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A:\Dec23\"/>
    </mc:Choice>
  </mc:AlternateContent>
  <xr:revisionPtr revIDLastSave="0" documentId="13_ncr:1_{6B344FF5-64FC-490E-8EA9-6DDB56304CFC}" xr6:coauthVersionLast="47" xr6:coauthVersionMax="47" xr10:uidLastSave="{00000000-0000-0000-0000-000000000000}"/>
  <bookViews>
    <workbookView xWindow="-110" yWindow="-110" windowWidth="19420" windowHeight="10420" tabRatio="824" firstSheet="1" activeTab="8"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'2tab'!$B$1:$AL$41</definedName>
    <definedName name="_xlnm.Print_Area" localSheetId="4">'3atab'!$B$1:$AL$46</definedName>
    <definedName name="_xlnm.Print_Area" localSheetId="5">'3btab'!$B$1:$AL$48</definedName>
    <definedName name="_xlnm.Print_Area" localSheetId="6">'3ctab'!$B$1:$AL$38</definedName>
    <definedName name="_xlnm.Print_Area" localSheetId="7">'3dtab'!$B$1:$BV$31</definedName>
    <definedName name="_xlnm.Print_Area" localSheetId="8">'4atab'!$B$1:$AL$65</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45" l="1"/>
  <c r="B43" i="48"/>
  <c r="B59" i="44"/>
  <c r="B66" i="43"/>
  <c r="B49" i="24"/>
  <c r="B53" i="25"/>
  <c r="B56" i="18"/>
  <c r="B50" i="37"/>
  <c r="B56" i="31"/>
  <c r="B75" i="17"/>
  <c r="B51" i="20"/>
  <c r="B41" i="26"/>
  <c r="B45" i="15"/>
  <c r="B29" i="30"/>
  <c r="B68" i="35"/>
  <c r="B76" i="13"/>
  <c r="B36" i="42"/>
  <c r="B42" i="40"/>
  <c r="B52" i="38"/>
  <c r="B57" i="39"/>
  <c r="B46" i="14"/>
  <c r="B77" i="47"/>
  <c r="A4" i="48"/>
  <c r="B2" i="48"/>
  <c r="A4" i="37"/>
  <c r="A4" i="31"/>
  <c r="A4" i="17"/>
  <c r="A4" i="45"/>
  <c r="A4" i="44"/>
  <c r="A4" i="43"/>
  <c r="A4" i="24"/>
  <c r="A4" i="25"/>
  <c r="A4" i="18"/>
  <c r="A4" i="20"/>
  <c r="A4" i="26"/>
  <c r="A4" i="15"/>
  <c r="A4" i="30"/>
  <c r="A4" i="35"/>
  <c r="A4" i="13"/>
  <c r="A4" i="42"/>
  <c r="A4" i="40"/>
  <c r="A4" i="38"/>
  <c r="A4" i="39"/>
  <c r="A4" i="14"/>
  <c r="A4" i="47"/>
  <c r="G2" i="33"/>
  <c r="B2" i="47"/>
  <c r="D7" i="33"/>
  <c r="D3" i="33"/>
  <c r="C3" i="43"/>
  <c r="C3" i="48"/>
  <c r="O3" i="48"/>
  <c r="AA3" i="48"/>
  <c r="AM3" i="48"/>
  <c r="AY3" i="48"/>
  <c r="BK3" i="48"/>
  <c r="C3" i="47"/>
  <c r="O3" i="47"/>
  <c r="AA3" i="47"/>
  <c r="AM3" i="47"/>
  <c r="AY3" i="47"/>
  <c r="BK3" i="47"/>
  <c r="B2" i="37"/>
  <c r="B2" i="31"/>
  <c r="B2" i="17"/>
  <c r="B2" i="45"/>
  <c r="B2" i="44"/>
  <c r="B2" i="43"/>
  <c r="B2" i="24"/>
  <c r="B2" i="25"/>
  <c r="B2" i="18"/>
  <c r="B2" i="20"/>
  <c r="B2" i="26"/>
  <c r="B2" i="15"/>
  <c r="B2" i="30"/>
  <c r="B2" i="35"/>
  <c r="B2" i="13"/>
  <c r="B2" i="42"/>
  <c r="B2" i="40"/>
  <c r="B2" i="38"/>
  <c r="B2" i="39"/>
  <c r="B2" i="14"/>
  <c r="D5" i="33"/>
  <c r="C11" i="33"/>
  <c r="C3" i="45"/>
  <c r="O3" i="45"/>
  <c r="AA3" i="45"/>
  <c r="AM3" i="45"/>
  <c r="AY3" i="45"/>
  <c r="BK3" i="45"/>
  <c r="C3" i="44"/>
  <c r="O3" i="44"/>
  <c r="AA3" i="44"/>
  <c r="AM3" i="44"/>
  <c r="AY3" i="44"/>
  <c r="BK3" i="44"/>
  <c r="O3" i="43"/>
  <c r="AA3" i="43"/>
  <c r="AM3" i="43"/>
  <c r="AY3" i="43"/>
  <c r="BK3" i="43"/>
  <c r="C3" i="42"/>
  <c r="O3" i="42"/>
  <c r="AA3" i="42"/>
  <c r="AM3" i="42"/>
  <c r="AY3" i="42"/>
  <c r="BK3" i="42"/>
  <c r="C3" i="14"/>
  <c r="O3" i="14"/>
  <c r="AA3" i="14"/>
  <c r="AM3" i="14"/>
  <c r="AY3" i="14"/>
  <c r="BK3" i="14"/>
  <c r="C3" i="39"/>
  <c r="O3" i="39"/>
  <c r="AA3" i="39"/>
  <c r="AM3" i="39"/>
  <c r="AY3" i="39"/>
  <c r="BK3" i="39"/>
  <c r="C3" i="38"/>
  <c r="O3" i="38"/>
  <c r="AA3" i="38"/>
  <c r="AM3" i="38"/>
  <c r="AY3" i="38"/>
  <c r="BK3" i="38"/>
  <c r="C3" i="40"/>
  <c r="O3" i="40"/>
  <c r="AA3" i="40"/>
  <c r="AM3" i="40"/>
  <c r="AY3" i="40"/>
  <c r="BK3" i="40"/>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C13" i="33"/>
  <c r="D11" i="33"/>
  <c r="O11" i="33"/>
  <c r="E11" i="33"/>
  <c r="AA11" i="33"/>
  <c r="D13" i="33"/>
  <c r="O13" i="33"/>
  <c r="P11" i="33"/>
  <c r="E13" i="33"/>
  <c r="F11" i="33"/>
  <c r="AA13" i="33"/>
  <c r="AB11" i="33"/>
  <c r="AM11" i="33"/>
  <c r="P13" i="33"/>
  <c r="Q11" i="33"/>
  <c r="G11" i="33"/>
  <c r="F13" i="33"/>
  <c r="AB13" i="33"/>
  <c r="AC11" i="33"/>
  <c r="AY11" i="33"/>
  <c r="AN11" i="33"/>
  <c r="AM13" i="33"/>
  <c r="R11" i="33"/>
  <c r="G13" i="33"/>
  <c r="Q13" i="33"/>
  <c r="H11" i="33"/>
  <c r="AC13" i="33"/>
  <c r="AD11" i="33"/>
  <c r="AO11" i="33"/>
  <c r="BK11" i="33"/>
  <c r="AY13" i="33"/>
  <c r="AZ11" i="33"/>
  <c r="AN13" i="33"/>
  <c r="S11" i="33"/>
  <c r="R13" i="33"/>
  <c r="H13" i="33"/>
  <c r="AO13" i="33"/>
  <c r="I11" i="33"/>
  <c r="AE11" i="33"/>
  <c r="AD13" i="33"/>
  <c r="BA11" i="33"/>
  <c r="BK13" i="33"/>
  <c r="AZ13" i="33"/>
  <c r="BL11" i="33"/>
  <c r="AP11" i="33"/>
  <c r="T11" i="33"/>
  <c r="S13" i="33"/>
  <c r="I13" i="33"/>
  <c r="BL13" i="33"/>
  <c r="AE13" i="33"/>
  <c r="AP13" i="33"/>
  <c r="J11" i="33"/>
  <c r="AF11" i="33"/>
  <c r="BM11" i="33"/>
  <c r="AQ11" i="33"/>
  <c r="BB11" i="33"/>
  <c r="BA13" i="33"/>
  <c r="U11" i="33"/>
  <c r="T13" i="33"/>
  <c r="J13" i="33"/>
  <c r="AF13" i="33"/>
  <c r="BB13" i="33"/>
  <c r="BM13" i="33"/>
  <c r="AQ13" i="33"/>
  <c r="K11" i="33"/>
  <c r="BC11" i="33"/>
  <c r="AG11" i="33"/>
  <c r="BN11" i="33"/>
  <c r="AR11" i="33"/>
  <c r="U13" i="33"/>
  <c r="V11" i="33"/>
  <c r="K13" i="33"/>
  <c r="V13" i="33"/>
  <c r="AR13" i="33"/>
  <c r="AG13" i="33"/>
  <c r="BN13" i="33"/>
  <c r="BC13" i="33"/>
  <c r="L11" i="33"/>
  <c r="AS11" i="33"/>
  <c r="BO11" i="33"/>
  <c r="AH11" i="33"/>
  <c r="W11" i="33"/>
  <c r="BD11" i="33"/>
  <c r="L13" i="33"/>
  <c r="BO13" i="33"/>
  <c r="BD13" i="33"/>
  <c r="AS13" i="33"/>
  <c r="W13" i="33"/>
  <c r="AH13" i="33"/>
  <c r="M11" i="33"/>
  <c r="AI11" i="33"/>
  <c r="BP11" i="33"/>
  <c r="X11" i="33"/>
  <c r="BE11" i="33"/>
  <c r="AT11" i="33"/>
  <c r="M13" i="33"/>
  <c r="AT13" i="33"/>
  <c r="AI13" i="33"/>
  <c r="X13" i="33"/>
  <c r="BP13" i="33"/>
  <c r="BE13" i="33"/>
  <c r="N11" i="33"/>
  <c r="BQ11" i="33"/>
  <c r="BF11" i="33"/>
  <c r="AU11" i="33"/>
  <c r="Y11" i="33"/>
  <c r="AJ11" i="33"/>
  <c r="AJ13" i="33"/>
  <c r="BQ13" i="33"/>
  <c r="BF13" i="33"/>
  <c r="AU13" i="33"/>
  <c r="Y13" i="33"/>
  <c r="N13" i="33"/>
  <c r="AV11" i="33"/>
  <c r="AK11" i="33"/>
  <c r="BR11" i="33"/>
  <c r="Z11" i="33"/>
  <c r="BG11" i="33"/>
  <c r="BR13" i="33"/>
  <c r="AV13" i="33"/>
  <c r="Z13" i="33"/>
  <c r="AK13" i="33"/>
  <c r="BG13" i="33"/>
  <c r="BH11" i="33"/>
  <c r="BS11" i="33"/>
  <c r="AL11" i="33"/>
  <c r="AW11" i="33"/>
  <c r="AW13" i="33"/>
  <c r="BS13" i="33"/>
  <c r="BH13" i="33"/>
  <c r="AL13" i="33"/>
  <c r="AX11" i="33"/>
  <c r="BT11" i="33"/>
  <c r="BI11" i="33"/>
  <c r="BT13" i="33"/>
  <c r="BI13" i="33"/>
  <c r="AX13" i="33"/>
  <c r="BJ11" i="33"/>
  <c r="BU11" i="33"/>
  <c r="BU13" i="33"/>
  <c r="BJ13" i="33"/>
  <c r="BV11" i="33"/>
  <c r="BV13" i="33"/>
</calcChain>
</file>

<file path=xl/sharedStrings.xml><?xml version="1.0" encoding="utf-8"?>
<sst xmlns="http://schemas.openxmlformats.org/spreadsheetml/2006/main" count="3794" uniqueCount="1433">
  <si>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</si>
  <si>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</si>
  <si>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</si>
  <si>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</si>
  <si>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</si>
  <si>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</si>
  <si>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</si>
  <si>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</si>
  <si>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</si>
  <si>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</si>
  <si>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</si>
  <si>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</si>
  <si>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</si>
  <si>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</si>
  <si>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</si>
  <si>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</si>
  <si>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</si>
  <si>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</si>
  <si>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</si>
  <si>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</si>
  <si>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</si>
  <si>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</si>
  <si>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</si>
  <si>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</si>
  <si>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</si>
  <si>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</si>
  <si>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</si>
  <si>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</si>
  <si>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</si>
  <si>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</si>
  <si>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</si>
  <si>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</si>
  <si>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</si>
  <si>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</si>
  <si>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</si>
  <si>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</si>
  <si>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</si>
  <si>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</si>
  <si>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</si>
  <si>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</si>
  <si>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</si>
  <si>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</si>
  <si>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</si>
  <si>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</si>
  <si>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</si>
  <si>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</si>
  <si>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</si>
  <si>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</si>
  <si>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</si>
  <si>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</si>
  <si>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</si>
  <si>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</si>
  <si>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</si>
  <si>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</si>
  <si>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</si>
  <si>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</si>
  <si>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</si>
  <si>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</si>
  <si>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</si>
  <si>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</si>
  <si>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</si>
  <si>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</si>
  <si>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</si>
  <si>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</si>
  <si>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</si>
  <si>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</si>
  <si>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</si>
  <si>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</si>
  <si>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</si>
  <si>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</si>
  <si>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</si>
  <si>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</si>
  <si>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</si>
  <si>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</si>
  <si>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</si>
  <si>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</si>
  <si>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</si>
  <si>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</si>
  <si>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</si>
  <si>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</si>
  <si>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</si>
  <si>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</si>
  <si>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</si>
  <si>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</si>
  <si>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</si>
  <si>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</si>
  <si>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</si>
  <si>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</si>
  <si>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</si>
  <si>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</si>
  <si>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</si>
  <si>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</si>
  <si>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</si>
  <si>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</si>
  <si>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</si>
  <si>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</si>
  <si>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</si>
  <si>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</si>
  <si>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</si>
  <si>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</si>
  <si>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</si>
  <si>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</si>
  <si>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</si>
  <si>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</si>
  <si>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</si>
  <si>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</si>
  <si>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</si>
  <si>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</si>
  <si>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</si>
  <si>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</si>
  <si>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</si>
  <si>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</si>
  <si>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</si>
  <si>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</si>
  <si>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</si>
  <si>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</si>
  <si>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</si>
  <si>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</si>
  <si>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</si>
  <si>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</si>
  <si>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</si>
  <si>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</si>
  <si>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</si>
  <si>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</si>
  <si>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</si>
  <si>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</si>
  <si>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</si>
  <si>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</si>
  <si>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</si>
  <si>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</si>
  <si>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</si>
  <si>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</si>
  <si>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</si>
  <si>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</si>
  <si>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</si>
  <si>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</si>
  <si>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</si>
  <si>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</si>
  <si>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</si>
  <si>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</si>
  <si>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</si>
  <si>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</si>
  <si>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</si>
  <si>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</si>
  <si>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</si>
  <si>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</si>
  <si>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</si>
  <si>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</si>
  <si>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</si>
  <si>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</si>
  <si>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</si>
  <si>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</si>
  <si>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</si>
  <si>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</si>
  <si>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</si>
  <si>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</si>
  <si>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</si>
  <si>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</si>
  <si>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</si>
  <si>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</si>
  <si>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</si>
  <si>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</si>
  <si>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</si>
  <si>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</si>
  <si>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</si>
  <si>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</si>
  <si>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</si>
  <si>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</si>
  <si>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</si>
  <si>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</si>
  <si>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</si>
  <si>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</si>
  <si>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</si>
  <si>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</si>
  <si>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</si>
  <si>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</si>
  <si>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</si>
  <si>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</si>
  <si>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</si>
  <si>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</si>
  <si>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</si>
  <si>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</si>
  <si>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</si>
  <si>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</si>
  <si>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</si>
  <si>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</si>
  <si>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</si>
  <si>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</si>
  <si>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</si>
  <si>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</si>
  <si>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</si>
  <si>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</si>
  <si>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</si>
  <si>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</si>
  <si>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</si>
  <si>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</si>
  <si>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</si>
  <si>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</si>
  <si>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</si>
  <si>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</si>
  <si>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</si>
  <si>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</si>
  <si>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</si>
  <si>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</si>
  <si>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</si>
  <si>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</si>
  <si>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</si>
  <si>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</si>
  <si>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</si>
  <si>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</si>
  <si>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</si>
  <si>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</si>
  <si>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</si>
  <si>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</si>
  <si>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</si>
  <si>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</si>
  <si>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</si>
  <si>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</si>
  <si>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</si>
  <si>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</si>
  <si>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</si>
  <si>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</si>
  <si>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</si>
  <si>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</si>
  <si>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</si>
  <si>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</si>
  <si>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</si>
  <si>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</si>
  <si>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</si>
  <si>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</si>
  <si>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</si>
  <si>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</si>
  <si>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</si>
  <si>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</si>
  <si>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</si>
  <si>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</si>
  <si>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</si>
  <si>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</si>
  <si>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</si>
  <si>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</si>
  <si>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</si>
  <si>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</si>
  <si>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</si>
  <si>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</si>
  <si>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</si>
  <si>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</si>
  <si>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</si>
  <si>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</si>
  <si>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</si>
  <si>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</si>
  <si>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</si>
  <si>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</si>
  <si>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</si>
  <si>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</si>
  <si>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</si>
  <si>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</si>
  <si>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</si>
  <si>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</si>
  <si>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</si>
  <si>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</si>
  <si>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</si>
  <si>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</si>
  <si>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</si>
  <si>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</si>
  <si>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</si>
  <si>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</si>
  <si>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</si>
  <si>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</si>
  <si>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</si>
  <si>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</si>
  <si>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</si>
  <si>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</si>
  <si>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</si>
  <si>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</si>
  <si>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</si>
  <si>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</si>
  <si>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</si>
  <si>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</si>
  <si>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</si>
  <si>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</si>
  <si>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</si>
  <si>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</si>
  <si>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</si>
  <si>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</si>
  <si>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</si>
  <si>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</si>
  <si>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</si>
  <si>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</si>
  <si>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</si>
  <si>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</si>
  <si>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</si>
  <si>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</si>
  <si>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</si>
  <si>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</si>
  <si>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</si>
  <si>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</si>
  <si>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</si>
  <si>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</si>
  <si>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</si>
  <si>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</si>
  <si>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</si>
  <si>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</si>
  <si>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</si>
  <si>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</si>
  <si>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</si>
  <si>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</si>
  <si>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</si>
  <si>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</si>
  <si>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</si>
  <si>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</si>
  <si>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</si>
  <si>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</si>
  <si>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</si>
  <si>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</si>
  <si>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</si>
  <si>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</si>
  <si>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</si>
  <si>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</si>
  <si>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</si>
  <si>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</si>
  <si>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</si>
  <si>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</si>
  <si>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</si>
  <si>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</si>
  <si>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</si>
  <si>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</si>
  <si>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</si>
  <si>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</si>
  <si>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</si>
  <si>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</si>
  <si>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</si>
  <si>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</si>
  <si>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</si>
  <si>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</si>
  <si>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</si>
  <si>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</si>
  <si>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</si>
  <si>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</si>
  <si>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</si>
  <si>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</si>
  <si>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</si>
  <si>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</si>
  <si>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</si>
  <si>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</si>
  <si>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</si>
  <si>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</si>
  <si>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</si>
  <si>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</si>
  <si>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</si>
  <si>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</si>
  <si>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</si>
  <si>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</si>
  <si>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</si>
  <si>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</si>
  <si>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</si>
  <si>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</si>
  <si>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</si>
  <si>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</si>
  <si>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</si>
  <si>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</si>
  <si>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</si>
  <si>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</si>
  <si>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</si>
  <si>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</si>
  <si>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</si>
  <si>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</si>
  <si>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</si>
  <si>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</si>
  <si>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</si>
  <si>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</si>
  <si>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</si>
  <si>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</si>
  <si>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</si>
  <si>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</si>
  <si>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</si>
  <si>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</si>
  <si>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</si>
  <si>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</si>
  <si>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</si>
  <si>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</si>
  <si>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</si>
  <si>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</si>
  <si>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</si>
  <si>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</si>
  <si>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</si>
  <si>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</si>
  <si>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</si>
  <si>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</si>
  <si>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</si>
  <si>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</si>
  <si>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</si>
  <si>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</si>
  <si>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</si>
  <si>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</si>
  <si>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</si>
  <si>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</si>
  <si>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</si>
  <si>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</si>
  <si>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</si>
  <si>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</si>
  <si>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</si>
  <si>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</si>
  <si>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</si>
  <si>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</si>
  <si>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</si>
  <si>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</si>
  <si>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</si>
  <si>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</si>
  <si>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</si>
  <si>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</si>
  <si>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</si>
  <si>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</si>
  <si>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</si>
  <si>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</si>
  <si>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</si>
  <si>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</si>
  <si>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</si>
  <si>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</si>
  <si>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</si>
  <si>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</si>
  <si>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</si>
  <si>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</si>
  <si>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</si>
  <si>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</si>
  <si>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</si>
  <si>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</si>
  <si>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</si>
  <si>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</si>
  <si>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</si>
  <si>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</si>
  <si>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</si>
  <si>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</si>
  <si>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</si>
  <si>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</si>
  <si>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</si>
  <si>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</si>
  <si>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</si>
  <si>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</si>
  <si>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</si>
  <si>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</si>
  <si>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</si>
  <si>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</si>
  <si>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</si>
  <si>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</si>
  <si>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</si>
  <si>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</si>
  <si>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</si>
  <si>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</si>
  <si>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</si>
  <si>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</si>
  <si>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</si>
  <si>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</si>
  <si>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</si>
  <si>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</si>
  <si>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</si>
  <si>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</si>
  <si>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</si>
  <si>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</si>
  <si>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</si>
  <si>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</si>
  <si>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</si>
  <si>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</si>
  <si>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</si>
  <si>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</si>
  <si>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</si>
  <si>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</si>
  <si>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</si>
  <si>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</si>
  <si>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</si>
  <si>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</si>
  <si>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</si>
  <si>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</si>
  <si>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</si>
  <si>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</si>
  <si>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</si>
  <si>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</si>
  <si>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</si>
  <si>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</si>
  <si>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</si>
  <si>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</si>
  <si>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</si>
  <si>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</si>
  <si>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</si>
  <si>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</si>
  <si>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</si>
  <si>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</si>
  <si>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</si>
  <si>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</si>
  <si>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</si>
  <si>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</si>
  <si>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</si>
  <si>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</si>
  <si>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</si>
  <si>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</si>
  <si>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</si>
  <si>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</si>
  <si>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</si>
  <si>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</si>
  <si>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</si>
  <si>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</si>
  <si>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</si>
  <si>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</si>
  <si>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</si>
  <si>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</si>
  <si>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</si>
  <si>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</si>
  <si>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</si>
  <si>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</si>
  <si>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</si>
  <si>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</si>
  <si>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</si>
  <si>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</si>
  <si>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</si>
  <si>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</si>
  <si>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</si>
  <si>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</si>
  <si>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</si>
  <si>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</si>
  <si>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</si>
  <si>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</si>
  <si>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</si>
  <si>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</si>
  <si>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</si>
  <si>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</si>
  <si>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</si>
  <si>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</si>
  <si>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</si>
  <si>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</si>
  <si>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</si>
  <si>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</si>
  <si>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</si>
  <si>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</si>
  <si>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</si>
  <si>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</si>
  <si>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</si>
  <si>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</si>
  <si>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</si>
  <si>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</si>
  <si>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</si>
  <si>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</si>
  <si>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</si>
  <si>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</si>
  <si>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</si>
  <si>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</si>
  <si>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</si>
  <si>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</si>
  <si>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</si>
  <si>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</si>
  <si>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</si>
  <si>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</si>
  <si>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</si>
  <si>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</si>
  <si>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</si>
  <si>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</si>
  <si>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</si>
  <si>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</si>
  <si>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</si>
  <si>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</si>
  <si>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</si>
  <si>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</si>
  <si>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</si>
  <si>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</si>
  <si>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</si>
  <si>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</si>
  <si>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</si>
  <si>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</si>
  <si>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</si>
  <si>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</si>
  <si>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</si>
  <si>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</si>
  <si>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</si>
  <si>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</si>
  <si>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</si>
  <si>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</si>
  <si>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</si>
  <si>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</si>
  <si>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</si>
  <si>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</si>
  <si>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</si>
  <si>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</si>
  <si>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</si>
  <si>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</si>
  <si>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</si>
  <si>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</si>
  <si>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</si>
  <si>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</si>
  <si>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</si>
  <si>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</si>
  <si>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</si>
  <si>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</si>
  <si>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</si>
  <si>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</si>
  <si>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</si>
  <si>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</si>
  <si>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</si>
  <si>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</si>
  <si>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</si>
  <si>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</si>
  <si>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</si>
  <si>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</si>
  <si>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</si>
  <si>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</si>
  <si>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</si>
  <si>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</si>
  <si>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</si>
  <si>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</si>
  <si>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</si>
  <si>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</si>
  <si>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</si>
  <si>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</si>
  <si>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</si>
  <si>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</si>
  <si>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</si>
  <si>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</si>
  <si>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</si>
  <si>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</si>
  <si>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</si>
  <si>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</si>
  <si>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</si>
  <si>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</si>
  <si>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</si>
  <si>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</si>
  <si>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</si>
  <si>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</si>
  <si>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</si>
  <si>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</si>
  <si>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</si>
  <si>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</si>
  <si>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</si>
  <si>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</si>
  <si>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</si>
  <si>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</si>
  <si>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</si>
  <si>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</si>
  <si>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</si>
  <si>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</si>
  <si>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</si>
  <si>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</si>
  <si>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</si>
  <si>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</si>
  <si>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</si>
  <si>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</si>
  <si>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</si>
  <si>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</si>
  <si>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</si>
  <si>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</si>
  <si>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</si>
  <si>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</si>
  <si>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</si>
  <si>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</si>
  <si>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</si>
  <si>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</si>
  <si>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</si>
  <si>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</si>
  <si>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</si>
  <si>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</si>
  <si>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</si>
  <si>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</si>
  <si>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</si>
  <si>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</si>
  <si>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</si>
  <si>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</si>
  <si>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</si>
  <si>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</si>
  <si>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</si>
  <si>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</si>
  <si>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</si>
  <si>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</si>
  <si>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</si>
  <si>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</si>
  <si>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</si>
  <si>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</si>
  <si>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</si>
  <si>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</si>
  <si>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</si>
  <si>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</si>
  <si>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</si>
  <si>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</si>
  <si>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</si>
  <si>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</si>
  <si>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</si>
  <si>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</si>
  <si>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</si>
  <si>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</si>
  <si>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</si>
  <si>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</si>
  <si>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</si>
  <si>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</si>
  <si>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</si>
  <si>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</si>
  <si>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</si>
  <si>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</si>
  <si>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</si>
  <si>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</si>
  <si>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</si>
  <si>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</si>
  <si>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</si>
  <si>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</si>
  <si>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</si>
  <si>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</si>
  <si>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</si>
  <si>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</si>
  <si>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</si>
  <si>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</si>
  <si>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</si>
  <si>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</si>
  <si>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</si>
  <si>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</si>
  <si>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</si>
  <si>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</si>
  <si>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</si>
  <si>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</si>
  <si>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</si>
  <si>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</si>
  <si>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</si>
  <si>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</si>
  <si>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</si>
  <si>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</si>
  <si>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</si>
  <si>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</si>
  <si>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</si>
  <si>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</si>
  <si>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</si>
  <si>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</si>
  <si>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</si>
  <si>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</si>
  <si>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</si>
  <si>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</si>
  <si>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</si>
  <si>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</si>
  <si>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</si>
  <si>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</si>
  <si>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</si>
  <si>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</si>
  <si>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</si>
  <si>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</si>
  <si>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</si>
  <si>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</si>
  <si>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</si>
  <si>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</si>
  <si>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</si>
  <si>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</si>
  <si>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</si>
  <si>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</si>
  <si>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</si>
  <si>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</si>
  <si>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</si>
  <si>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</si>
  <si>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</si>
  <si>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</si>
  <si>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</si>
  <si>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</si>
  <si>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</si>
  <si>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</si>
  <si>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</si>
  <si>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</si>
  <si>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</si>
  <si>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</si>
  <si>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</si>
  <si>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</si>
  <si>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</si>
  <si>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</si>
  <si>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</si>
  <si>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</si>
  <si>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</si>
  <si>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</si>
  <si>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</si>
  <si>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</si>
  <si>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</si>
  <si>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</si>
  <si>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</si>
  <si>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</si>
  <si>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</si>
  <si>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</si>
  <si>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</si>
  <si>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</si>
  <si>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</si>
  <si>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</si>
  <si>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</si>
  <si>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</si>
  <si>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</si>
  <si>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</si>
  <si>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</si>
  <si>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</si>
  <si>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</si>
  <si>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</si>
  <si>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</si>
  <si>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</si>
  <si>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</si>
  <si>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</si>
  <si>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</si>
  <si>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</si>
  <si>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</si>
  <si>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</si>
  <si>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</si>
  <si>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</si>
  <si>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</si>
  <si>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</si>
  <si>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</si>
  <si>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</si>
  <si>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</si>
  <si>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 xml:space="preserve">   Waste Biomass (c)</t>
  </si>
  <si>
    <t>(c) Municipal solid waste from biogenic sources, landfill gas, sludge waste, agricultural byproducts, and other biomass.</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</si>
  <si>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</si>
  <si>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</si>
  <si>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</si>
  <si>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</si>
  <si>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</si>
  <si>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</si>
  <si>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</si>
  <si>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</si>
  <si>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</si>
  <si>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</si>
  <si>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</si>
  <si>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</si>
  <si>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</si>
  <si>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</si>
  <si>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</si>
  <si>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</si>
  <si>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</si>
  <si>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</si>
  <si>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</si>
  <si>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</si>
  <si>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</si>
  <si>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</si>
  <si>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</si>
  <si>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</si>
  <si>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</si>
  <si>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</si>
  <si>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</si>
  <si>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</si>
  <si>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</si>
  <si>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</si>
  <si>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</si>
  <si>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</si>
  <si>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t>PARNPUS</t>
  </si>
  <si>
    <t xml:space="preserve">      Renewables and Oxygenate Production (e)</t>
  </si>
  <si>
    <t>PAFPPUS</t>
  </si>
  <si>
    <t xml:space="preserve">      Petroleum Products Adjustment (f)</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</si>
  <si>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</si>
  <si>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</si>
  <si>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</si>
  <si>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</si>
  <si>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</si>
  <si>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</si>
  <si>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</si>
  <si>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</si>
  <si>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</si>
  <si>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</si>
  <si>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</si>
  <si>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</si>
  <si>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</si>
  <si>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</si>
  <si>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</si>
  <si>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</si>
  <si>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</si>
  <si>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</si>
  <si>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</si>
  <si>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</si>
  <si>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</si>
  <si>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</si>
  <si>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</si>
  <si>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</si>
  <si>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</si>
  <si>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</si>
  <si>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</si>
  <si>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</si>
  <si>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</si>
  <si>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</si>
  <si>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</si>
  <si>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</si>
  <si>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</si>
  <si>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</si>
  <si>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</si>
  <si>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</si>
  <si>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</si>
  <si>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</si>
  <si>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</si>
  <si>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</si>
  <si>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</si>
  <si>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</si>
  <si>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</si>
  <si>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</si>
  <si>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</si>
  <si>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</si>
  <si>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</si>
  <si>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</si>
  <si>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</si>
  <si>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</si>
  <si>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</si>
  <si>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</si>
  <si>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</si>
  <si>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</si>
  <si>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</si>
  <si>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</si>
  <si>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</si>
  <si>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</si>
  <si>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</si>
  <si>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</si>
  <si>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</si>
  <si>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</si>
  <si>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</si>
  <si>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</si>
  <si>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</si>
  <si>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</si>
  <si>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</si>
  <si>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</si>
  <si>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</si>
  <si>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</si>
  <si>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</si>
  <si>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</si>
  <si>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</si>
  <si>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</si>
  <si>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</si>
  <si>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</si>
  <si>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</si>
  <si>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</si>
  <si>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</si>
  <si>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</si>
  <si>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</si>
  <si>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</si>
  <si>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</si>
  <si>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</si>
  <si>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</si>
  <si>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</si>
  <si>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</si>
  <si>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</si>
  <si>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</si>
  <si>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</si>
  <si>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</si>
  <si>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</si>
  <si>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</si>
  <si>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</si>
  <si>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</si>
  <si>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</si>
  <si>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</si>
  <si>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</si>
  <si>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</si>
  <si>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</si>
  <si>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</si>
  <si>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</si>
  <si>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</si>
  <si>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</si>
  <si>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</si>
  <si>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</si>
  <si>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</si>
  <si>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</si>
  <si>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</si>
  <si>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</si>
  <si>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</si>
  <si>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</si>
  <si>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</si>
  <si>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</si>
  <si>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</si>
  <si>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</si>
  <si>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</si>
  <si>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</si>
  <si>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</si>
  <si>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</si>
  <si>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</si>
  <si>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</si>
  <si>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</si>
  <si>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</si>
  <si>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</si>
  <si>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</si>
  <si>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</si>
  <si>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</si>
  <si>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</si>
  <si>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</si>
  <si>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</si>
  <si>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</si>
  <si>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</si>
  <si>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</si>
  <si>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</si>
  <si>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</si>
  <si>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</si>
  <si>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</si>
  <si>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</si>
  <si>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</si>
  <si>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</si>
  <si>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</si>
  <si>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</si>
  <si>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</si>
  <si>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</si>
  <si>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</si>
  <si>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</si>
  <si>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</si>
  <si>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</si>
  <si>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</si>
  <si>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</si>
  <si>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</si>
  <si>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</si>
  <si>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</si>
  <si>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</si>
  <si>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</si>
  <si>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SODTP_US</t>
  </si>
  <si>
    <t>SODRP_US</t>
  </si>
  <si>
    <t>SODCP_US</t>
  </si>
  <si>
    <t>SODIP_US</t>
  </si>
  <si>
    <t>copr_ek</t>
  </si>
  <si>
    <t xml:space="preserve">   Equatorial Guinea</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</si>
  <si>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</si>
  <si>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</si>
  <si>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</si>
  <si>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</si>
  <si>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</si>
  <si>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</si>
  <si>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</si>
  <si>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</si>
  <si>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</si>
  <si>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</si>
  <si>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</si>
  <si>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</si>
  <si>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</si>
  <si>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</si>
  <si>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</si>
  <si>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</si>
  <si>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</si>
  <si>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</si>
  <si>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</si>
  <si>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</si>
  <si>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</si>
  <si>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</si>
  <si>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</si>
  <si>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</si>
  <si>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</si>
  <si>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</si>
  <si>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</si>
  <si>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</si>
  <si>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</si>
  <si>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</si>
  <si>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</si>
  <si>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</si>
  <si>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</si>
  <si>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</si>
  <si>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</si>
  <si>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</si>
  <si>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</si>
  <si>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</si>
  <si>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</si>
  <si>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</si>
  <si>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</si>
  <si>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</si>
  <si>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</si>
  <si>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</si>
  <si>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</si>
  <si>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</si>
  <si>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</si>
  <si>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</si>
  <si>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</si>
  <si>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</si>
  <si>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</si>
  <si>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</si>
  <si>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</si>
  <si>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</si>
  <si>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</si>
  <si>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</si>
  <si>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</si>
  <si>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</si>
  <si>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</si>
  <si>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</si>
  <si>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</si>
  <si>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</si>
  <si>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</si>
  <si>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</si>
  <si>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</si>
  <si>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</si>
  <si>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</si>
  <si>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</si>
  <si>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</si>
  <si>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</si>
  <si>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</si>
  <si>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</si>
  <si>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</si>
  <si>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</si>
  <si>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</si>
  <si>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</si>
  <si>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</si>
  <si>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</si>
  <si>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</si>
  <si>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</si>
  <si>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</si>
  <si>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</si>
  <si>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</si>
  <si>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</si>
  <si>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</si>
  <si>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</si>
  <si>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</si>
  <si>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</si>
  <si>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</si>
  <si>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</si>
  <si>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</si>
  <si>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</si>
  <si>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</si>
  <si>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</si>
  <si>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</si>
  <si>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</si>
  <si>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</si>
  <si>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</si>
  <si>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</si>
  <si>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</si>
  <si>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</si>
  <si>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</si>
  <si>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</si>
  <si>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</si>
  <si>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</si>
  <si>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</si>
  <si>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</si>
  <si>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</si>
  <si>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</si>
  <si>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</si>
  <si>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</si>
  <si>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</si>
  <si>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</si>
  <si>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</si>
  <si>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</si>
  <si>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</si>
  <si>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</si>
  <si>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</si>
  <si>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</si>
  <si>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</si>
  <si>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</si>
  <si>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</si>
  <si>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</si>
  <si>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</si>
  <si>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</si>
  <si>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</si>
  <si>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</si>
  <si>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</si>
  <si>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</si>
  <si>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</si>
  <si>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</si>
  <si>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</si>
  <si>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</si>
  <si>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</si>
  <si>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</si>
  <si>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</si>
  <si>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</si>
  <si>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</si>
  <si>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</si>
  <si>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</si>
  <si>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</si>
  <si>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</si>
  <si>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</si>
  <si>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</si>
  <si>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</si>
  <si>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</si>
  <si>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</si>
  <si>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</si>
  <si>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</si>
  <si>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</si>
  <si>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</si>
  <si>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</si>
  <si>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</si>
  <si>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</si>
  <si>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</si>
  <si>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</si>
  <si>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</si>
  <si>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</si>
  <si>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</si>
  <si>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</si>
  <si>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</si>
  <si>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</si>
  <si>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</si>
  <si>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</si>
  <si>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</si>
  <si>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</si>
  <si>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</si>
  <si>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</si>
  <si>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</si>
  <si>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</si>
  <si>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</si>
  <si>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</si>
  <si>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</si>
  <si>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</si>
  <si>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</si>
  <si>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</si>
  <si>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</si>
  <si>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</si>
  <si>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</si>
  <si>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</si>
  <si>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</si>
  <si>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</si>
  <si>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</si>
  <si>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</si>
  <si>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</si>
  <si>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</si>
  <si>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</si>
  <si>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</si>
  <si>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</si>
  <si>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</si>
  <si>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</si>
  <si>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</si>
  <si>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</si>
  <si>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</si>
  <si>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</si>
  <si>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</si>
  <si>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</si>
  <si>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</si>
  <si>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</si>
  <si>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</si>
  <si>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</si>
  <si>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</si>
  <si>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</si>
  <si>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</si>
  <si>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</si>
  <si>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</si>
  <si>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</si>
  <si>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</si>
  <si>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</si>
  <si>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</si>
  <si>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</si>
  <si>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</si>
  <si>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</si>
  <si>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</si>
  <si>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</si>
  <si>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</si>
  <si>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</si>
  <si>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</si>
  <si>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</si>
  <si>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</si>
  <si>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t>Midwest (Midcontinent ISO)</t>
  </si>
  <si>
    <t>Central (Southwest Power Pool)</t>
  </si>
  <si>
    <t>Northwest</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</si>
  <si>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</si>
  <si>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</si>
  <si>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</si>
  <si>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</si>
  <si>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</si>
  <si>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</si>
  <si>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</si>
  <si>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</si>
  <si>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</si>
  <si>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</si>
  <si>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</si>
  <si>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</si>
  <si>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</si>
  <si>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</si>
  <si>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</si>
  <si>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</si>
  <si>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</si>
  <si>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</si>
  <si>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</si>
  <si>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</si>
  <si>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</si>
  <si>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</si>
  <si>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</si>
  <si>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</si>
  <si>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</si>
  <si>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(b) Residual fuel oil, distillate fuel oil, petroleum coke, and other petroleum liquids.</t>
  </si>
  <si>
    <t>(c) Batteries, chemicals, hydrogen, pitch, purchased steam, sulfur, nonrenewable waste, and miscellaneous technologies.</t>
  </si>
  <si>
    <t>(e) Pumped storage hydroelectric, petroleum, other gases, batteries, and other nonrenewable fuels. See notes (b) and (c).</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</si>
  <si>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</si>
  <si>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</si>
  <si>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</si>
  <si>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</si>
  <si>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</si>
  <si>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</si>
  <si>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</si>
  <si>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</si>
  <si>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</si>
  <si>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</si>
  <si>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</si>
  <si>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</si>
  <si>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</si>
  <si>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 xml:space="preserve">      Subtotal (e)</t>
  </si>
  <si>
    <t xml:space="preserve">   Solar (f)</t>
  </si>
  <si>
    <t xml:space="preserve">   Biodiesel, Renewable Diesel, and Other (g)</t>
  </si>
  <si>
    <t xml:space="preserve">   Solar (b)(f)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</si>
  <si>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</si>
  <si>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</si>
  <si>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</si>
  <si>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</si>
  <si>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</si>
  <si>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</si>
  <si>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</si>
  <si>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</si>
  <si>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</si>
  <si>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</si>
  <si>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</si>
  <si>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</si>
  <si>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</si>
  <si>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</si>
  <si>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</si>
  <si>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</si>
  <si>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</si>
  <si>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</si>
  <si>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</si>
  <si>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</si>
  <si>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</si>
  <si>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</si>
  <si>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</si>
  <si>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</si>
  <si>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</si>
  <si>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</si>
  <si>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</si>
  <si>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</si>
  <si>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</si>
  <si>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</si>
  <si>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</si>
  <si>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</si>
  <si>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</si>
  <si>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</si>
  <si>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</si>
  <si>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</si>
  <si>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</si>
  <si>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</si>
  <si>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</si>
  <si>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</si>
  <si>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</si>
  <si>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</si>
  <si>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</si>
  <si>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</si>
  <si>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</si>
  <si>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</si>
  <si>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</si>
  <si>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</si>
  <si>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</si>
  <si>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</si>
  <si>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</si>
  <si>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</si>
  <si>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</si>
  <si>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</si>
  <si>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</si>
  <si>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</si>
  <si>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</si>
  <si>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</si>
  <si>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</si>
  <si>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</si>
  <si>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</si>
  <si>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</si>
  <si>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</si>
  <si>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</si>
  <si>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</si>
  <si>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</si>
  <si>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Table 7e.  U.S. Electric Generating Capacity</t>
  </si>
  <si>
    <t>SODRG_US</t>
  </si>
  <si>
    <t>SODCG_US</t>
  </si>
  <si>
    <t>SODIG_US</t>
  </si>
  <si>
    <t>SODTG_US</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</si>
  <si>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</si>
  <si>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</si>
  <si>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</si>
  <si>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</si>
  <si>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</si>
  <si>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</si>
  <si>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</si>
  <si>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</si>
  <si>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</si>
  <si>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</si>
  <si>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</si>
  <si>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</si>
  <si>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</si>
  <si>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</si>
  <si>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</si>
  <si>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</si>
  <si>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</si>
  <si>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Table 8. U.S. Renewable Energy Consumption</t>
  </si>
  <si>
    <r>
      <t>Forecasts:</t>
    </r>
    <r>
      <rPr>
        <sz val="8"/>
        <rFont val="Arial"/>
        <family val="2"/>
      </rPr>
      <t xml:space="preserve"> Current month based on forecasts by the NOAA Climate Prediction Center (http://www.cpc.ncep.noaa.gov/pacdir/DDdir/NHOME3.shtml). Remaining months based on the 30-year trend.</t>
    </r>
  </si>
  <si>
    <t>Weather forecasts from National Oceanic and Atmospheric Administration and Energy Information Administration.</t>
  </si>
  <si>
    <t>PRMBUUS</t>
  </si>
  <si>
    <t xml:space="preserve">      EIA does not estimate or project end-use consumption of non-marketed renewable energy.</t>
  </si>
  <si>
    <r>
      <t xml:space="preserve">(d) The conversion from physical units to Btu is calculated using a subset of conversion factors used in the calculations of gross energy consumption in EIA’s </t>
    </r>
    <r>
      <rPr>
        <i/>
        <sz val="8"/>
        <rFont val="Arial"/>
        <family val="2"/>
      </rPr>
      <t xml:space="preserve">Monthly Energy </t>
    </r>
  </si>
  <si>
    <t xml:space="preserve">      Review (MER). Consequently, the historical data may not precisely match those published in the MER.</t>
  </si>
  <si>
    <t xml:space="preserve">WTI and Brent crude oil spot prices, the Mt. Belvieu propane spot price, and the Henry Hub natural gas spot price are from </t>
  </si>
  <si>
    <t>Refinitiv,an LSEG company, via EIA (https://www.eia.gov/dnav/pet/pet_pri_spt_s1_d.htm).</t>
  </si>
  <si>
    <t xml:space="preserve">              Slovenia, South Korea, Spain, Sweden, Switzerland, Turkiye, United Kingdom, and United States.</t>
  </si>
  <si>
    <t xml:space="preserve">             United Arab Emirates, Venezuela.</t>
  </si>
  <si>
    <r>
      <t>Historical data:</t>
    </r>
    <r>
      <rPr>
        <sz val="8"/>
        <rFont val="Arial"/>
        <family val="2"/>
      </rPr>
      <t xml:space="preserve"> Latest data available from Energy Information Administration </t>
    </r>
    <r>
      <rPr>
        <i/>
        <sz val="8"/>
        <rFont val="Arial"/>
        <family val="2"/>
      </rPr>
      <t>International Energy Statistics</t>
    </r>
    <r>
      <rPr>
        <sz val="8"/>
        <rFont val="Arial"/>
        <family val="2"/>
      </rPr>
      <t xml:space="preserve"> (https://www.eia.gov/international/data/world).</t>
    </r>
  </si>
  <si>
    <t>Not all countries are shown in each region, and sum of reported country volumes may not equal regional volumes.</t>
  </si>
  <si>
    <t>OPEC = Organization of the Petroleum Exporting Countries: Iran, Iraq, Kuwait, Saudi Arabia, and United Arab Emirates (Middle East); Algeria, Angola, Congo (Brazzaville), Equatorial Guinea,</t>
  </si>
  <si>
    <r>
      <t>Historical data:</t>
    </r>
    <r>
      <rPr>
        <sz val="8"/>
        <rFont val="Arial"/>
        <family val="2"/>
      </rPr>
      <t xml:space="preserve"> Energy Information Administration </t>
    </r>
    <r>
      <rPr>
        <i/>
        <sz val="8"/>
        <rFont val="Arial"/>
        <family val="2"/>
      </rPr>
      <t>International Energy Statistics</t>
    </r>
    <r>
      <rPr>
        <sz val="8"/>
        <rFont val="Arial"/>
        <family val="2"/>
      </rPr>
      <t xml:space="preserve"> (https://www.eia.gov/international/data/world) and Oxford Economics.</t>
    </r>
  </si>
  <si>
    <t>(c) Net imports equal gross imports minus gross exports.</t>
  </si>
  <si>
    <t>(d) Crude oil adjustment equals the sum of disposition items (e.g. refinery inputs) minus the sum of supply items (e.g. production).</t>
  </si>
  <si>
    <t>(f) Petroleum products adjustment includes hydrogen/oxygenates/renewables/other hydrocarbons, motor gasoline blending components, and finished motor gasoline.</t>
  </si>
  <si>
    <t>PADD = Petroleum Administration for Defense District (PADD).</t>
  </si>
  <si>
    <t>Natural gas Henry Hub spot price is from Refinitiv,an LSEG company, via EIA (https://www.eia.gov/dnav/pet/pet_pri_spt_s1_d.htm).</t>
  </si>
  <si>
    <t>Table 5b.  U.S. Regional Natural Gas Prices  (dollars per thousand cubic feet)</t>
  </si>
  <si>
    <t>Table 8.  U.S. Renewable Energy Consumption (Quadrillion Btu)</t>
  </si>
  <si>
    <t>kWh = kilowatthours. Btu = British thermal units.</t>
  </si>
  <si>
    <t>(a) Generation supplied by utility-scale power plants with capacity of at least one megawatt.</t>
  </si>
  <si>
    <t>(b) Includes transmission and distribution losses, data collection time-frame differences, and estimation error.</t>
  </si>
  <si>
    <t>(c) Solar photovoltaic systems smaller than one megawatt such as those installed on rooftops.</t>
  </si>
  <si>
    <t>(d) Direct use represents commercial and industrial facility use of onsite net electricity generation; and electrical sales or transfers to adjacent or colocated facilities 
 for which revenue information is not available. See Table 7.6 of the EIA Monthly Energy Review.</t>
  </si>
  <si>
    <r>
      <rPr>
        <b/>
        <sz val="8"/>
        <rFont val="Arial"/>
        <family val="2"/>
      </rPr>
      <t>Historical data:</t>
    </r>
    <r>
      <rPr>
        <sz val="8"/>
        <rFont val="Arial"/>
        <family val="2"/>
      </rPr>
      <t xml:space="preserve"> Latest data available from EIA databases supporting the following reports: Electric Power Monthly and Electric Power Annual (electricity supply and 
consumption, fuel inventories and costs, and retail electricity prices); S&amp;P Global Market Intelligence (wholesale electricity prices).</t>
    </r>
  </si>
  <si>
    <t xml:space="preserve">Minor discrepancies with published historical data are due to independent rounding and possible revisions not yet reflected in the STEO. </t>
  </si>
  <si>
    <r>
      <rPr>
        <b/>
        <sz val="8"/>
        <rFont val="Arial"/>
        <family val="2"/>
      </rPr>
      <t>Forecast data:</t>
    </r>
    <r>
      <rPr>
        <sz val="8"/>
        <rFont val="Arial"/>
        <family val="2"/>
      </rPr>
      <t xml:space="preserve"> EIA Short-Term Integrated Forecasting System. </t>
    </r>
  </si>
  <si>
    <t>Electricity sales to ultimate customers are sold by electric utilities and power marketers for direct consumption by the customer
 and not available for resale. Includes electric sales to end users by third-party owners of behind-the-meter solar photovoltaic systems.</t>
  </si>
  <si>
    <t xml:space="preserve">Regions refer to U.S. Census divisions (https://www.eia.gov/tools/glossary/index.php?id=C#census_division).  </t>
  </si>
  <si>
    <t>(a) Total includes sales of electricity to ultimate customers in transportation sector (not shown), as well as residential, commercial, and industrial sectors.</t>
  </si>
  <si>
    <r>
      <rPr>
        <b/>
        <sz val="8"/>
        <rFont val="Arial"/>
        <family val="2"/>
      </rPr>
      <t>Historical data:</t>
    </r>
    <r>
      <rPr>
        <sz val="8"/>
        <rFont val="Arial"/>
        <family val="2"/>
      </rPr>
      <t xml:space="preserve"> Latest data available from EIA databases supporting the following reports: Electric Power Monthly and Electric Power Annual.</t>
    </r>
  </si>
  <si>
    <t>Historical data for average price of electricity to ultimate consumers represents the cost per unit of electricity sold and is calculated by dividing 
 electric revenue from ultimate consumers by the corresponding sales of electricity.</t>
  </si>
  <si>
    <t>(a) Average price to all sectors is weighted by sales of electricity to ultimate customers in the residential, commercial, industrial and transportation (not shown) sectors.</t>
  </si>
  <si>
    <r>
      <rPr>
        <b/>
        <sz val="8"/>
        <rFont val="Arial"/>
        <family val="2"/>
      </rPr>
      <t xml:space="preserve">Historical data: </t>
    </r>
    <r>
      <rPr>
        <sz val="8"/>
        <rFont val="Arial"/>
        <family val="2"/>
      </rPr>
      <t>Latest data available from EIA databases supporting the following reports: Electric Power Monthly and Electric Power Annual.</t>
    </r>
  </si>
  <si>
    <t>The electric power sector includes utility-scale generating power plants (total capacity is larger than 1 megawatt) operated by electric utilities
 and independent power producers whose primary business is to sell electricity over the transmission grid for consumption by the public.</t>
  </si>
  <si>
    <t>(a) Generation from utility-scale (larger than 1 megawatt) solar photovoltaic and solar thermal power plants. Excludes generation
  from small-scale solar photovoltaic systems (see Table 7a).</t>
  </si>
  <si>
    <t>(f) Includes regional generation from generating units operated by electric power sector, plus energy receipts from neighboring U.S. balancing 
authorities outside region minus energy deliveries to neighboring balancing authorities.</t>
  </si>
  <si>
    <r>
      <rPr>
        <b/>
        <sz val="8"/>
        <rFont val="Arial"/>
        <family val="2"/>
      </rPr>
      <t>Forecast data</t>
    </r>
    <r>
      <rPr>
        <sz val="8"/>
        <rFont val="Arial"/>
        <family val="2"/>
      </rPr>
      <t xml:space="preserve">: EIA Short-Term Integrated Forecasting System. </t>
    </r>
  </si>
  <si>
    <t>Capacity values represent the amount of generating capacity that is operating (or expected to be operating) at the end of each period.</t>
  </si>
  <si>
    <t>Changes in capacity reflect various factors including new generators coming online, retiring generators, capacity uprates and derates, delayed planned capacity projects, cancelled projects, and other factors.</t>
  </si>
  <si>
    <t>(a) Other sources include hydrogen, pitch, chemicals, sulfur, purchased steam, nonrenewable waste, and miscellaneous technologies.</t>
  </si>
  <si>
    <r>
      <rPr>
        <b/>
        <sz val="8"/>
        <color theme="1"/>
        <rFont val="Arial"/>
        <family val="2"/>
      </rPr>
      <t>Historical data:</t>
    </r>
    <r>
      <rPr>
        <sz val="8"/>
        <color theme="1"/>
        <rFont val="Arial"/>
        <family val="2"/>
      </rPr>
      <t> Form EIA-860 Annual Electric Generator Report (final data for utility-scale capacity through 2021); Form EIA-860M Preliminary Monthly Electric Generator Inventory, June 2023 edition (preliminary utility-scale capacity estimates for recent months); and Form EIA-861M Monthly Electric Power Industry Report (small-scale solar capacity).</t>
    </r>
  </si>
  <si>
    <t>Historical capacity data may differ from other EIA publications due to frequent updates to the Preliminary Monthly Electric Generator Inventory.</t>
  </si>
  <si>
    <r>
      <rPr>
        <b/>
        <sz val="8"/>
        <rFont val="Arial"/>
        <family val="2"/>
      </rPr>
      <t xml:space="preserve">Forecast data: </t>
    </r>
    <r>
      <rPr>
        <sz val="8"/>
        <rFont val="Arial"/>
        <family val="2"/>
      </rPr>
      <t xml:space="preserve">EIA-860M Preliminary Monthly Electric Generator Inventory, June 2023, and Short-Term Integrated Forecasting System. </t>
    </r>
  </si>
  <si>
    <t>Estimates of future capacity may include adjustments to reflect recent changes in market information or regulatory policy.</t>
  </si>
  <si>
    <t>(a) Energy consumption for conventional hydroelectric power only.  Hydroelectricity generated by pumped storage is not included in renewable energy.</t>
  </si>
  <si>
    <t>(b) Solar energy consumption by utility-scale power plants (capacity greater than or equal to 1 megawatt) in the electric power, commercial, and industrial sectors 
 and energy consumption by small-scale solar photovoltaic systems (less than 1 megawatts in size).</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</si>
  <si>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</si>
  <si>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(f) Solar consumption in the residential sector includes energy from small-scale solar photovoltaic systems (&lt;1 megawatt), and it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</si>
  <si>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</si>
  <si>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r>
      <rPr>
        <b/>
        <sz val="8"/>
        <rFont val="Arial"/>
        <family val="2"/>
      </rPr>
      <t>Historical data:</t>
    </r>
    <r>
      <rPr>
        <sz val="8"/>
        <rFont val="Arial"/>
        <family val="2"/>
      </rPr>
      <t xml:space="preserve"> Latest data available from EIA databases supporting the following reports: Electric Power Monthly, Electric Power Annual, 
Monthly Energy Review, and Petroleum Supply Monthly.</t>
    </r>
  </si>
  <si>
    <t>EIA completed modeling and analysis for this report on September 7, 2023.</t>
  </si>
  <si>
    <t xml:space="preserve">              Greece, Hungary, Iceland, Ireland, Israel, Italy, Japan, Latvia, Lithuania, Luxembourg, Mexico, Netherlands, New Zealand, Norway, Poland, Portugal, Slovakia,</t>
  </si>
  <si>
    <t>OECD = Organization for Economic Cooperation and Development: Australia, Austria, Belgium, Canada, Chile, Czech Republic, Denmark, Estonia, Finland, France, Germany,</t>
  </si>
  <si>
    <t xml:space="preserve">      Transfers to Crude Oil Supply</t>
  </si>
  <si>
    <t>COTRPUS</t>
  </si>
  <si>
    <t>PATRPUS</t>
  </si>
  <si>
    <t xml:space="preserve">      Petroleum Products Transfers to Crude Oil Supply</t>
  </si>
  <si>
    <t xml:space="preserve">      Mont Belvieu Spot</t>
  </si>
  <si>
    <t>(d) Wind, large-scale solar, biomass, and geothermal.</t>
  </si>
  <si>
    <t>(d) Losses and co-products from the production of fuel ethanol and biomass-based diesel.</t>
  </si>
  <si>
    <t>copr_opecplus</t>
  </si>
  <si>
    <t>OPEC+ = OPEC (excluding Iran, Libya, and Venezuela) plus Azerbaijan, Bahrain, Brunei, Kazakhstan, Malaysia, Mexico, Oman, Russia, South Sudan, and Sudan.</t>
  </si>
  <si>
    <t>OPEC+ Crude Oil Production</t>
  </si>
  <si>
    <t>(billion chained 2017 dollars - SAAR)</t>
  </si>
  <si>
    <t xml:space="preserve">   (billion chained 2017 dollars - SAAR)</t>
  </si>
  <si>
    <t xml:space="preserve">  (index, 2017=100)</t>
  </si>
  <si>
    <t>Real Gross State Product (Billion $2017)</t>
  </si>
  <si>
    <t>Real Personal Income (Billion $2017)</t>
  </si>
  <si>
    <t>December 2023</t>
  </si>
  <si>
    <t>Thursday December 7,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</si>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</sst>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6"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sz val="11"/>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20">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22">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0" fontId="3" fillId="2" borderId="0" xfId="15" applyFont="1" applyFill="1" applyAlignment="1">
      <alignment horizontal="lef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0" fontId="48" fillId="0" borderId="0" xfId="26" applyFont="1"/>
    <xf numFmtId="0" fontId="47" fillId="0" borderId="3" xfId="26" applyFont="1" applyBorder="1"/>
    <xf numFmtId="0" fontId="23" fillId="0" borderId="2" xfId="18" applyFont="1" applyBorder="1"/>
    <xf numFmtId="0" fontId="3" fillId="2" borderId="0" xfId="18" applyFont="1" applyFill="1"/>
    <xf numFmtId="0" fontId="3" fillId="2" borderId="0" xfId="22" applyFont="1" applyFill="1" applyAlignment="1">
      <alignment horizontal="lef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0" fillId="0" borderId="0" xfId="0"/>
    <xf numFmtId="0" fontId="23" fillId="0" borderId="4" xfId="8"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Border="1" applyAlignment="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3" fillId="0" borderId="0" xfId="17" quotePrefix="1" applyFont="1" applyAlignment="1">
      <alignment vertical="top"/>
    </xf>
    <xf numFmtId="0" fontId="0" fillId="0" borderId="0" xfId="0" applyAlignment="1">
      <alignment vertical="top"/>
    </xf>
    <xf numFmtId="0" fontId="20" fillId="4" borderId="0" xfId="17"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2"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49" fontId="3" fillId="4" borderId="0" xfId="0" quotePrefix="1" applyNumberFormat="1" applyFont="1" applyFill="1"/>
    <xf numFmtId="0" fontId="34" fillId="4" borderId="0" xfId="17"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20" fillId="0" borderId="0" xfId="17" applyFont="1" applyAlignment="1">
      <alignment vertical="top" wrapText="1"/>
    </xf>
    <xf numFmtId="0" fontId="3" fillId="4" borderId="0" xfId="17" applyFont="1" applyFill="1" applyAlignment="1">
      <alignment vertical="top"/>
    </xf>
    <xf numFmtId="49" fontId="3" fillId="4" borderId="0" xfId="0" applyNumberFormat="1" applyFont="1" applyFill="1"/>
    <xf numFmtId="0" fontId="19" fillId="0" borderId="0" xfId="22" applyFont="1"/>
    <xf numFmtId="0" fontId="3" fillId="0" borderId="0" xfId="22" applyFont="1" applyAlignment="1">
      <alignment vertical="top" wrapText="1"/>
    </xf>
    <xf numFmtId="0" fontId="3" fillId="4" borderId="0" xfId="22" quotePrefix="1" applyFont="1" applyFill="1" applyAlignment="1">
      <alignment horizontal="justify" vertical="top" wrapText="1"/>
    </xf>
    <xf numFmtId="0" fontId="20" fillId="0" borderId="0" xfId="18" applyFont="1" applyAlignment="1">
      <alignment vertical="top" wrapText="1"/>
    </xf>
    <xf numFmtId="0" fontId="3" fillId="0" borderId="0" xfId="22" applyFont="1" applyAlignment="1">
      <alignment horizontal="left" vertical="top" wrapText="1"/>
    </xf>
    <xf numFmtId="0" fontId="34" fillId="0" borderId="0" xfId="22" applyFont="1" applyAlignment="1">
      <alignment vertical="top" wrapText="1"/>
    </xf>
    <xf numFmtId="0" fontId="20" fillId="4" borderId="0" xfId="0" applyFont="1" applyFill="1" applyAlignment="1">
      <alignment vertical="top"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horizontal="left" vertical="top" wrapText="1"/>
    </xf>
    <xf numFmtId="0" fontId="16" fillId="4" borderId="11" xfId="0" applyFont="1" applyFill="1" applyBorder="1"/>
    <xf numFmtId="0" fontId="16" fillId="6" borderId="11" xfId="0" applyFont="1" applyFill="1" applyBorder="1"/>
    <xf numFmtId="0" fontId="0" fillId="6" borderId="0" xfId="0" applyFill="1"/>
    <xf numFmtId="0" fontId="16" fillId="4" borderId="0" xfId="0" applyFont="1" applyFill="1" applyAlignment="1">
      <alignment horizontal="left"/>
    </xf>
    <xf numFmtId="0" fontId="3" fillId="4" borderId="0" xfId="23" applyFont="1" applyFill="1" applyAlignment="1">
      <alignment horizontal="left" vertical="top" wrapText="1"/>
    </xf>
    <xf numFmtId="0" fontId="3" fillId="4" borderId="0" xfId="23" quotePrefix="1" applyFont="1" applyFill="1" applyAlignment="1">
      <alignment horizontal="left" vertical="top" wrapText="1"/>
    </xf>
    <xf numFmtId="0" fontId="19" fillId="0" borderId="0" xfId="23" applyFont="1"/>
    <xf numFmtId="0" fontId="10" fillId="0" borderId="0" xfId="23" applyFont="1"/>
    <xf numFmtId="0" fontId="3" fillId="0" borderId="0" xfId="23" quotePrefix="1" applyFont="1" applyAlignment="1">
      <alignment horizontal="left" vertical="top" wrapText="1"/>
    </xf>
    <xf numFmtId="0" fontId="19" fillId="4" borderId="0" xfId="23" applyFont="1" applyFill="1"/>
    <xf numFmtId="0" fontId="21" fillId="4" borderId="0" xfId="23" applyFont="1" applyFill="1"/>
    <xf numFmtId="0" fontId="3" fillId="0" borderId="0" xfId="0" applyFont="1" applyAlignment="1">
      <alignment vertical="top" wrapText="1"/>
    </xf>
    <xf numFmtId="0" fontId="18" fillId="0" borderId="0" xfId="11" applyFont="1"/>
    <xf numFmtId="0" fontId="3" fillId="4" borderId="0" xfId="21" quotePrefix="1" applyFont="1" applyFill="1" applyAlignment="1">
      <alignment vertical="top" wrapText="1"/>
    </xf>
    <xf numFmtId="0" fontId="3" fillId="4" borderId="0" xfId="21" applyFont="1" applyFill="1" applyAlignment="1">
      <alignment vertical="top" wrapText="1"/>
    </xf>
    <xf numFmtId="0" fontId="19" fillId="0" borderId="0" xfId="21" applyFont="1"/>
    <xf numFmtId="0" fontId="10" fillId="0" borderId="0" xfId="21" applyFont="1"/>
    <xf numFmtId="0" fontId="19" fillId="0" borderId="0" xfId="13" applyFont="1" applyAlignment="1">
      <alignment horizontal="left" readingOrder="1"/>
    </xf>
    <xf numFmtId="0" fontId="24" fillId="4" borderId="0" xfId="16" quotePrefix="1" applyFont="1" applyFill="1" applyAlignment="1">
      <alignment vertical="top" wrapText="1"/>
    </xf>
    <xf numFmtId="0" fontId="19" fillId="0" borderId="0" xfId="16" applyFont="1"/>
    <xf numFmtId="0" fontId="21" fillId="0" borderId="0" xfId="16" applyFont="1"/>
    <xf numFmtId="0" fontId="19" fillId="0" borderId="0" xfId="18" applyFont="1"/>
    <xf numFmtId="0" fontId="3" fillId="4" borderId="0" xfId="21" quotePrefix="1" applyFont="1" applyFill="1" applyAlignment="1">
      <alignment horizontal="left" vertical="top" wrapText="1"/>
    </xf>
    <xf numFmtId="0" fontId="3" fillId="4" borderId="0" xfId="17" quotePrefix="1" applyFont="1" applyFill="1" applyAlignment="1">
      <alignment vertical="top"/>
    </xf>
    <xf numFmtId="0" fontId="2" fillId="4" borderId="0" xfId="0" applyFont="1" applyFill="1" applyAlignment="1">
      <alignment vertical="top" wrapText="1"/>
    </xf>
    <xf numFmtId="0" fontId="3" fillId="4" borderId="0" xfId="16" quotePrefix="1" applyFont="1" applyFill="1" applyAlignment="1">
      <alignment vertical="top"/>
    </xf>
    <xf numFmtId="0" fontId="55" fillId="0" borderId="0" xfId="0" applyFont="1" applyAlignment="1">
      <alignment vertical="top"/>
    </xf>
    <xf numFmtId="0" fontId="55" fillId="0" borderId="0" xfId="0" applyFont="1" applyAlignment="1">
      <alignment vertical="top" wrapText="1"/>
    </xf>
    <xf numFmtId="0" fontId="3" fillId="0" borderId="0" xfId="18" quotePrefix="1" applyFont="1" applyAlignment="1">
      <alignment vertical="top" wrapText="1"/>
    </xf>
    <xf numFmtId="0" fontId="3" fillId="4" borderId="0" xfId="17" quotePrefix="1" applyFont="1" applyFill="1" applyAlignment="1">
      <alignment vertical="top" wrapText="1"/>
    </xf>
    <xf numFmtId="0" fontId="55" fillId="4" borderId="0" xfId="0" applyFont="1" applyFill="1" applyAlignment="1">
      <alignment vertical="top" wrapText="1"/>
    </xf>
    <xf numFmtId="0" fontId="3" fillId="0" borderId="0" xfId="0" quotePrefix="1" applyFont="1" applyAlignment="1">
      <alignment vertical="top" wrapText="1"/>
    </xf>
    <xf numFmtId="0" fontId="19" fillId="0" borderId="0" xfId="7" applyFont="1" applyAlignment="1">
      <alignment horizontal="left"/>
    </xf>
    <xf numFmtId="0" fontId="0" fillId="0" borderId="0" xfId="0" applyAlignment="1">
      <alignment horizontal="left"/>
    </xf>
    <xf numFmtId="0" fontId="19" fillId="0" borderId="0" xfId="8" applyFont="1" applyAlignment="1">
      <alignment horizontal="left"/>
    </xf>
    <xf numFmtId="49" fontId="23" fillId="0" borderId="4" xfId="8" applyNumberFormat="1" applyFont="1" applyBorder="1" applyAlignment="1">
      <alignment horizontal="center"/>
    </xf>
    <xf numFmtId="0" fontId="23" fillId="0" borderId="10" xfId="8" applyFont="1" applyBorder="1" applyAlignment="1">
      <alignment horizontal="center"/>
    </xf>
    <xf numFmtId="0" fontId="3" fillId="0" borderId="14" xfId="18" quotePrefix="1"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3" fillId="0" borderId="14" xfId="14" quotePrefix="1" applyFont="1" applyBorder="1" applyAlignment="1">
      <alignment horizontal="left"/>
    </xf>
    <xf numFmtId="0" fontId="21" fillId="0" borderId="15" xfId="6" applyBorder="1" applyAlignment="1">
      <alignment horizontal="left"/>
    </xf>
    <xf numFmtId="0" fontId="21" fillId="0" borderId="16" xfId="6" applyBorder="1" applyAlignment="1">
      <alignment horizontal="left"/>
    </xf>
    <xf numFmtId="0" fontId="3" fillId="0" borderId="14" xfId="14" quotePrefix="1" applyFont="1" applyBorder="1" applyAlignment="1">
      <alignment horizontal="left" wrapText="1"/>
    </xf>
    <xf numFmtId="0" fontId="3" fillId="4" borderId="14" xfId="17" quotePrefix="1" applyFont="1" applyFill="1" applyBorder="1" applyAlignment="1">
      <alignment vertical="top"/>
    </xf>
    <xf numFmtId="0" fontId="0" fillId="0" borderId="15" xfId="0" applyBorder="1" applyAlignment="1">
      <alignment vertical="top"/>
    </xf>
    <xf numFmtId="0" fontId="0" fillId="0" borderId="16" xfId="0" applyBorder="1" applyAlignment="1">
      <alignment vertical="top"/>
    </xf>
    <xf numFmtId="0" fontId="24" fillId="0" borderId="14" xfId="14" quotePrefix="1" applyFont="1" applyBorder="1" applyAlignment="1">
      <alignment wrapText="1"/>
    </xf>
    <xf numFmtId="0" fontId="21" fillId="0" borderId="15" xfId="6" applyBorder="1"/>
    <xf numFmtId="0" fontId="21" fillId="0" borderId="16" xfId="6" applyBorder="1"/>
    <xf numFmtId="0" fontId="3" fillId="4" borderId="14" xfId="17" quotePrefix="1" applyFont="1" applyFill="1" applyBorder="1" applyAlignment="1">
      <alignment vertical="top" wrapText="1"/>
    </xf>
    <xf numFmtId="0" fontId="2" fillId="4" borderId="15" xfId="0" applyFont="1" applyFill="1" applyBorder="1" applyAlignment="1">
      <alignment vertical="top" wrapText="1"/>
    </xf>
    <xf numFmtId="0" fontId="2" fillId="0" borderId="16" xfId="0" applyFont="1" applyBorder="1" applyAlignment="1">
      <alignment vertical="top" wrapText="1"/>
    </xf>
    <xf numFmtId="0" fontId="3" fillId="4" borderId="14" xfId="17" applyFont="1" applyFill="1" applyBorder="1" applyAlignment="1">
      <alignment vertical="top" wrapText="1"/>
    </xf>
    <xf numFmtId="0" fontId="2" fillId="0" borderId="15" xfId="0" applyFont="1" applyBorder="1" applyAlignment="1">
      <alignment vertical="top" wrapText="1"/>
    </xf>
    <xf numFmtId="0" fontId="55" fillId="0" borderId="16" xfId="0" applyFont="1" applyBorder="1" applyAlignment="1">
      <alignment vertical="top" wrapText="1"/>
    </xf>
    <xf numFmtId="0" fontId="3" fillId="0" borderId="14" xfId="17" quotePrefix="1" applyFont="1" applyBorder="1" applyAlignment="1">
      <alignment vertical="top"/>
    </xf>
    <xf numFmtId="0" fontId="3" fillId="0" borderId="15" xfId="17" quotePrefix="1" applyFont="1" applyBorder="1" applyAlignment="1">
      <alignment vertical="top"/>
    </xf>
    <xf numFmtId="0" fontId="3" fillId="0" borderId="16" xfId="17" quotePrefix="1" applyFont="1" applyBorder="1" applyAlignment="1">
      <alignment vertical="top"/>
    </xf>
    <xf numFmtId="0" fontId="3" fillId="0" borderId="14" xfId="18" applyFont="1" applyBorder="1" applyAlignment="1">
      <alignment vertical="top" wrapText="1"/>
    </xf>
    <xf numFmtId="0" fontId="2" fillId="0" borderId="15" xfId="28" applyBorder="1" applyAlignment="1">
      <alignment vertical="top" wrapText="1"/>
    </xf>
    <xf numFmtId="0" fontId="2" fillId="0" borderId="16" xfId="28" applyBorder="1" applyAlignment="1">
      <alignment vertical="top" wrapText="1"/>
    </xf>
    <xf numFmtId="0" fontId="49" fillId="0" borderId="17" xfId="26" quotePrefix="1" applyFont="1" applyBorder="1" applyAlignment="1">
      <alignment horizontal="left"/>
    </xf>
    <xf numFmtId="0" fontId="49" fillId="0" borderId="18" xfId="26" applyFont="1" applyBorder="1" applyAlignment="1">
      <alignment horizontal="left"/>
    </xf>
    <xf numFmtId="0" fontId="49" fillId="0" borderId="19" xfId="26" applyFont="1" applyBorder="1" applyAlignment="1">
      <alignment horizontal="left"/>
    </xf>
    <xf numFmtId="0" fontId="49" fillId="0" borderId="14" xfId="26" applyFont="1" applyBorder="1" applyAlignment="1">
      <alignment horizontal="left" wrapText="1"/>
    </xf>
    <xf numFmtId="0" fontId="49" fillId="0" borderId="15" xfId="26" applyFont="1" applyBorder="1" applyAlignment="1">
      <alignment horizontal="left"/>
    </xf>
    <xf numFmtId="0" fontId="49" fillId="0" borderId="16" xfId="26" applyFont="1" applyBorder="1" applyAlignment="1">
      <alignment horizontal="left"/>
    </xf>
    <xf numFmtId="0" fontId="49" fillId="0" borderId="14" xfId="26" applyFont="1" applyBorder="1" applyAlignment="1">
      <alignment horizontal="left"/>
    </xf>
    <xf numFmtId="0" fontId="3" fillId="6" borderId="0" xfId="17" quotePrefix="1" applyFont="1" applyFill="1" applyAlignment="1">
      <alignment vertical="top"/>
    </xf>
    <xf numFmtId="0" fontId="0" fillId="6" borderId="0" xfId="0" applyFill="1" applyAlignment="1">
      <alignment vertical="top"/>
    </xf>
    <xf numFmtId="0" fontId="3" fillId="4" borderId="14" xfId="17" quotePrefix="1" applyFont="1" applyFill="1" applyBorder="1"/>
    <xf numFmtId="0" fontId="0" fillId="0" borderId="15" xfId="0" applyBorder="1"/>
    <xf numFmtId="0" fontId="0" fillId="0" borderId="16" xfId="0" applyBorder="1"/>
    <xf numFmtId="0" fontId="3" fillId="6" borderId="18" xfId="15" quotePrefix="1" applyFont="1" applyFill="1" applyBorder="1" applyAlignment="1">
      <alignment horizontal="left"/>
    </xf>
    <xf numFmtId="0" fontId="3" fillId="6" borderId="0" xfId="15" quotePrefix="1" applyFont="1" applyFill="1" applyAlignment="1">
      <alignment horizontal="left" wrapText="1"/>
    </xf>
    <xf numFmtId="0" fontId="3" fillId="6" borderId="0" xfId="15" quotePrefix="1" applyFont="1" applyFill="1" applyAlignment="1">
      <alignment horizontal="left"/>
    </xf>
    <xf numFmtId="0" fontId="20" fillId="6" borderId="0" xfId="18" applyFont="1" applyFill="1" applyAlignment="1">
      <alignment vertical="top" wrapText="1"/>
    </xf>
    <xf numFmtId="0" fontId="0" fillId="6" borderId="0" xfId="0" applyFill="1" applyAlignment="1">
      <alignment vertical="top" wrapText="1"/>
    </xf>
    <xf numFmtId="0" fontId="0" fillId="6" borderId="0" xfId="0" applyFill="1" applyAlignment="1">
      <alignment horizontal="left" wrapText="1"/>
    </xf>
    <xf numFmtId="0" fontId="19" fillId="0" borderId="0" xfId="19" applyFont="1" applyAlignment="1">
      <alignment wrapText="1"/>
    </xf>
    <xf numFmtId="0" fontId="0" fillId="0" borderId="0" xfId="0" applyAlignment="1">
      <alignment wrapText="1"/>
    </xf>
    <xf numFmtId="0" fontId="3" fillId="0" borderId="0" xfId="19" quotePrefix="1" applyFont="1" applyAlignment="1">
      <alignment horizontal="left" vertical="top"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64590</xdr:colOff>
      <xdr:row>0</xdr:row>
      <xdr:rowOff>95250</xdr:rowOff>
    </xdr:from>
    <xdr:to>
      <xdr:col>1</xdr:col>
      <xdr:colOff>2875459</xdr:colOff>
      <xdr:row>4</xdr:row>
      <xdr:rowOff>85725</xdr:rowOff>
    </xdr:to>
    <xdr:pic>
      <xdr:nvPicPr>
        <xdr:cNvPr id="1263" name="Picture 13">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4390" y="95250"/>
          <a:ext cx="2810869" cy="625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H5" sqref="H5"/>
    </sheetView>
  </sheetViews>
  <sheetFormatPr defaultRowHeight="12.5" x14ac:dyDescent="0.25"/>
  <cols>
    <col min="1" max="1" width="6.453125" customWidth="1"/>
    <col min="2" max="2" width="14" customWidth="1"/>
    <col min="3" max="3" width="10.7265625" customWidth="1"/>
  </cols>
  <sheetData>
    <row r="1" spans="1:74" x14ac:dyDescent="0.25">
      <c r="A1" s="212" t="s">
        <v>218</v>
      </c>
      <c r="D1" s="581" t="s">
        <v>1429</v>
      </c>
      <c r="E1" s="582"/>
      <c r="F1" s="582"/>
    </row>
    <row r="2" spans="1:74" x14ac:dyDescent="0.25">
      <c r="A2" s="578" t="s">
        <v>1241</v>
      </c>
      <c r="D2" s="581" t="s">
        <v>1430</v>
      </c>
      <c r="E2" s="582"/>
      <c r="F2" s="582"/>
      <c r="G2" s="580" t="str">
        <f>"EIA completed modeling and analysis for this report on "&amp;Dates!D2&amp;"."</f>
        <v>EIA completed modeling and analysis for this report on Thursday December 7, 2023.</v>
      </c>
      <c r="H2" s="580"/>
      <c r="I2" s="580"/>
      <c r="J2" s="580"/>
      <c r="K2" s="580"/>
      <c r="L2" s="580"/>
      <c r="M2" s="580"/>
    </row>
    <row r="3" spans="1:74" x14ac:dyDescent="0.25">
      <c r="A3" t="s">
        <v>98</v>
      </c>
      <c r="D3" s="537">
        <f>YEAR(D1)-4</f>
        <v>2019</v>
      </c>
      <c r="G3" s="579"/>
      <c r="H3" s="9"/>
      <c r="I3" s="9"/>
      <c r="J3" s="9"/>
      <c r="K3" s="9"/>
      <c r="L3" s="9"/>
      <c r="M3" s="9"/>
    </row>
    <row r="4" spans="1:74" x14ac:dyDescent="0.25">
      <c r="D4" s="210"/>
    </row>
    <row r="5" spans="1:74" x14ac:dyDescent="0.25">
      <c r="A5" t="s">
        <v>984</v>
      </c>
      <c r="D5" s="210">
        <f>+D3*100+1</f>
        <v>201901</v>
      </c>
    </row>
    <row r="7" spans="1:74" x14ac:dyDescent="0.25">
      <c r="A7" t="s">
        <v>986</v>
      </c>
      <c r="D7" s="210">
        <f>IF(MONTH(D1)&gt;1,100*YEAR(D1)+MONTH(D1)-1,100*(YEAR(D1)-1)+12)</f>
        <v>202311</v>
      </c>
    </row>
    <row r="10" spans="1:74" s="221" customFormat="1" x14ac:dyDescent="0.25">
      <c r="A10" s="221" t="s">
        <v>219</v>
      </c>
    </row>
    <row r="11" spans="1:74" s="9" customFormat="1" ht="10" x14ac:dyDescent="0.2">
      <c r="A11" s="31"/>
      <c r="B11" s="32" t="s">
        <v>727</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0" x14ac:dyDescent="0.2">
      <c r="A12" s="31"/>
      <c r="B12" s="35" t="s">
        <v>225</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5">
      <c r="B13" s="35" t="s">
        <v>985</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1</v>
      </c>
      <c r="BC13" s="36">
        <f t="shared" si="1"/>
        <v>1</v>
      </c>
      <c r="BD13" s="36">
        <f t="shared" si="1"/>
        <v>1</v>
      </c>
      <c r="BE13" s="36">
        <f t="shared" si="1"/>
        <v>1</v>
      </c>
      <c r="BF13" s="36">
        <f t="shared" si="1"/>
        <v>1</v>
      </c>
      <c r="BG13" s="36">
        <f t="shared" si="1"/>
        <v>1</v>
      </c>
      <c r="BH13" s="36">
        <f t="shared" si="1"/>
        <v>1</v>
      </c>
      <c r="BI13" s="36">
        <f t="shared" si="1"/>
        <v>1</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7" sqref="BI7:BI65"/>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89" customWidth="1"/>
    <col min="59" max="59" width="6.54296875" style="294" customWidth="1"/>
    <col min="60" max="60" width="6.54296875" style="549"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597" t="s">
        <v>771</v>
      </c>
      <c r="B1" s="644" t="s">
        <v>937</v>
      </c>
      <c r="C1" s="645"/>
      <c r="D1" s="645"/>
      <c r="E1" s="645"/>
      <c r="F1" s="645"/>
      <c r="G1" s="645"/>
      <c r="H1" s="645"/>
      <c r="I1" s="645"/>
      <c r="J1" s="645"/>
      <c r="K1" s="645"/>
      <c r="L1" s="645"/>
      <c r="M1" s="645"/>
      <c r="N1" s="645"/>
      <c r="O1" s="645"/>
      <c r="P1" s="645"/>
      <c r="Q1" s="645"/>
      <c r="R1" s="645"/>
      <c r="S1" s="645"/>
      <c r="T1" s="645"/>
      <c r="U1" s="645"/>
      <c r="V1" s="645"/>
      <c r="W1" s="645"/>
      <c r="X1" s="645"/>
      <c r="Y1" s="645"/>
      <c r="Z1" s="645"/>
      <c r="AA1" s="645"/>
      <c r="AB1" s="645"/>
      <c r="AC1" s="645"/>
      <c r="AD1" s="645"/>
      <c r="AE1" s="645"/>
      <c r="AF1" s="645"/>
      <c r="AG1" s="645"/>
      <c r="AH1" s="645"/>
      <c r="AI1" s="645"/>
      <c r="AJ1" s="645"/>
      <c r="AK1" s="645"/>
      <c r="AL1" s="645"/>
    </row>
    <row r="2" spans="1:74"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74"/>
      <c r="AN2" s="574"/>
      <c r="AO2" s="574"/>
      <c r="AP2" s="574"/>
      <c r="AQ2" s="574"/>
      <c r="AR2" s="574"/>
      <c r="AS2" s="574"/>
      <c r="AT2" s="574"/>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x14ac:dyDescent="0.25">
      <c r="A5" s="470"/>
      <c r="B5" s="122" t="s">
        <v>885</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77"/>
      <c r="BE5" s="477"/>
      <c r="BF5" s="477"/>
      <c r="BG5" s="477"/>
      <c r="BH5" s="477"/>
      <c r="BI5" s="477"/>
      <c r="BJ5" s="293"/>
      <c r="BK5" s="293"/>
      <c r="BL5" s="293"/>
      <c r="BM5" s="293"/>
      <c r="BN5" s="293"/>
      <c r="BO5" s="293"/>
      <c r="BP5" s="293"/>
      <c r="BQ5" s="293"/>
      <c r="BR5" s="293"/>
      <c r="BS5" s="293"/>
      <c r="BT5" s="293"/>
      <c r="BU5" s="293"/>
      <c r="BV5" s="293"/>
    </row>
    <row r="6" spans="1:74" x14ac:dyDescent="0.25">
      <c r="A6" s="471"/>
      <c r="B6" s="122" t="s">
        <v>886</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77"/>
      <c r="BE6" s="477"/>
      <c r="BF6" s="477"/>
      <c r="BG6" s="477"/>
      <c r="BH6" s="477"/>
      <c r="BI6" s="477"/>
      <c r="BJ6" s="293"/>
      <c r="BK6" s="293"/>
      <c r="BL6" s="293"/>
      <c r="BM6" s="293"/>
      <c r="BN6" s="293"/>
      <c r="BO6" s="293"/>
      <c r="BP6" s="293"/>
      <c r="BQ6" s="293"/>
      <c r="BR6" s="293"/>
      <c r="BS6" s="293"/>
      <c r="BT6" s="293"/>
      <c r="BU6" s="293"/>
      <c r="BV6" s="293"/>
    </row>
    <row r="7" spans="1:74" x14ac:dyDescent="0.25">
      <c r="A7" s="471" t="s">
        <v>887</v>
      </c>
      <c r="B7" s="472" t="s">
        <v>888</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2.2560959999999999</v>
      </c>
      <c r="AN7" s="168">
        <v>2.2515710000000002</v>
      </c>
      <c r="AO7" s="168">
        <v>2.5298060000000002</v>
      </c>
      <c r="AP7" s="168">
        <v>2.4696660000000001</v>
      </c>
      <c r="AQ7" s="168">
        <v>2.4485800000000002</v>
      </c>
      <c r="AR7" s="168">
        <v>2.441033</v>
      </c>
      <c r="AS7" s="168">
        <v>2.5109349999999999</v>
      </c>
      <c r="AT7" s="168">
        <v>2.3745479999999999</v>
      </c>
      <c r="AU7" s="168">
        <v>2.387</v>
      </c>
      <c r="AV7" s="168">
        <v>2.459193</v>
      </c>
      <c r="AW7" s="168">
        <v>2.5308329999999999</v>
      </c>
      <c r="AX7" s="168">
        <v>2.198645</v>
      </c>
      <c r="AY7" s="168">
        <v>2.3671289999999998</v>
      </c>
      <c r="AZ7" s="168">
        <v>2.4846430000000002</v>
      </c>
      <c r="BA7" s="168">
        <v>2.6166130000000001</v>
      </c>
      <c r="BB7" s="168">
        <v>2.7024330000000001</v>
      </c>
      <c r="BC7" s="168">
        <v>2.6248710000000002</v>
      </c>
      <c r="BD7" s="168">
        <v>2.6125669999999999</v>
      </c>
      <c r="BE7" s="168">
        <v>2.5701939999999999</v>
      </c>
      <c r="BF7" s="168">
        <v>2.5975160000000002</v>
      </c>
      <c r="BG7" s="168">
        <v>2.734467</v>
      </c>
      <c r="BH7" s="168">
        <v>2.6765294954000001</v>
      </c>
      <c r="BI7" s="168">
        <v>2.6843753474000001</v>
      </c>
      <c r="BJ7" s="258">
        <v>2.668272</v>
      </c>
      <c r="BK7" s="258">
        <v>2.667055</v>
      </c>
      <c r="BL7" s="258">
        <v>2.6708280000000002</v>
      </c>
      <c r="BM7" s="258">
        <v>2.680294</v>
      </c>
      <c r="BN7" s="258">
        <v>2.6797610000000001</v>
      </c>
      <c r="BO7" s="258">
        <v>2.6986759999999999</v>
      </c>
      <c r="BP7" s="258">
        <v>2.6913260000000001</v>
      </c>
      <c r="BQ7" s="258">
        <v>2.68723</v>
      </c>
      <c r="BR7" s="258">
        <v>2.696631</v>
      </c>
      <c r="BS7" s="258">
        <v>2.6937380000000002</v>
      </c>
      <c r="BT7" s="258">
        <v>2.699579</v>
      </c>
      <c r="BU7" s="258">
        <v>2.7050019999999999</v>
      </c>
      <c r="BV7" s="258">
        <v>2.7123140000000001</v>
      </c>
    </row>
    <row r="8" spans="1:74" x14ac:dyDescent="0.25">
      <c r="A8" s="471" t="s">
        <v>889</v>
      </c>
      <c r="B8" s="472" t="s">
        <v>890</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1.754</v>
      </c>
      <c r="AN8" s="168">
        <v>1.764642</v>
      </c>
      <c r="AO8" s="168">
        <v>1.8433870000000001</v>
      </c>
      <c r="AP8" s="168">
        <v>1.8437330000000001</v>
      </c>
      <c r="AQ8" s="168">
        <v>1.855129</v>
      </c>
      <c r="AR8" s="168">
        <v>1.8691660000000001</v>
      </c>
      <c r="AS8" s="168">
        <v>1.910064</v>
      </c>
      <c r="AT8" s="168">
        <v>1.922838</v>
      </c>
      <c r="AU8" s="168">
        <v>1.977266</v>
      </c>
      <c r="AV8" s="168">
        <v>1.9576769999999999</v>
      </c>
      <c r="AW8" s="168">
        <v>1.9283999999999999</v>
      </c>
      <c r="AX8" s="168">
        <v>1.8187409999999999</v>
      </c>
      <c r="AY8" s="168">
        <v>1.865839</v>
      </c>
      <c r="AZ8" s="168">
        <v>1.8708210000000001</v>
      </c>
      <c r="BA8" s="168">
        <v>1.9306449999999999</v>
      </c>
      <c r="BB8" s="168">
        <v>1.9566669999999999</v>
      </c>
      <c r="BC8" s="168">
        <v>1.97929</v>
      </c>
      <c r="BD8" s="168">
        <v>2.053633</v>
      </c>
      <c r="BE8" s="168">
        <v>2.0188069999999998</v>
      </c>
      <c r="BF8" s="168">
        <v>2.0443229999999999</v>
      </c>
      <c r="BG8" s="168">
        <v>2.0836000000000001</v>
      </c>
      <c r="BH8" s="168">
        <v>2.0475330484000001</v>
      </c>
      <c r="BI8" s="168">
        <v>2.0650878332999998</v>
      </c>
      <c r="BJ8" s="258">
        <v>2.0633409999999999</v>
      </c>
      <c r="BK8" s="258">
        <v>2.0213190000000001</v>
      </c>
      <c r="BL8" s="258">
        <v>2.0222250000000002</v>
      </c>
      <c r="BM8" s="258">
        <v>2.0252469999999998</v>
      </c>
      <c r="BN8" s="258">
        <v>2.0077440000000002</v>
      </c>
      <c r="BO8" s="258">
        <v>2.0054569999999998</v>
      </c>
      <c r="BP8" s="258">
        <v>2.012473</v>
      </c>
      <c r="BQ8" s="258">
        <v>2.023075</v>
      </c>
      <c r="BR8" s="258">
        <v>2.0242089999999999</v>
      </c>
      <c r="BS8" s="258">
        <v>2.0429840000000001</v>
      </c>
      <c r="BT8" s="258">
        <v>2.03931</v>
      </c>
      <c r="BU8" s="258">
        <v>2.0542129999999998</v>
      </c>
      <c r="BV8" s="258">
        <v>2.0492910000000002</v>
      </c>
    </row>
    <row r="9" spans="1:74" x14ac:dyDescent="0.25">
      <c r="A9" s="471" t="s">
        <v>891</v>
      </c>
      <c r="B9" s="472" t="s">
        <v>918</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0.91725800000000002</v>
      </c>
      <c r="AN9" s="168">
        <v>0.91985799999999995</v>
      </c>
      <c r="AO9" s="168">
        <v>0.96412900000000001</v>
      </c>
      <c r="AP9" s="168">
        <v>0.97360100000000005</v>
      </c>
      <c r="AQ9" s="168">
        <v>0.98700100000000002</v>
      </c>
      <c r="AR9" s="168">
        <v>0.99776699999999996</v>
      </c>
      <c r="AS9" s="168">
        <v>1.0263880000000001</v>
      </c>
      <c r="AT9" s="168">
        <v>1.0226459999999999</v>
      </c>
      <c r="AU9" s="168">
        <v>1.0415000000000001</v>
      </c>
      <c r="AV9" s="168">
        <v>1.036645</v>
      </c>
      <c r="AW9" s="168">
        <v>1.0089999999999999</v>
      </c>
      <c r="AX9" s="168">
        <v>0.95542000000000005</v>
      </c>
      <c r="AY9" s="168">
        <v>0.97906400000000005</v>
      </c>
      <c r="AZ9" s="168">
        <v>0.97378600000000004</v>
      </c>
      <c r="BA9" s="168">
        <v>1.005806</v>
      </c>
      <c r="BB9" s="168">
        <v>1.0281</v>
      </c>
      <c r="BC9" s="168">
        <v>1.0461609999999999</v>
      </c>
      <c r="BD9" s="168">
        <v>1.0922339999999999</v>
      </c>
      <c r="BE9" s="168">
        <v>1.0707409999999999</v>
      </c>
      <c r="BF9" s="168">
        <v>1.087483</v>
      </c>
      <c r="BG9" s="168">
        <v>1.108833</v>
      </c>
      <c r="BH9" s="168">
        <v>1.1012958558999999</v>
      </c>
      <c r="BI9" s="168">
        <v>1.1021612022</v>
      </c>
      <c r="BJ9" s="258">
        <v>1.105108</v>
      </c>
      <c r="BK9" s="258">
        <v>1.082492</v>
      </c>
      <c r="BL9" s="258">
        <v>1.090689</v>
      </c>
      <c r="BM9" s="258">
        <v>1.086041</v>
      </c>
      <c r="BN9" s="258">
        <v>1.0809219999999999</v>
      </c>
      <c r="BO9" s="258">
        <v>1.0784849999999999</v>
      </c>
      <c r="BP9" s="258">
        <v>1.085089</v>
      </c>
      <c r="BQ9" s="258">
        <v>1.089585</v>
      </c>
      <c r="BR9" s="258">
        <v>1.092001</v>
      </c>
      <c r="BS9" s="258">
        <v>1.104214</v>
      </c>
      <c r="BT9" s="258">
        <v>1.0990390000000001</v>
      </c>
      <c r="BU9" s="258">
        <v>1.1045609999999999</v>
      </c>
      <c r="BV9" s="258">
        <v>1.0980270000000001</v>
      </c>
    </row>
    <row r="10" spans="1:74" x14ac:dyDescent="0.25">
      <c r="A10" s="471" t="s">
        <v>893</v>
      </c>
      <c r="B10" s="472" t="s">
        <v>894</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0.58099999999999996</v>
      </c>
      <c r="AN10" s="168">
        <v>0.57789299999999999</v>
      </c>
      <c r="AO10" s="168">
        <v>0.61503200000000002</v>
      </c>
      <c r="AP10" s="168">
        <v>0.63029999999999997</v>
      </c>
      <c r="AQ10" s="168">
        <v>0.67029000000000005</v>
      </c>
      <c r="AR10" s="168">
        <v>0.70030000000000003</v>
      </c>
      <c r="AS10" s="168">
        <v>0.74112900000000004</v>
      </c>
      <c r="AT10" s="168">
        <v>0.74051599999999995</v>
      </c>
      <c r="AU10" s="168">
        <v>0.74829999999999997</v>
      </c>
      <c r="AV10" s="168">
        <v>0.71422600000000003</v>
      </c>
      <c r="AW10" s="168">
        <v>0.67106699999999997</v>
      </c>
      <c r="AX10" s="168">
        <v>0.62764500000000001</v>
      </c>
      <c r="AY10" s="168">
        <v>0.63800000000000001</v>
      </c>
      <c r="AZ10" s="168">
        <v>0.63217900000000005</v>
      </c>
      <c r="BA10" s="168">
        <v>0.65832299999999999</v>
      </c>
      <c r="BB10" s="168">
        <v>0.68626699999999996</v>
      </c>
      <c r="BC10" s="168">
        <v>0.72532300000000005</v>
      </c>
      <c r="BD10" s="168">
        <v>0.76823300000000005</v>
      </c>
      <c r="BE10" s="168">
        <v>0.78564500000000004</v>
      </c>
      <c r="BF10" s="168">
        <v>0.81896800000000003</v>
      </c>
      <c r="BG10" s="168">
        <v>0.82650000000000001</v>
      </c>
      <c r="BH10" s="168">
        <v>0.78724321200000003</v>
      </c>
      <c r="BI10" s="168">
        <v>0.83306877366999998</v>
      </c>
      <c r="BJ10" s="258">
        <v>0.66998820000000003</v>
      </c>
      <c r="BK10" s="258">
        <v>0.65145240000000004</v>
      </c>
      <c r="BL10" s="258">
        <v>0.65237239999999996</v>
      </c>
      <c r="BM10" s="258">
        <v>0.66509379999999996</v>
      </c>
      <c r="BN10" s="258">
        <v>0.66710009999999997</v>
      </c>
      <c r="BO10" s="258">
        <v>0.67950750000000004</v>
      </c>
      <c r="BP10" s="258">
        <v>0.6973511</v>
      </c>
      <c r="BQ10" s="258">
        <v>0.70946180000000003</v>
      </c>
      <c r="BR10" s="258">
        <v>0.70599460000000003</v>
      </c>
      <c r="BS10" s="258">
        <v>0.71155760000000001</v>
      </c>
      <c r="BT10" s="258">
        <v>0.69526679999999996</v>
      </c>
      <c r="BU10" s="258">
        <v>0.68332800000000005</v>
      </c>
      <c r="BV10" s="258">
        <v>0.66606869999999996</v>
      </c>
    </row>
    <row r="11" spans="1:74" x14ac:dyDescent="0.25">
      <c r="A11" s="471"/>
      <c r="B11" s="122" t="s">
        <v>895</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293"/>
      <c r="BK11" s="293"/>
      <c r="BL11" s="293"/>
      <c r="BM11" s="293"/>
      <c r="BN11" s="293"/>
      <c r="BO11" s="293"/>
      <c r="BP11" s="293"/>
      <c r="BQ11" s="293"/>
      <c r="BR11" s="293"/>
      <c r="BS11" s="293"/>
      <c r="BT11" s="293"/>
      <c r="BU11" s="293"/>
      <c r="BV11" s="293"/>
    </row>
    <row r="12" spans="1:74" x14ac:dyDescent="0.25">
      <c r="A12" s="471" t="s">
        <v>896</v>
      </c>
      <c r="B12" s="472" t="s">
        <v>897</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9.6450000000000008E-3</v>
      </c>
      <c r="AN12" s="168">
        <v>7.1780000000000004E-3</v>
      </c>
      <c r="AO12" s="168">
        <v>5.581E-3</v>
      </c>
      <c r="AP12" s="168">
        <v>6.3660000000000001E-3</v>
      </c>
      <c r="AQ12" s="168">
        <v>6.2249999999999996E-3</v>
      </c>
      <c r="AR12" s="168">
        <v>7.9330000000000008E-3</v>
      </c>
      <c r="AS12" s="168">
        <v>9.0650000000000001E-3</v>
      </c>
      <c r="AT12" s="168">
        <v>7.2259999999999998E-3</v>
      </c>
      <c r="AU12" s="168">
        <v>6.3E-3</v>
      </c>
      <c r="AV12" s="168">
        <v>5.7419999999999997E-3</v>
      </c>
      <c r="AW12" s="168">
        <v>6.4330000000000003E-3</v>
      </c>
      <c r="AX12" s="168">
        <v>6.5160000000000001E-3</v>
      </c>
      <c r="AY12" s="168">
        <v>3.8709999999999999E-3</v>
      </c>
      <c r="AZ12" s="168">
        <v>4.5360000000000001E-3</v>
      </c>
      <c r="BA12" s="168">
        <v>8.5800000000000008E-3</v>
      </c>
      <c r="BB12" s="168">
        <v>5.3330000000000001E-3</v>
      </c>
      <c r="BC12" s="168">
        <v>4.0000000000000001E-3</v>
      </c>
      <c r="BD12" s="168">
        <v>4.8989999999999997E-3</v>
      </c>
      <c r="BE12" s="168">
        <v>7.6769999999999998E-3</v>
      </c>
      <c r="BF12" s="168">
        <v>6.3229999999999996E-3</v>
      </c>
      <c r="BG12" s="168">
        <v>6.1000000000000004E-3</v>
      </c>
      <c r="BH12" s="168">
        <v>5.3129400000000004E-3</v>
      </c>
      <c r="BI12" s="168">
        <v>5.4307100000000001E-3</v>
      </c>
      <c r="BJ12" s="258">
        <v>4.9283E-3</v>
      </c>
      <c r="BK12" s="258">
        <v>4.7187899999999996E-3</v>
      </c>
      <c r="BL12" s="258">
        <v>4.7225799999999997E-3</v>
      </c>
      <c r="BM12" s="258">
        <v>5.4606000000000003E-3</v>
      </c>
      <c r="BN12" s="258">
        <v>5.8475699999999999E-3</v>
      </c>
      <c r="BO12" s="258">
        <v>5.7865599999999996E-3</v>
      </c>
      <c r="BP12" s="258">
        <v>4.2444700000000002E-3</v>
      </c>
      <c r="BQ12" s="258">
        <v>4.9959100000000001E-3</v>
      </c>
      <c r="BR12" s="258">
        <v>6.2674699999999998E-3</v>
      </c>
      <c r="BS12" s="258">
        <v>4.9828099999999998E-3</v>
      </c>
      <c r="BT12" s="258">
        <v>5.3932600000000004E-3</v>
      </c>
      <c r="BU12" s="258">
        <v>5.2479500000000004E-3</v>
      </c>
      <c r="BV12" s="258">
        <v>4.9105499999999996E-3</v>
      </c>
    </row>
    <row r="13" spans="1:74" x14ac:dyDescent="0.25">
      <c r="A13" s="471" t="s">
        <v>1001</v>
      </c>
      <c r="B13" s="472" t="s">
        <v>890</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0.27112900000000001</v>
      </c>
      <c r="AN13" s="168">
        <v>0.27160699999999999</v>
      </c>
      <c r="AO13" s="168">
        <v>0.27451599999999998</v>
      </c>
      <c r="AP13" s="168">
        <v>0.29836699999999999</v>
      </c>
      <c r="AQ13" s="168">
        <v>0.28922599999999998</v>
      </c>
      <c r="AR13" s="168">
        <v>0.29609999999999997</v>
      </c>
      <c r="AS13" s="168">
        <v>0.292323</v>
      </c>
      <c r="AT13" s="168">
        <v>0.294097</v>
      </c>
      <c r="AU13" s="168">
        <v>0.28260000000000002</v>
      </c>
      <c r="AV13" s="168">
        <v>0.274065</v>
      </c>
      <c r="AW13" s="168">
        <v>0.28760000000000002</v>
      </c>
      <c r="AX13" s="168">
        <v>0.26241900000000001</v>
      </c>
      <c r="AY13" s="168">
        <v>0.26600000000000001</v>
      </c>
      <c r="AZ13" s="168">
        <v>0.26910699999999999</v>
      </c>
      <c r="BA13" s="168">
        <v>0.27851599999999999</v>
      </c>
      <c r="BB13" s="168">
        <v>0.28599999999999998</v>
      </c>
      <c r="BC13" s="168">
        <v>0.28777399999999997</v>
      </c>
      <c r="BD13" s="168">
        <v>0.28353299999999998</v>
      </c>
      <c r="BE13" s="168">
        <v>0.28958099999999998</v>
      </c>
      <c r="BF13" s="168">
        <v>0.28761300000000001</v>
      </c>
      <c r="BG13" s="168">
        <v>0.27413300000000002</v>
      </c>
      <c r="BH13" s="168">
        <v>0.2400273</v>
      </c>
      <c r="BI13" s="168">
        <v>0.27110899999999999</v>
      </c>
      <c r="BJ13" s="258">
        <v>0.28008149999999998</v>
      </c>
      <c r="BK13" s="258">
        <v>0.26069540000000002</v>
      </c>
      <c r="BL13" s="258">
        <v>0.25706620000000002</v>
      </c>
      <c r="BM13" s="258">
        <v>0.27168019999999998</v>
      </c>
      <c r="BN13" s="258">
        <v>0.25735209999999997</v>
      </c>
      <c r="BO13" s="258">
        <v>0.26747359999999998</v>
      </c>
      <c r="BP13" s="258">
        <v>0.2945255</v>
      </c>
      <c r="BQ13" s="258">
        <v>0.28575970000000001</v>
      </c>
      <c r="BR13" s="258">
        <v>0.28064230000000001</v>
      </c>
      <c r="BS13" s="258">
        <v>0.26963280000000001</v>
      </c>
      <c r="BT13" s="258">
        <v>0.25246469999999999</v>
      </c>
      <c r="BU13" s="258">
        <v>0.26349899999999998</v>
      </c>
      <c r="BV13" s="258">
        <v>0.27203270000000002</v>
      </c>
    </row>
    <row r="14" spans="1:74" x14ac:dyDescent="0.25">
      <c r="A14" s="471" t="s">
        <v>1002</v>
      </c>
      <c r="B14" s="472" t="s">
        <v>1003</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0.27560699999999999</v>
      </c>
      <c r="AO14" s="168">
        <v>0.28403200000000001</v>
      </c>
      <c r="AP14" s="168">
        <v>0.28453299999999998</v>
      </c>
      <c r="AQ14" s="168">
        <v>0.286387</v>
      </c>
      <c r="AR14" s="168">
        <v>0.27313300000000001</v>
      </c>
      <c r="AS14" s="168">
        <v>0.27612900000000001</v>
      </c>
      <c r="AT14" s="168">
        <v>0.26300000000000001</v>
      </c>
      <c r="AU14" s="168">
        <v>0.252</v>
      </c>
      <c r="AV14" s="168">
        <v>0.22364500000000001</v>
      </c>
      <c r="AW14" s="168">
        <v>0.23433300000000001</v>
      </c>
      <c r="AX14" s="168">
        <v>0.229355</v>
      </c>
      <c r="AY14" s="168">
        <v>0.23319400000000001</v>
      </c>
      <c r="AZ14" s="168">
        <v>0.22614300000000001</v>
      </c>
      <c r="BA14" s="168">
        <v>0.247194</v>
      </c>
      <c r="BB14" s="168">
        <v>0.26093300000000003</v>
      </c>
      <c r="BC14" s="168">
        <v>0.25629000000000002</v>
      </c>
      <c r="BD14" s="168">
        <v>0.25190000000000001</v>
      </c>
      <c r="BE14" s="168">
        <v>0.25483899999999998</v>
      </c>
      <c r="BF14" s="168">
        <v>0.25480700000000001</v>
      </c>
      <c r="BG14" s="168">
        <v>0.245367</v>
      </c>
      <c r="BH14" s="168">
        <v>0.27063320000000002</v>
      </c>
      <c r="BI14" s="168">
        <v>0.27953650000000002</v>
      </c>
      <c r="BJ14" s="258">
        <v>0.28742220000000002</v>
      </c>
      <c r="BK14" s="258">
        <v>0.27854760000000001</v>
      </c>
      <c r="BL14" s="258">
        <v>0.27379360000000003</v>
      </c>
      <c r="BM14" s="258">
        <v>0.28139589999999998</v>
      </c>
      <c r="BN14" s="258">
        <v>0.2822984</v>
      </c>
      <c r="BO14" s="258">
        <v>0.28196329999999997</v>
      </c>
      <c r="BP14" s="258">
        <v>0.28684369999999998</v>
      </c>
      <c r="BQ14" s="258">
        <v>0.27936490000000003</v>
      </c>
      <c r="BR14" s="258">
        <v>0.27810370000000001</v>
      </c>
      <c r="BS14" s="258">
        <v>0.26776119999999998</v>
      </c>
      <c r="BT14" s="258">
        <v>0.26829799999999998</v>
      </c>
      <c r="BU14" s="258">
        <v>0.2728122</v>
      </c>
      <c r="BV14" s="258">
        <v>0.2889255</v>
      </c>
    </row>
    <row r="15" spans="1:74" x14ac:dyDescent="0.25">
      <c r="A15" s="471" t="s">
        <v>898</v>
      </c>
      <c r="B15" s="472" t="s">
        <v>892</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-0.177451</v>
      </c>
      <c r="AN15" s="168">
        <v>-0.100285</v>
      </c>
      <c r="AO15" s="168">
        <v>6.7194000000000004E-2</v>
      </c>
      <c r="AP15" s="168">
        <v>0.220801</v>
      </c>
      <c r="AQ15" s="168">
        <v>0.267646</v>
      </c>
      <c r="AR15" s="168">
        <v>0.28430100000000003</v>
      </c>
      <c r="AS15" s="168">
        <v>0.26938600000000001</v>
      </c>
      <c r="AT15" s="168">
        <v>0.23574200000000001</v>
      </c>
      <c r="AU15" s="168">
        <v>7.0133000000000001E-2</v>
      </c>
      <c r="AV15" s="168">
        <v>-9.9162E-2</v>
      </c>
      <c r="AW15" s="168">
        <v>-0.18993299999999999</v>
      </c>
      <c r="AX15" s="168">
        <v>-0.161161</v>
      </c>
      <c r="AY15" s="168">
        <v>-0.15132300000000001</v>
      </c>
      <c r="AZ15" s="168">
        <v>-9.0749999999999997E-2</v>
      </c>
      <c r="BA15" s="168">
        <v>9.9128999999999995E-2</v>
      </c>
      <c r="BB15" s="168">
        <v>0.25323400000000001</v>
      </c>
      <c r="BC15" s="168">
        <v>0.29451699999999997</v>
      </c>
      <c r="BD15" s="168">
        <v>0.30526799999999998</v>
      </c>
      <c r="BE15" s="168">
        <v>0.25751600000000002</v>
      </c>
      <c r="BF15" s="168">
        <v>0.27709600000000001</v>
      </c>
      <c r="BG15" s="168">
        <v>8.7432999999999997E-2</v>
      </c>
      <c r="BH15" s="168">
        <v>-8.5498299999999999E-2</v>
      </c>
      <c r="BI15" s="168">
        <v>-0.2362571</v>
      </c>
      <c r="BJ15" s="258">
        <v>-0.2453302</v>
      </c>
      <c r="BK15" s="258">
        <v>-0.19634360000000001</v>
      </c>
      <c r="BL15" s="258">
        <v>-0.12929850000000001</v>
      </c>
      <c r="BM15" s="258">
        <v>7.2825500000000001E-2</v>
      </c>
      <c r="BN15" s="258">
        <v>0.23562150000000001</v>
      </c>
      <c r="BO15" s="258">
        <v>0.28493259999999998</v>
      </c>
      <c r="BP15" s="258">
        <v>0.2761595</v>
      </c>
      <c r="BQ15" s="258">
        <v>0.27740229999999999</v>
      </c>
      <c r="BR15" s="258">
        <v>0.25133739999999999</v>
      </c>
      <c r="BS15" s="258">
        <v>5.38842E-2</v>
      </c>
      <c r="BT15" s="258">
        <v>-9.0454800000000002E-2</v>
      </c>
      <c r="BU15" s="258">
        <v>-0.23430100000000001</v>
      </c>
      <c r="BV15" s="258">
        <v>-0.24316070000000001</v>
      </c>
    </row>
    <row r="16" spans="1:74" x14ac:dyDescent="0.25">
      <c r="A16" s="471"/>
      <c r="B16" s="122" t="s">
        <v>899</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126"/>
      <c r="BJ16" s="293"/>
      <c r="BK16" s="293"/>
      <c r="BL16" s="293"/>
      <c r="BM16" s="293"/>
      <c r="BN16" s="293"/>
      <c r="BO16" s="293"/>
      <c r="BP16" s="293"/>
      <c r="BQ16" s="293"/>
      <c r="BR16" s="293"/>
      <c r="BS16" s="293"/>
      <c r="BT16" s="293"/>
      <c r="BU16" s="293"/>
      <c r="BV16" s="293"/>
    </row>
    <row r="17" spans="1:74" x14ac:dyDescent="0.25">
      <c r="A17" s="471" t="s">
        <v>900</v>
      </c>
      <c r="B17" s="472" t="s">
        <v>894</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-2.2349000000000001E-2</v>
      </c>
      <c r="AN17" s="168">
        <v>-2.1128000000000001E-2</v>
      </c>
      <c r="AO17" s="168">
        <v>-2.2387000000000001E-2</v>
      </c>
      <c r="AP17" s="168">
        <v>-2.0142E-2</v>
      </c>
      <c r="AQ17" s="168">
        <v>-2.1826000000000002E-2</v>
      </c>
      <c r="AR17" s="168">
        <v>-2.3644999999999999E-2</v>
      </c>
      <c r="AS17" s="168">
        <v>-2.2442E-2</v>
      </c>
      <c r="AT17" s="168">
        <v>-2.2522E-2</v>
      </c>
      <c r="AU17" s="168">
        <v>-2.0795000000000001E-2</v>
      </c>
      <c r="AV17" s="168">
        <v>-2.3115E-2</v>
      </c>
      <c r="AW17" s="168">
        <v>-2.4674999999999999E-2</v>
      </c>
      <c r="AX17" s="168">
        <v>-2.2335000000000001E-2</v>
      </c>
      <c r="AY17" s="168">
        <v>-2.3247E-2</v>
      </c>
      <c r="AZ17" s="168">
        <v>-2.3174E-2</v>
      </c>
      <c r="BA17" s="168">
        <v>-2.3144999999999999E-2</v>
      </c>
      <c r="BB17" s="168">
        <v>-2.2377000000000001E-2</v>
      </c>
      <c r="BC17" s="168">
        <v>-2.3636000000000001E-2</v>
      </c>
      <c r="BD17" s="168">
        <v>-2.4230000000000002E-2</v>
      </c>
      <c r="BE17" s="168">
        <v>-2.3909E-2</v>
      </c>
      <c r="BF17" s="168">
        <v>-2.4232E-2</v>
      </c>
      <c r="BG17" s="168">
        <v>-2.3231999999999999E-2</v>
      </c>
      <c r="BH17" s="168">
        <v>-1.9665700000000001E-2</v>
      </c>
      <c r="BI17" s="168">
        <v>-2.08191E-2</v>
      </c>
      <c r="BJ17" s="258">
        <v>-2.0002900000000001E-2</v>
      </c>
      <c r="BK17" s="258">
        <v>-2.0223100000000001E-2</v>
      </c>
      <c r="BL17" s="258">
        <v>-1.99499E-2</v>
      </c>
      <c r="BM17" s="258">
        <v>-2.0296100000000001E-2</v>
      </c>
      <c r="BN17" s="258">
        <v>-1.9569300000000001E-2</v>
      </c>
      <c r="BO17" s="258">
        <v>-1.9747399999999998E-2</v>
      </c>
      <c r="BP17" s="258">
        <v>-2.07133E-2</v>
      </c>
      <c r="BQ17" s="258">
        <v>-2.0109399999999999E-2</v>
      </c>
      <c r="BR17" s="258">
        <v>-2.0344500000000001E-2</v>
      </c>
      <c r="BS17" s="258">
        <v>-1.9505100000000001E-2</v>
      </c>
      <c r="BT17" s="258">
        <v>-1.9772499999999998E-2</v>
      </c>
      <c r="BU17" s="258">
        <v>-2.0556899999999999E-2</v>
      </c>
      <c r="BV17" s="258">
        <v>-2.0303600000000002E-2</v>
      </c>
    </row>
    <row r="18" spans="1:74" ht="10" x14ac:dyDescent="0.2">
      <c r="A18" s="471"/>
      <c r="B18" s="472"/>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293"/>
      <c r="BK18" s="293"/>
      <c r="BL18" s="293"/>
      <c r="BM18" s="293"/>
      <c r="BN18" s="293"/>
      <c r="BO18" s="293"/>
      <c r="BP18" s="293"/>
      <c r="BQ18" s="293"/>
      <c r="BR18" s="293"/>
      <c r="BS18" s="293"/>
      <c r="BT18" s="293"/>
      <c r="BU18" s="293"/>
      <c r="BV18" s="293"/>
    </row>
    <row r="19" spans="1:74" x14ac:dyDescent="0.25">
      <c r="A19" s="470"/>
      <c r="B19" s="122" t="s">
        <v>901</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293"/>
      <c r="BK19" s="293"/>
      <c r="BL19" s="293"/>
      <c r="BM19" s="293"/>
      <c r="BN19" s="293"/>
      <c r="BO19" s="293"/>
      <c r="BP19" s="293"/>
      <c r="BQ19" s="293"/>
      <c r="BR19" s="293"/>
      <c r="BS19" s="293"/>
      <c r="BT19" s="293"/>
      <c r="BU19" s="293"/>
      <c r="BV19" s="293"/>
    </row>
    <row r="20" spans="1:74" x14ac:dyDescent="0.25">
      <c r="A20" s="471" t="s">
        <v>902</v>
      </c>
      <c r="B20" s="472" t="s">
        <v>903</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-0.37527300000000002</v>
      </c>
      <c r="AN20" s="168">
        <v>-0.39957500000000001</v>
      </c>
      <c r="AO20" s="168">
        <v>-0.43408999999999998</v>
      </c>
      <c r="AP20" s="168">
        <v>-0.35388399999999998</v>
      </c>
      <c r="AQ20" s="168">
        <v>-0.39364900000000003</v>
      </c>
      <c r="AR20" s="168">
        <v>-0.45976099999999998</v>
      </c>
      <c r="AS20" s="168">
        <v>-0.41492099999999998</v>
      </c>
      <c r="AT20" s="168">
        <v>-0.45024399999999998</v>
      </c>
      <c r="AU20" s="168">
        <v>-0.390656</v>
      </c>
      <c r="AV20" s="168">
        <v>-0.43077100000000002</v>
      </c>
      <c r="AW20" s="168">
        <v>-0.43722800000000001</v>
      </c>
      <c r="AX20" s="168">
        <v>-0.48331800000000003</v>
      </c>
      <c r="AY20" s="168">
        <v>-0.481377</v>
      </c>
      <c r="AZ20" s="168">
        <v>-0.47426099999999999</v>
      </c>
      <c r="BA20" s="168">
        <v>-0.53672799999999998</v>
      </c>
      <c r="BB20" s="168">
        <v>-0.490311</v>
      </c>
      <c r="BC20" s="168">
        <v>-0.46257199999999998</v>
      </c>
      <c r="BD20" s="168">
        <v>-0.51341899999999996</v>
      </c>
      <c r="BE20" s="168">
        <v>-0.47698000000000002</v>
      </c>
      <c r="BF20" s="168">
        <v>-0.50797400000000004</v>
      </c>
      <c r="BG20" s="168">
        <v>-0.50379200000000002</v>
      </c>
      <c r="BH20" s="168">
        <v>-0.48897800000000002</v>
      </c>
      <c r="BI20" s="168">
        <v>-0.48816959999999998</v>
      </c>
      <c r="BJ20" s="258">
        <v>-0.47376170000000001</v>
      </c>
      <c r="BK20" s="258">
        <v>-0.48795100000000002</v>
      </c>
      <c r="BL20" s="258">
        <v>-0.5046332</v>
      </c>
      <c r="BM20" s="258">
        <v>-0.49307499999999999</v>
      </c>
      <c r="BN20" s="258">
        <v>-0.48741859999999998</v>
      </c>
      <c r="BO20" s="258">
        <v>-0.50183239999999996</v>
      </c>
      <c r="BP20" s="258">
        <v>-0.49617749999999999</v>
      </c>
      <c r="BQ20" s="258">
        <v>-0.48396270000000002</v>
      </c>
      <c r="BR20" s="258">
        <v>-0.48208859999999998</v>
      </c>
      <c r="BS20" s="258">
        <v>-0.49098389999999997</v>
      </c>
      <c r="BT20" s="258">
        <v>-0.50542149999999997</v>
      </c>
      <c r="BU20" s="258">
        <v>-0.50545370000000001</v>
      </c>
      <c r="BV20" s="258">
        <v>-0.53485070000000001</v>
      </c>
    </row>
    <row r="21" spans="1:74" x14ac:dyDescent="0.25">
      <c r="A21" s="471" t="s">
        <v>904</v>
      </c>
      <c r="B21" s="472" t="s">
        <v>913</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-1.2274689999999999</v>
      </c>
      <c r="AN21" s="168">
        <v>-1.149994</v>
      </c>
      <c r="AO21" s="168">
        <v>-1.2060839999999999</v>
      </c>
      <c r="AP21" s="168">
        <v>-1.3134920000000001</v>
      </c>
      <c r="AQ21" s="168">
        <v>-1.2839929999999999</v>
      </c>
      <c r="AR21" s="168">
        <v>-1.438733</v>
      </c>
      <c r="AS21" s="168">
        <v>-1.2515000000000001</v>
      </c>
      <c r="AT21" s="168">
        <v>-1.3592740000000001</v>
      </c>
      <c r="AU21" s="168">
        <v>-1.2004570000000001</v>
      </c>
      <c r="AV21" s="168">
        <v>-1.3140160000000001</v>
      </c>
      <c r="AW21" s="168">
        <v>-1.1867829999999999</v>
      </c>
      <c r="AX21" s="168">
        <v>-1.318559</v>
      </c>
      <c r="AY21" s="168">
        <v>-1.2766580000000001</v>
      </c>
      <c r="AZ21" s="168">
        <v>-1.3647800000000001</v>
      </c>
      <c r="BA21" s="168">
        <v>-1.5421210000000001</v>
      </c>
      <c r="BB21" s="168">
        <v>-1.3718520000000001</v>
      </c>
      <c r="BC21" s="168">
        <v>-1.3979429999999999</v>
      </c>
      <c r="BD21" s="168">
        <v>-1.4153009999999999</v>
      </c>
      <c r="BE21" s="168">
        <v>-1.46096</v>
      </c>
      <c r="BF21" s="168">
        <v>-1.3713120000000001</v>
      </c>
      <c r="BG21" s="168">
        <v>-1.5086299999999999</v>
      </c>
      <c r="BH21" s="168">
        <v>-1.6282903226000001</v>
      </c>
      <c r="BI21" s="168">
        <v>-1.6666000000000001</v>
      </c>
      <c r="BJ21" s="258">
        <v>-1.595356</v>
      </c>
      <c r="BK21" s="258">
        <v>-1.5233300000000001</v>
      </c>
      <c r="BL21" s="258">
        <v>-1.524805</v>
      </c>
      <c r="BM21" s="258">
        <v>-1.4692959999999999</v>
      </c>
      <c r="BN21" s="258">
        <v>-1.3866289999999999</v>
      </c>
      <c r="BO21" s="258">
        <v>-1.473746</v>
      </c>
      <c r="BP21" s="258">
        <v>-1.4189160000000001</v>
      </c>
      <c r="BQ21" s="258">
        <v>-1.4652959999999999</v>
      </c>
      <c r="BR21" s="258">
        <v>-1.3921600000000001</v>
      </c>
      <c r="BS21" s="258">
        <v>-1.4620280000000001</v>
      </c>
      <c r="BT21" s="258">
        <v>-1.419414</v>
      </c>
      <c r="BU21" s="258">
        <v>-1.3991800000000001</v>
      </c>
      <c r="BV21" s="258">
        <v>-1.4356359999999999</v>
      </c>
    </row>
    <row r="22" spans="1:74" x14ac:dyDescent="0.25">
      <c r="A22" s="471" t="s">
        <v>905</v>
      </c>
      <c r="B22" s="472" t="s">
        <v>906</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-0.25077199999999999</v>
      </c>
      <c r="AN22" s="168">
        <v>-0.298591</v>
      </c>
      <c r="AO22" s="168">
        <v>-0.33574599999999999</v>
      </c>
      <c r="AP22" s="168">
        <v>-0.43086600000000003</v>
      </c>
      <c r="AQ22" s="168">
        <v>-0.48691499999999999</v>
      </c>
      <c r="AR22" s="168">
        <v>-0.42652299999999999</v>
      </c>
      <c r="AS22" s="168">
        <v>-0.345447</v>
      </c>
      <c r="AT22" s="168">
        <v>-0.32774199999999998</v>
      </c>
      <c r="AU22" s="168">
        <v>-0.43238399999999999</v>
      </c>
      <c r="AV22" s="168">
        <v>-0.377442</v>
      </c>
      <c r="AW22" s="168">
        <v>-0.37562600000000002</v>
      </c>
      <c r="AX22" s="168">
        <v>-0.389403</v>
      </c>
      <c r="AY22" s="168">
        <v>-0.42275400000000002</v>
      </c>
      <c r="AZ22" s="168">
        <v>-0.41521200000000003</v>
      </c>
      <c r="BA22" s="168">
        <v>-0.42899700000000002</v>
      </c>
      <c r="BB22" s="168">
        <v>-0.47478300000000001</v>
      </c>
      <c r="BC22" s="168">
        <v>-0.36726300000000001</v>
      </c>
      <c r="BD22" s="168">
        <v>-0.40422999999999998</v>
      </c>
      <c r="BE22" s="168">
        <v>-0.36354399999999998</v>
      </c>
      <c r="BF22" s="168">
        <v>-0.43463000000000002</v>
      </c>
      <c r="BG22" s="168">
        <v>-0.47366799999999998</v>
      </c>
      <c r="BH22" s="168">
        <v>-0.49540509999999999</v>
      </c>
      <c r="BI22" s="168">
        <v>-0.48466979999999998</v>
      </c>
      <c r="BJ22" s="258">
        <v>-0.49094729999999998</v>
      </c>
      <c r="BK22" s="258">
        <v>-0.39718490000000001</v>
      </c>
      <c r="BL22" s="258">
        <v>-0.46999390000000002</v>
      </c>
      <c r="BM22" s="258">
        <v>-0.49983129999999998</v>
      </c>
      <c r="BN22" s="258">
        <v>-0.48555989999999999</v>
      </c>
      <c r="BO22" s="258">
        <v>-0.51071949999999999</v>
      </c>
      <c r="BP22" s="258">
        <v>-0.49858910000000001</v>
      </c>
      <c r="BQ22" s="258">
        <v>-0.51200009999999996</v>
      </c>
      <c r="BR22" s="258">
        <v>-0.48697750000000001</v>
      </c>
      <c r="BS22" s="258">
        <v>-0.5009304</v>
      </c>
      <c r="BT22" s="258">
        <v>-0.48125119999999999</v>
      </c>
      <c r="BU22" s="258">
        <v>-0.4822613</v>
      </c>
      <c r="BV22" s="258">
        <v>-0.46699580000000002</v>
      </c>
    </row>
    <row r="23" spans="1:74" x14ac:dyDescent="0.25">
      <c r="A23" s="471" t="s">
        <v>171</v>
      </c>
      <c r="B23" s="472" t="s">
        <v>907</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-0.18923899999999999</v>
      </c>
      <c r="AN23" s="168">
        <v>-0.177649</v>
      </c>
      <c r="AO23" s="168">
        <v>-0.157309</v>
      </c>
      <c r="AP23" s="168">
        <v>-0.16811200000000001</v>
      </c>
      <c r="AQ23" s="168">
        <v>-0.14660599999999999</v>
      </c>
      <c r="AR23" s="168">
        <v>-0.192936</v>
      </c>
      <c r="AS23" s="168">
        <v>-0.18790799999999999</v>
      </c>
      <c r="AT23" s="168">
        <v>-0.177645</v>
      </c>
      <c r="AU23" s="168">
        <v>-0.21041399999999999</v>
      </c>
      <c r="AV23" s="168">
        <v>-0.104409</v>
      </c>
      <c r="AW23" s="168">
        <v>-0.176619</v>
      </c>
      <c r="AX23" s="168">
        <v>-0.17014799999999999</v>
      </c>
      <c r="AY23" s="168">
        <v>-0.15734500000000001</v>
      </c>
      <c r="AZ23" s="168">
        <v>-0.160609</v>
      </c>
      <c r="BA23" s="168">
        <v>-0.12942699999999999</v>
      </c>
      <c r="BB23" s="168">
        <v>-0.145014</v>
      </c>
      <c r="BC23" s="168">
        <v>-5.6718999999999999E-2</v>
      </c>
      <c r="BD23" s="168">
        <v>-6.4911999999999997E-2</v>
      </c>
      <c r="BE23" s="168">
        <v>-6.7613999999999994E-2</v>
      </c>
      <c r="BF23" s="168">
        <v>-5.3828000000000001E-2</v>
      </c>
      <c r="BG23" s="168">
        <v>-4.8978000000000001E-2</v>
      </c>
      <c r="BH23" s="168">
        <v>-0.12475029999999999</v>
      </c>
      <c r="BI23" s="168">
        <v>-0.1691462</v>
      </c>
      <c r="BJ23" s="258">
        <v>-9.02168E-2</v>
      </c>
      <c r="BK23" s="258">
        <v>-0.1201014</v>
      </c>
      <c r="BL23" s="258">
        <v>-0.14822399999999999</v>
      </c>
      <c r="BM23" s="258">
        <v>-0.1114559</v>
      </c>
      <c r="BN23" s="258">
        <v>-9.9487300000000001E-2</v>
      </c>
      <c r="BO23" s="258">
        <v>-7.8739400000000001E-2</v>
      </c>
      <c r="BP23" s="258">
        <v>-7.3919399999999996E-2</v>
      </c>
      <c r="BQ23" s="258">
        <v>-6.4160300000000003E-2</v>
      </c>
      <c r="BR23" s="258">
        <v>-8.1748000000000001E-2</v>
      </c>
      <c r="BS23" s="258">
        <v>-8.3802600000000005E-2</v>
      </c>
      <c r="BT23" s="258">
        <v>-9.24923E-2</v>
      </c>
      <c r="BU23" s="258">
        <v>-9.00397E-2</v>
      </c>
      <c r="BV23" s="258">
        <v>-9.9325499999999997E-2</v>
      </c>
    </row>
    <row r="24" spans="1:74" ht="10" x14ac:dyDescent="0.2">
      <c r="A24" s="471"/>
      <c r="B24" s="472"/>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293"/>
      <c r="BK24" s="293"/>
      <c r="BL24" s="293"/>
      <c r="BM24" s="293"/>
      <c r="BN24" s="293"/>
      <c r="BO24" s="293"/>
      <c r="BP24" s="293"/>
      <c r="BQ24" s="293"/>
      <c r="BR24" s="293"/>
      <c r="BS24" s="293"/>
      <c r="BT24" s="293"/>
      <c r="BU24" s="293"/>
      <c r="BV24" s="293"/>
    </row>
    <row r="25" spans="1:74" x14ac:dyDescent="0.25">
      <c r="A25" s="470"/>
      <c r="B25" s="122" t="s">
        <v>908</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293"/>
      <c r="BK25" s="293"/>
      <c r="BL25" s="293"/>
      <c r="BM25" s="293"/>
      <c r="BN25" s="293"/>
      <c r="BO25" s="293"/>
      <c r="BP25" s="293"/>
      <c r="BQ25" s="293"/>
      <c r="BR25" s="293"/>
      <c r="BS25" s="293"/>
      <c r="BT25" s="293"/>
      <c r="BU25" s="293"/>
      <c r="BV25" s="293"/>
    </row>
    <row r="26" spans="1:74" x14ac:dyDescent="0.25">
      <c r="A26" s="471" t="s">
        <v>909</v>
      </c>
      <c r="B26" s="472" t="s">
        <v>906</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0.48264499999999999</v>
      </c>
      <c r="AN26" s="168">
        <v>0.43864300000000001</v>
      </c>
      <c r="AO26" s="168">
        <v>0.361097</v>
      </c>
      <c r="AP26" s="168">
        <v>0.32690000000000002</v>
      </c>
      <c r="AQ26" s="168">
        <v>0.27809699999999998</v>
      </c>
      <c r="AR26" s="168">
        <v>0.257633</v>
      </c>
      <c r="AS26" s="168">
        <v>0.274032</v>
      </c>
      <c r="AT26" s="168">
        <v>0.28819400000000001</v>
      </c>
      <c r="AU26" s="168">
        <v>0.42420000000000002</v>
      </c>
      <c r="AV26" s="168">
        <v>0.50283900000000004</v>
      </c>
      <c r="AW26" s="168">
        <v>0.56753399999999998</v>
      </c>
      <c r="AX26" s="168">
        <v>0.54438799999999998</v>
      </c>
      <c r="AY26" s="168">
        <v>0.55364500000000005</v>
      </c>
      <c r="AZ26" s="168">
        <v>0.49689299999999997</v>
      </c>
      <c r="BA26" s="168">
        <v>0.38296799999999998</v>
      </c>
      <c r="BB26" s="168">
        <v>0.31306699999999998</v>
      </c>
      <c r="BC26" s="168">
        <v>0.27387099999999998</v>
      </c>
      <c r="BD26" s="168">
        <v>0.29753400000000002</v>
      </c>
      <c r="BE26" s="168">
        <v>0.29648400000000003</v>
      </c>
      <c r="BF26" s="168">
        <v>0.30877399999999999</v>
      </c>
      <c r="BG26" s="168">
        <v>0.44716699999999998</v>
      </c>
      <c r="BH26" s="168">
        <v>0.44172420000000001</v>
      </c>
      <c r="BI26" s="168">
        <v>0.52654990000000002</v>
      </c>
      <c r="BJ26" s="258">
        <v>0.52805290000000005</v>
      </c>
      <c r="BK26" s="258">
        <v>0.47939949999999998</v>
      </c>
      <c r="BL26" s="258">
        <v>0.43519190000000002</v>
      </c>
      <c r="BM26" s="258">
        <v>0.36524279999999998</v>
      </c>
      <c r="BN26" s="258">
        <v>0.31784089999999998</v>
      </c>
      <c r="BO26" s="258">
        <v>0.27293200000000001</v>
      </c>
      <c r="BP26" s="258">
        <v>0.2876686</v>
      </c>
      <c r="BQ26" s="258">
        <v>0.2823561</v>
      </c>
      <c r="BR26" s="258">
        <v>0.30252180000000001</v>
      </c>
      <c r="BS26" s="258">
        <v>0.38924809999999999</v>
      </c>
      <c r="BT26" s="258">
        <v>0.47718870000000002</v>
      </c>
      <c r="BU26" s="258">
        <v>0.55044669999999996</v>
      </c>
      <c r="BV26" s="258">
        <v>0.54128390000000004</v>
      </c>
    </row>
    <row r="27" spans="1:74" x14ac:dyDescent="0.25">
      <c r="A27" s="471" t="s">
        <v>730</v>
      </c>
      <c r="B27" s="472" t="s">
        <v>907</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0.17058100000000001</v>
      </c>
      <c r="AN27" s="168">
        <v>0.153893</v>
      </c>
      <c r="AO27" s="168">
        <v>0.17041899999999999</v>
      </c>
      <c r="AP27" s="168">
        <v>0.1426</v>
      </c>
      <c r="AQ27" s="168">
        <v>0.174516</v>
      </c>
      <c r="AR27" s="168">
        <v>0.18126700000000001</v>
      </c>
      <c r="AS27" s="168">
        <v>0.19983899999999999</v>
      </c>
      <c r="AT27" s="168">
        <v>0.19877400000000001</v>
      </c>
      <c r="AU27" s="168">
        <v>0.18326700000000001</v>
      </c>
      <c r="AV27" s="168">
        <v>0.14696799999999999</v>
      </c>
      <c r="AW27" s="168">
        <v>0.17013300000000001</v>
      </c>
      <c r="AX27" s="168">
        <v>0.180677</v>
      </c>
      <c r="AY27" s="168">
        <v>0.18932299999999999</v>
      </c>
      <c r="AZ27" s="168">
        <v>0.18889300000000001</v>
      </c>
      <c r="BA27" s="168">
        <v>0.17199999999999999</v>
      </c>
      <c r="BB27" s="168">
        <v>0.18443300000000001</v>
      </c>
      <c r="BC27" s="168">
        <v>0.20135500000000001</v>
      </c>
      <c r="BD27" s="168">
        <v>0.203566</v>
      </c>
      <c r="BE27" s="168">
        <v>0.172097</v>
      </c>
      <c r="BF27" s="168">
        <v>0.21238699999999999</v>
      </c>
      <c r="BG27" s="168">
        <v>0.23253299999999999</v>
      </c>
      <c r="BH27" s="168">
        <v>0.18781870000000001</v>
      </c>
      <c r="BI27" s="168">
        <v>0.18166019999999999</v>
      </c>
      <c r="BJ27" s="258">
        <v>0.17532239999999999</v>
      </c>
      <c r="BK27" s="258">
        <v>0.16454099999999999</v>
      </c>
      <c r="BL27" s="258">
        <v>0.15880449999999999</v>
      </c>
      <c r="BM27" s="258">
        <v>0.18057570000000001</v>
      </c>
      <c r="BN27" s="258">
        <v>0.1688268</v>
      </c>
      <c r="BO27" s="258">
        <v>0.17695169999999999</v>
      </c>
      <c r="BP27" s="258">
        <v>0.17744699999999999</v>
      </c>
      <c r="BQ27" s="258">
        <v>0.17801639999999999</v>
      </c>
      <c r="BR27" s="258">
        <v>0.18238389999999999</v>
      </c>
      <c r="BS27" s="258">
        <v>0.19710730000000001</v>
      </c>
      <c r="BT27" s="258">
        <v>0.18526909999999999</v>
      </c>
      <c r="BU27" s="258">
        <v>0.1796277</v>
      </c>
      <c r="BV27" s="258">
        <v>0.17278209999999999</v>
      </c>
    </row>
    <row r="28" spans="1:74" ht="10" x14ac:dyDescent="0.2">
      <c r="A28" s="471"/>
      <c r="B28" s="472"/>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293"/>
      <c r="BK28" s="293"/>
      <c r="BL28" s="293"/>
      <c r="BM28" s="293"/>
      <c r="BN28" s="293"/>
      <c r="BO28" s="293"/>
      <c r="BP28" s="293"/>
      <c r="BQ28" s="293"/>
      <c r="BR28" s="293"/>
      <c r="BS28" s="293"/>
      <c r="BT28" s="293"/>
      <c r="BU28" s="293"/>
      <c r="BV28" s="293"/>
    </row>
    <row r="29" spans="1:74" x14ac:dyDescent="0.25">
      <c r="A29" s="470"/>
      <c r="B29" s="122" t="s">
        <v>910</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293"/>
      <c r="BK29" s="293"/>
      <c r="BL29" s="293"/>
      <c r="BM29" s="293"/>
      <c r="BN29" s="293"/>
      <c r="BO29" s="293"/>
      <c r="BP29" s="293"/>
      <c r="BQ29" s="293"/>
      <c r="BR29" s="293"/>
      <c r="BS29" s="293"/>
      <c r="BT29" s="293"/>
      <c r="BU29" s="293"/>
      <c r="BV29" s="293"/>
    </row>
    <row r="30" spans="1:74" x14ac:dyDescent="0.25">
      <c r="A30" s="471" t="s">
        <v>911</v>
      </c>
      <c r="B30" s="472" t="s">
        <v>912</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2.168339</v>
      </c>
      <c r="AN30" s="168">
        <v>2.05396</v>
      </c>
      <c r="AO30" s="168">
        <v>2.0849419999999999</v>
      </c>
      <c r="AP30" s="168">
        <v>2.0661160000000001</v>
      </c>
      <c r="AQ30" s="168">
        <v>1.9828669999999999</v>
      </c>
      <c r="AR30" s="168">
        <v>2.1184720000000001</v>
      </c>
      <c r="AS30" s="168">
        <v>2.1810149999999999</v>
      </c>
      <c r="AT30" s="168">
        <v>1.8494649999999999</v>
      </c>
      <c r="AU30" s="168">
        <v>1.932777</v>
      </c>
      <c r="AV30" s="168">
        <v>2.0162930000000001</v>
      </c>
      <c r="AW30" s="168">
        <v>1.963905</v>
      </c>
      <c r="AX30" s="168">
        <v>1.8267139999999999</v>
      </c>
      <c r="AY30" s="168">
        <v>1.922785</v>
      </c>
      <c r="AZ30" s="168">
        <v>2.0283820000000001</v>
      </c>
      <c r="BA30" s="168">
        <v>2.0188519999999999</v>
      </c>
      <c r="BB30" s="168">
        <v>2.136622</v>
      </c>
      <c r="BC30" s="168">
        <v>2.246299</v>
      </c>
      <c r="BD30" s="168">
        <v>2.1943800000000002</v>
      </c>
      <c r="BE30" s="168">
        <v>2.2036980000000002</v>
      </c>
      <c r="BF30" s="168">
        <v>2.0089290000000002</v>
      </c>
      <c r="BG30" s="168">
        <v>2.003342</v>
      </c>
      <c r="BH30" s="168">
        <v>2.1447690000000001</v>
      </c>
      <c r="BI30" s="168">
        <v>2.1818650000000002</v>
      </c>
      <c r="BJ30" s="258">
        <v>2.1916880000000001</v>
      </c>
      <c r="BK30" s="258">
        <v>2.1954600000000002</v>
      </c>
      <c r="BL30" s="258">
        <v>2.1972809999999998</v>
      </c>
      <c r="BM30" s="258">
        <v>2.1989740000000002</v>
      </c>
      <c r="BN30" s="258">
        <v>2.1926480000000002</v>
      </c>
      <c r="BO30" s="258">
        <v>2.1899329999999999</v>
      </c>
      <c r="BP30" s="258">
        <v>2.195643</v>
      </c>
      <c r="BQ30" s="258">
        <v>2.1954920000000002</v>
      </c>
      <c r="BR30" s="258">
        <v>2.1857839999999999</v>
      </c>
      <c r="BS30" s="258">
        <v>2.2049820000000002</v>
      </c>
      <c r="BT30" s="258">
        <v>2.2032690000000001</v>
      </c>
      <c r="BU30" s="258">
        <v>2.2178040000000001</v>
      </c>
      <c r="BV30" s="258">
        <v>2.212243</v>
      </c>
    </row>
    <row r="31" spans="1:74" x14ac:dyDescent="0.25">
      <c r="A31" s="471" t="s">
        <v>1004</v>
      </c>
      <c r="B31" s="472" t="s">
        <v>1006</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1.2938860000000001</v>
      </c>
      <c r="AN31" s="168">
        <v>1.2389349999999999</v>
      </c>
      <c r="AO31" s="168">
        <v>0.941496</v>
      </c>
      <c r="AP31" s="168">
        <v>0.68110800000000005</v>
      </c>
      <c r="AQ31" s="168">
        <v>0.54032899999999995</v>
      </c>
      <c r="AR31" s="168">
        <v>0.56536699999999995</v>
      </c>
      <c r="AS31" s="168">
        <v>0.61278999999999995</v>
      </c>
      <c r="AT31" s="168">
        <v>0.56311199999999995</v>
      </c>
      <c r="AU31" s="168">
        <v>0.74560899999999997</v>
      </c>
      <c r="AV31" s="168">
        <v>0.75782099999999997</v>
      </c>
      <c r="AW31" s="168">
        <v>0.98608300000000004</v>
      </c>
      <c r="AX31" s="168">
        <v>1.1039570000000001</v>
      </c>
      <c r="AY31" s="168">
        <v>1.0947290000000001</v>
      </c>
      <c r="AZ31" s="168">
        <v>1.0462910000000001</v>
      </c>
      <c r="BA31" s="168">
        <v>0.80591199999999996</v>
      </c>
      <c r="BB31" s="168">
        <v>0.69211400000000001</v>
      </c>
      <c r="BC31" s="168">
        <v>0.52008799999999999</v>
      </c>
      <c r="BD31" s="168">
        <v>0.63613299999999995</v>
      </c>
      <c r="BE31" s="168">
        <v>0.56910400000000005</v>
      </c>
      <c r="BF31" s="168">
        <v>0.65465499999999999</v>
      </c>
      <c r="BG31" s="168">
        <v>0.63623700000000005</v>
      </c>
      <c r="BH31" s="168">
        <v>0.81280883226</v>
      </c>
      <c r="BI31" s="168">
        <v>0.83667353333000005</v>
      </c>
      <c r="BJ31" s="258">
        <v>1.0918589999999999</v>
      </c>
      <c r="BK31" s="258">
        <v>1.191899</v>
      </c>
      <c r="BL31" s="258">
        <v>1.064991</v>
      </c>
      <c r="BM31" s="258">
        <v>0.92265549999999996</v>
      </c>
      <c r="BN31" s="258">
        <v>0.82045219999999996</v>
      </c>
      <c r="BO31" s="258">
        <v>0.52756289999999995</v>
      </c>
      <c r="BP31" s="258">
        <v>0.60694409999999999</v>
      </c>
      <c r="BQ31" s="258">
        <v>0.63074479999999999</v>
      </c>
      <c r="BR31" s="258">
        <v>0.61704020000000004</v>
      </c>
      <c r="BS31" s="258">
        <v>0.69308610000000004</v>
      </c>
      <c r="BT31" s="258">
        <v>0.87935220000000003</v>
      </c>
      <c r="BU31" s="258">
        <v>1.0182610000000001</v>
      </c>
      <c r="BV31" s="258">
        <v>1.1830149999999999</v>
      </c>
    </row>
    <row r="32" spans="1:74" x14ac:dyDescent="0.25">
      <c r="A32" s="471" t="s">
        <v>1005</v>
      </c>
      <c r="B32" s="472" t="s">
        <v>1007</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0.29812899999999998</v>
      </c>
      <c r="AN32" s="168">
        <v>0.29049999999999998</v>
      </c>
      <c r="AO32" s="168">
        <v>0.30422500000000002</v>
      </c>
      <c r="AP32" s="168">
        <v>0.30213299999999998</v>
      </c>
      <c r="AQ32" s="168">
        <v>0.29716100000000001</v>
      </c>
      <c r="AR32" s="168">
        <v>0.28060000000000002</v>
      </c>
      <c r="AS32" s="168">
        <v>0.28990300000000002</v>
      </c>
      <c r="AT32" s="168">
        <v>0.28135399999999999</v>
      </c>
      <c r="AU32" s="168">
        <v>0.26066600000000001</v>
      </c>
      <c r="AV32" s="168">
        <v>0.231548</v>
      </c>
      <c r="AW32" s="168">
        <v>0.2404</v>
      </c>
      <c r="AX32" s="168">
        <v>0.237451</v>
      </c>
      <c r="AY32" s="168">
        <v>0.26106499999999999</v>
      </c>
      <c r="AZ32" s="168">
        <v>0.244893</v>
      </c>
      <c r="BA32" s="168">
        <v>0.251774</v>
      </c>
      <c r="BB32" s="168">
        <v>0.27043299999999998</v>
      </c>
      <c r="BC32" s="168">
        <v>0.27612900000000001</v>
      </c>
      <c r="BD32" s="168">
        <v>0.26726699999999998</v>
      </c>
      <c r="BE32" s="168">
        <v>0.26629000000000003</v>
      </c>
      <c r="BF32" s="168">
        <v>0.27222600000000002</v>
      </c>
      <c r="BG32" s="168">
        <v>0.259967</v>
      </c>
      <c r="BH32" s="168">
        <v>0.27532020000000001</v>
      </c>
      <c r="BI32" s="168">
        <v>0.29415980000000003</v>
      </c>
      <c r="BJ32" s="258">
        <v>0.30608930000000001</v>
      </c>
      <c r="BK32" s="258">
        <v>0.30265619999999999</v>
      </c>
      <c r="BL32" s="258">
        <v>0.29012019999999999</v>
      </c>
      <c r="BM32" s="258">
        <v>0.30022280000000001</v>
      </c>
      <c r="BN32" s="258">
        <v>0.29606159999999998</v>
      </c>
      <c r="BO32" s="258">
        <v>0.2933907</v>
      </c>
      <c r="BP32" s="258">
        <v>0.30292419999999998</v>
      </c>
      <c r="BQ32" s="258">
        <v>0.29104249999999998</v>
      </c>
      <c r="BR32" s="258">
        <v>0.29064570000000001</v>
      </c>
      <c r="BS32" s="258">
        <v>0.28767769999999998</v>
      </c>
      <c r="BT32" s="258">
        <v>0.27596969999999998</v>
      </c>
      <c r="BU32" s="258">
        <v>0.2896782</v>
      </c>
      <c r="BV32" s="258">
        <v>0.30941229999999997</v>
      </c>
    </row>
    <row r="33" spans="1:77" x14ac:dyDescent="0.25">
      <c r="A33" s="471" t="s">
        <v>914</v>
      </c>
      <c r="B33" s="472" t="s">
        <v>906</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0.21884100000000001</v>
      </c>
      <c r="AN33" s="168">
        <v>0.14651500000000001</v>
      </c>
      <c r="AO33" s="168">
        <v>0.26138400000000001</v>
      </c>
      <c r="AP33" s="168">
        <v>0.21413399999999999</v>
      </c>
      <c r="AQ33" s="168">
        <v>0.20976400000000001</v>
      </c>
      <c r="AR33" s="168">
        <v>0.27854299999999999</v>
      </c>
      <c r="AS33" s="168">
        <v>0.269264</v>
      </c>
      <c r="AT33" s="168">
        <v>0.30196899999999999</v>
      </c>
      <c r="AU33" s="168">
        <v>0.22065000000000001</v>
      </c>
      <c r="AV33" s="168">
        <v>0.219495</v>
      </c>
      <c r="AW33" s="168">
        <v>0.23280699999999999</v>
      </c>
      <c r="AX33" s="168">
        <v>0.15066099999999999</v>
      </c>
      <c r="AY33" s="168">
        <v>0.200762</v>
      </c>
      <c r="AZ33" s="168">
        <v>8.9966000000000004E-2</v>
      </c>
      <c r="BA33" s="168">
        <v>0.23213300000000001</v>
      </c>
      <c r="BB33" s="168">
        <v>0.23495099999999999</v>
      </c>
      <c r="BC33" s="168">
        <v>0.30170599999999997</v>
      </c>
      <c r="BD33" s="168">
        <v>0.30557000000000001</v>
      </c>
      <c r="BE33" s="168">
        <v>0.35152099999999997</v>
      </c>
      <c r="BF33" s="168">
        <v>0.24866099999999999</v>
      </c>
      <c r="BG33" s="168">
        <v>0.27239799999999997</v>
      </c>
      <c r="BH33" s="168">
        <v>0.2171593</v>
      </c>
      <c r="BI33" s="168">
        <v>0.20696580000000001</v>
      </c>
      <c r="BJ33" s="258">
        <v>0.19787199999999999</v>
      </c>
      <c r="BK33" s="258">
        <v>0.243922</v>
      </c>
      <c r="BL33" s="258">
        <v>0.19140280000000001</v>
      </c>
      <c r="BM33" s="258">
        <v>0.18198030000000001</v>
      </c>
      <c r="BN33" s="258">
        <v>0.20718900000000001</v>
      </c>
      <c r="BO33" s="258">
        <v>0.2380507</v>
      </c>
      <c r="BP33" s="258">
        <v>0.27499269999999998</v>
      </c>
      <c r="BQ33" s="258">
        <v>0.27525490000000002</v>
      </c>
      <c r="BR33" s="258">
        <v>0.26328590000000002</v>
      </c>
      <c r="BS33" s="258">
        <v>0.2312303</v>
      </c>
      <c r="BT33" s="258">
        <v>0.22259209999999999</v>
      </c>
      <c r="BU33" s="258">
        <v>0.21027129999999999</v>
      </c>
      <c r="BV33" s="258">
        <v>0.20256540000000001</v>
      </c>
    </row>
    <row r="34" spans="1:77" x14ac:dyDescent="0.25">
      <c r="A34" s="471" t="s">
        <v>717</v>
      </c>
      <c r="B34" s="472" t="s">
        <v>907</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v>
      </c>
      <c r="AN34" s="168">
        <v>0</v>
      </c>
      <c r="AO34" s="168">
        <v>0</v>
      </c>
      <c r="AP34" s="168">
        <v>0</v>
      </c>
      <c r="AQ34" s="168">
        <v>0</v>
      </c>
      <c r="AR34" s="168">
        <v>0</v>
      </c>
      <c r="AS34" s="168">
        <v>0</v>
      </c>
      <c r="AT34" s="168">
        <v>0</v>
      </c>
      <c r="AU34" s="168">
        <v>0</v>
      </c>
      <c r="AV34" s="168">
        <v>0</v>
      </c>
      <c r="AW34" s="168">
        <v>0</v>
      </c>
      <c r="AX34" s="168">
        <v>0</v>
      </c>
      <c r="AY34" s="168">
        <v>0</v>
      </c>
      <c r="AZ34" s="168">
        <v>0</v>
      </c>
      <c r="BA34" s="168">
        <v>0</v>
      </c>
      <c r="BB34" s="168">
        <v>0</v>
      </c>
      <c r="BC34" s="168">
        <v>0</v>
      </c>
      <c r="BD34" s="168">
        <v>0</v>
      </c>
      <c r="BE34" s="168">
        <v>0</v>
      </c>
      <c r="BF34" s="168">
        <v>0</v>
      </c>
      <c r="BG34" s="168">
        <v>0</v>
      </c>
      <c r="BH34" s="168">
        <v>0</v>
      </c>
      <c r="BI34" s="168">
        <v>0</v>
      </c>
      <c r="BJ34" s="258">
        <v>0</v>
      </c>
      <c r="BK34" s="258">
        <v>0</v>
      </c>
      <c r="BL34" s="258">
        <v>0</v>
      </c>
      <c r="BM34" s="258">
        <v>0</v>
      </c>
      <c r="BN34" s="258">
        <v>0</v>
      </c>
      <c r="BO34" s="258">
        <v>0</v>
      </c>
      <c r="BP34" s="258">
        <v>0</v>
      </c>
      <c r="BQ34" s="258">
        <v>0</v>
      </c>
      <c r="BR34" s="258">
        <v>0</v>
      </c>
      <c r="BS34" s="258">
        <v>0</v>
      </c>
      <c r="BT34" s="258">
        <v>0</v>
      </c>
      <c r="BU34" s="258">
        <v>0</v>
      </c>
      <c r="BV34" s="258">
        <v>0</v>
      </c>
    </row>
    <row r="35" spans="1:77" ht="10" x14ac:dyDescent="0.2">
      <c r="A35" s="471"/>
      <c r="B35" s="472"/>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293"/>
      <c r="BK35" s="293"/>
      <c r="BL35" s="293"/>
      <c r="BM35" s="293"/>
      <c r="BN35" s="293"/>
      <c r="BO35" s="293"/>
      <c r="BP35" s="293"/>
      <c r="BQ35" s="293"/>
      <c r="BR35" s="293"/>
      <c r="BS35" s="293"/>
      <c r="BT35" s="293"/>
      <c r="BU35" s="293"/>
      <c r="BV35" s="293"/>
    </row>
    <row r="36" spans="1:77" x14ac:dyDescent="0.25">
      <c r="A36" s="471"/>
      <c r="B36" s="122" t="s">
        <v>915</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536"/>
      <c r="BK36" s="536"/>
      <c r="BL36" s="536"/>
      <c r="BM36" s="536"/>
      <c r="BN36" s="536"/>
      <c r="BO36" s="536"/>
      <c r="BP36" s="536"/>
      <c r="BQ36" s="536"/>
      <c r="BR36" s="536"/>
      <c r="BS36" s="536"/>
      <c r="BT36" s="536"/>
      <c r="BU36" s="536"/>
      <c r="BV36" s="536"/>
    </row>
    <row r="37" spans="1:77" x14ac:dyDescent="0.25">
      <c r="A37" s="471" t="s">
        <v>916</v>
      </c>
      <c r="B37" s="472" t="s">
        <v>903</v>
      </c>
      <c r="C37" s="583">
        <v>47.609000000000002</v>
      </c>
      <c r="D37" s="583">
        <v>48.271999999999998</v>
      </c>
      <c r="E37" s="583">
        <v>51.441000000000003</v>
      </c>
      <c r="F37" s="583">
        <v>52.692</v>
      </c>
      <c r="G37" s="583">
        <v>56.371000000000002</v>
      </c>
      <c r="H37" s="583">
        <v>60.57</v>
      </c>
      <c r="I37" s="583">
        <v>57.908000000000001</v>
      </c>
      <c r="J37" s="583">
        <v>55.250999999999998</v>
      </c>
      <c r="K37" s="583">
        <v>57.381999999999998</v>
      </c>
      <c r="L37" s="583">
        <v>59.631</v>
      </c>
      <c r="M37" s="583">
        <v>59.642000000000003</v>
      </c>
      <c r="N37" s="583">
        <v>57.286000000000001</v>
      </c>
      <c r="O37" s="583">
        <v>54.991999999999997</v>
      </c>
      <c r="P37" s="583">
        <v>52.578000000000003</v>
      </c>
      <c r="Q37" s="583">
        <v>52.061</v>
      </c>
      <c r="R37" s="583">
        <v>50.491999999999997</v>
      </c>
      <c r="S37" s="583">
        <v>48.814999999999998</v>
      </c>
      <c r="T37" s="583">
        <v>52.451000000000001</v>
      </c>
      <c r="U37" s="583">
        <v>54.76</v>
      </c>
      <c r="V37" s="583">
        <v>60.889000000000003</v>
      </c>
      <c r="W37" s="583">
        <v>72.171999999999997</v>
      </c>
      <c r="X37" s="583">
        <v>78.257000000000005</v>
      </c>
      <c r="Y37" s="583">
        <v>76.734999999999999</v>
      </c>
      <c r="Z37" s="583">
        <v>69.561999999999998</v>
      </c>
      <c r="AA37" s="583">
        <v>68.323999999999998</v>
      </c>
      <c r="AB37" s="583">
        <v>69.248000000000005</v>
      </c>
      <c r="AC37" s="583">
        <v>73.39</v>
      </c>
      <c r="AD37" s="583">
        <v>74.856999999999999</v>
      </c>
      <c r="AE37" s="583">
        <v>72.147999999999996</v>
      </c>
      <c r="AF37" s="583">
        <v>70.045000000000002</v>
      </c>
      <c r="AG37" s="583">
        <v>71.266999999999996</v>
      </c>
      <c r="AH37" s="583">
        <v>68.629000000000005</v>
      </c>
      <c r="AI37" s="583">
        <v>69.63</v>
      </c>
      <c r="AJ37" s="583">
        <v>69.197000000000003</v>
      </c>
      <c r="AK37" s="583">
        <v>69.98</v>
      </c>
      <c r="AL37" s="583">
        <v>63.204000000000001</v>
      </c>
      <c r="AM37" s="583">
        <v>54.59</v>
      </c>
      <c r="AN37" s="583">
        <v>49.136000000000003</v>
      </c>
      <c r="AO37" s="583">
        <v>49.643000000000001</v>
      </c>
      <c r="AP37" s="583">
        <v>51.323999999999998</v>
      </c>
      <c r="AQ37" s="583">
        <v>53.750999999999998</v>
      </c>
      <c r="AR37" s="583">
        <v>49.872999999999998</v>
      </c>
      <c r="AS37" s="583">
        <v>47.518999999999998</v>
      </c>
      <c r="AT37" s="583">
        <v>50.063000000000002</v>
      </c>
      <c r="AU37" s="583">
        <v>52.158999999999999</v>
      </c>
      <c r="AV37" s="583">
        <v>52.713000000000001</v>
      </c>
      <c r="AW37" s="583">
        <v>56.796999999999997</v>
      </c>
      <c r="AX37" s="583">
        <v>53.545999999999999</v>
      </c>
      <c r="AY37" s="583">
        <v>52.518000000000001</v>
      </c>
      <c r="AZ37" s="583">
        <v>52.140999999999998</v>
      </c>
      <c r="BA37" s="583">
        <v>54.298999999999999</v>
      </c>
      <c r="BB37" s="583">
        <v>56.723999999999997</v>
      </c>
      <c r="BC37" s="583">
        <v>54.244</v>
      </c>
      <c r="BD37" s="583">
        <v>51.533999999999999</v>
      </c>
      <c r="BE37" s="583">
        <v>48.347000000000001</v>
      </c>
      <c r="BF37" s="583">
        <v>51.042000000000002</v>
      </c>
      <c r="BG37" s="583">
        <v>58.045000000000002</v>
      </c>
      <c r="BH37" s="583">
        <v>59.535958495999999</v>
      </c>
      <c r="BI37" s="583">
        <v>60.129102219000004</v>
      </c>
      <c r="BJ37" s="584">
        <v>60.36938</v>
      </c>
      <c r="BK37" s="584">
        <v>60.008650000000003</v>
      </c>
      <c r="BL37" s="584">
        <v>59.244109999999999</v>
      </c>
      <c r="BM37" s="584">
        <v>59.048990000000003</v>
      </c>
      <c r="BN37" s="584">
        <v>59.215260000000001</v>
      </c>
      <c r="BO37" s="584">
        <v>59.608879999999999</v>
      </c>
      <c r="BP37" s="584">
        <v>59.721380000000003</v>
      </c>
      <c r="BQ37" s="584">
        <v>60.117269999999998</v>
      </c>
      <c r="BR37" s="584">
        <v>61.203060000000001</v>
      </c>
      <c r="BS37" s="584">
        <v>61.285699999999999</v>
      </c>
      <c r="BT37" s="584">
        <v>61.17042</v>
      </c>
      <c r="BU37" s="584">
        <v>60.780189999999997</v>
      </c>
      <c r="BV37" s="584">
        <v>59.854230000000001</v>
      </c>
    </row>
    <row r="38" spans="1:77" x14ac:dyDescent="0.25">
      <c r="A38" s="471" t="s">
        <v>1008</v>
      </c>
      <c r="B38" s="472" t="s">
        <v>1006</v>
      </c>
      <c r="C38" s="583">
        <v>51.201999999999998</v>
      </c>
      <c r="D38" s="583">
        <v>45.695</v>
      </c>
      <c r="E38" s="583">
        <v>48.929000000000002</v>
      </c>
      <c r="F38" s="583">
        <v>53.39</v>
      </c>
      <c r="G38" s="583">
        <v>63.350999999999999</v>
      </c>
      <c r="H38" s="583">
        <v>71.697999999999993</v>
      </c>
      <c r="I38" s="583">
        <v>77.807000000000002</v>
      </c>
      <c r="J38" s="583">
        <v>91.090999999999994</v>
      </c>
      <c r="K38" s="583">
        <v>95.593999999999994</v>
      </c>
      <c r="L38" s="583">
        <v>94.674999999999997</v>
      </c>
      <c r="M38" s="583">
        <v>88.093999999999994</v>
      </c>
      <c r="N38" s="583">
        <v>79.656000000000006</v>
      </c>
      <c r="O38" s="583">
        <v>74.251000000000005</v>
      </c>
      <c r="P38" s="583">
        <v>64.100999999999999</v>
      </c>
      <c r="Q38" s="583">
        <v>60.81</v>
      </c>
      <c r="R38" s="583">
        <v>62.905000000000001</v>
      </c>
      <c r="S38" s="583">
        <v>68.11</v>
      </c>
      <c r="T38" s="583">
        <v>75.802999999999997</v>
      </c>
      <c r="U38" s="583">
        <v>85.442999999999998</v>
      </c>
      <c r="V38" s="583">
        <v>95.254999999999995</v>
      </c>
      <c r="W38" s="583">
        <v>100.31399999999999</v>
      </c>
      <c r="X38" s="583">
        <v>94.662000000000006</v>
      </c>
      <c r="Y38" s="583">
        <v>89.388000000000005</v>
      </c>
      <c r="Z38" s="583">
        <v>69.855999999999995</v>
      </c>
      <c r="AA38" s="583">
        <v>55.151000000000003</v>
      </c>
      <c r="AB38" s="583">
        <v>43.514000000000003</v>
      </c>
      <c r="AC38" s="583">
        <v>41.744999999999997</v>
      </c>
      <c r="AD38" s="583">
        <v>44.915999999999997</v>
      </c>
      <c r="AE38" s="583">
        <v>52.225000000000001</v>
      </c>
      <c r="AF38" s="583">
        <v>56.784999999999997</v>
      </c>
      <c r="AG38" s="583">
        <v>64.31</v>
      </c>
      <c r="AH38" s="583">
        <v>69.605999999999995</v>
      </c>
      <c r="AI38" s="583">
        <v>72.167000000000002</v>
      </c>
      <c r="AJ38" s="583">
        <v>76.198999999999998</v>
      </c>
      <c r="AK38" s="583">
        <v>72.114999999999995</v>
      </c>
      <c r="AL38" s="583">
        <v>63.838999999999999</v>
      </c>
      <c r="AM38" s="583">
        <v>48.018999999999998</v>
      </c>
      <c r="AN38" s="583">
        <v>37.734000000000002</v>
      </c>
      <c r="AO38" s="583">
        <v>36.265999999999998</v>
      </c>
      <c r="AP38" s="583">
        <v>40.213999999999999</v>
      </c>
      <c r="AQ38" s="583">
        <v>49.670999999999999</v>
      </c>
      <c r="AR38" s="583">
        <v>54.127000000000002</v>
      </c>
      <c r="AS38" s="583">
        <v>64.161000000000001</v>
      </c>
      <c r="AT38" s="583">
        <v>72.837999999999994</v>
      </c>
      <c r="AU38" s="583">
        <v>81.98</v>
      </c>
      <c r="AV38" s="583">
        <v>86.724000000000004</v>
      </c>
      <c r="AW38" s="583">
        <v>87.671999999999997</v>
      </c>
      <c r="AX38" s="583">
        <v>76.641999999999996</v>
      </c>
      <c r="AY38" s="583">
        <v>68.626999999999995</v>
      </c>
      <c r="AZ38" s="583">
        <v>60.61</v>
      </c>
      <c r="BA38" s="583">
        <v>55.831000000000003</v>
      </c>
      <c r="BB38" s="583">
        <v>60.752000000000002</v>
      </c>
      <c r="BC38" s="583">
        <v>71.058999999999997</v>
      </c>
      <c r="BD38" s="583">
        <v>79.17</v>
      </c>
      <c r="BE38" s="583">
        <v>87.326999999999998</v>
      </c>
      <c r="BF38" s="583">
        <v>96.275000000000006</v>
      </c>
      <c r="BG38" s="583">
        <v>102.18</v>
      </c>
      <c r="BH38" s="583">
        <v>97.066869100000005</v>
      </c>
      <c r="BI38" s="583">
        <v>91.586845999999994</v>
      </c>
      <c r="BJ38" s="584">
        <v>80.405209999999997</v>
      </c>
      <c r="BK38" s="584">
        <v>66.369870000000006</v>
      </c>
      <c r="BL38" s="584">
        <v>56.810209999999998</v>
      </c>
      <c r="BM38" s="584">
        <v>53.170270000000002</v>
      </c>
      <c r="BN38" s="584">
        <v>54.392960000000002</v>
      </c>
      <c r="BO38" s="584">
        <v>62.234949999999998</v>
      </c>
      <c r="BP38" s="584">
        <v>70.107789999999994</v>
      </c>
      <c r="BQ38" s="584">
        <v>76.100960000000001</v>
      </c>
      <c r="BR38" s="584">
        <v>84.687970000000007</v>
      </c>
      <c r="BS38" s="584">
        <v>88.961830000000006</v>
      </c>
      <c r="BT38" s="584">
        <v>88.391670000000005</v>
      </c>
      <c r="BU38" s="584">
        <v>84.932079999999999</v>
      </c>
      <c r="BV38" s="584">
        <v>75.190849999999998</v>
      </c>
    </row>
    <row r="39" spans="1:77" x14ac:dyDescent="0.25">
      <c r="A39" s="471" t="s">
        <v>1009</v>
      </c>
      <c r="B39" s="472" t="s">
        <v>1230</v>
      </c>
      <c r="C39" s="583">
        <v>1.4019999999999999</v>
      </c>
      <c r="D39" s="583">
        <v>1.4690000000000001</v>
      </c>
      <c r="E39" s="583">
        <v>1.6970000000000001</v>
      </c>
      <c r="F39" s="583">
        <v>1.746</v>
      </c>
      <c r="G39" s="583">
        <v>1.8069999999999999</v>
      </c>
      <c r="H39" s="583">
        <v>1.7729999999999999</v>
      </c>
      <c r="I39" s="583">
        <v>1.9410000000000001</v>
      </c>
      <c r="J39" s="583">
        <v>2.181</v>
      </c>
      <c r="K39" s="583">
        <v>2.6589999999999998</v>
      </c>
      <c r="L39" s="583">
        <v>2.0499999999999998</v>
      </c>
      <c r="M39" s="583">
        <v>2.0089999999999999</v>
      </c>
      <c r="N39" s="583">
        <v>1.673</v>
      </c>
      <c r="O39" s="583">
        <v>1.6240000000000001</v>
      </c>
      <c r="P39" s="583">
        <v>1.2969999999999999</v>
      </c>
      <c r="Q39" s="583">
        <v>1.52</v>
      </c>
      <c r="R39" s="583">
        <v>1.4339999999999999</v>
      </c>
      <c r="S39" s="583">
        <v>1.371</v>
      </c>
      <c r="T39" s="583">
        <v>1.514</v>
      </c>
      <c r="U39" s="583">
        <v>1.405</v>
      </c>
      <c r="V39" s="583">
        <v>1.591</v>
      </c>
      <c r="W39" s="583">
        <v>1.516</v>
      </c>
      <c r="X39" s="583">
        <v>1.367</v>
      </c>
      <c r="Y39" s="583">
        <v>1.2689999999999999</v>
      </c>
      <c r="Z39" s="583">
        <v>1.4870000000000001</v>
      </c>
      <c r="AA39" s="583">
        <v>1.1639999999999999</v>
      </c>
      <c r="AB39" s="583">
        <v>1.01</v>
      </c>
      <c r="AC39" s="583">
        <v>1.07</v>
      </c>
      <c r="AD39" s="583">
        <v>1.0920000000000001</v>
      </c>
      <c r="AE39" s="583">
        <v>1.1060000000000001</v>
      </c>
      <c r="AF39" s="583">
        <v>1.1859999999999999</v>
      </c>
      <c r="AG39" s="583">
        <v>1.2250000000000001</v>
      </c>
      <c r="AH39" s="583">
        <v>1.141</v>
      </c>
      <c r="AI39" s="583">
        <v>1.32</v>
      </c>
      <c r="AJ39" s="583">
        <v>1.429</v>
      </c>
      <c r="AK39" s="583">
        <v>1.5409999999999999</v>
      </c>
      <c r="AL39" s="583">
        <v>1.397</v>
      </c>
      <c r="AM39" s="583">
        <v>1.204</v>
      </c>
      <c r="AN39" s="583">
        <v>1.1779999999999999</v>
      </c>
      <c r="AO39" s="583">
        <v>1.071</v>
      </c>
      <c r="AP39" s="583">
        <v>0.99099999999999999</v>
      </c>
      <c r="AQ39" s="583">
        <v>1.0940000000000001</v>
      </c>
      <c r="AR39" s="583">
        <v>1.228</v>
      </c>
      <c r="AS39" s="583">
        <v>1.2290000000000001</v>
      </c>
      <c r="AT39" s="583">
        <v>1.091</v>
      </c>
      <c r="AU39" s="583">
        <v>1.083</v>
      </c>
      <c r="AV39" s="583">
        <v>1.0269999999999999</v>
      </c>
      <c r="AW39" s="583">
        <v>1.1679999999999999</v>
      </c>
      <c r="AX39" s="583">
        <v>1.3380000000000001</v>
      </c>
      <c r="AY39" s="583">
        <v>0.94799999999999995</v>
      </c>
      <c r="AZ39" s="583">
        <v>0.82299999999999995</v>
      </c>
      <c r="BA39" s="583">
        <v>1.1319999999999999</v>
      </c>
      <c r="BB39" s="583">
        <v>1.2609999999999999</v>
      </c>
      <c r="BC39" s="583">
        <v>1.135</v>
      </c>
      <c r="BD39" s="583">
        <v>1.113</v>
      </c>
      <c r="BE39" s="583">
        <v>1.2070000000000001</v>
      </c>
      <c r="BF39" s="583">
        <v>1.1830000000000001</v>
      </c>
      <c r="BG39" s="583">
        <v>1.204</v>
      </c>
      <c r="BH39" s="583">
        <v>1.3811309000000001</v>
      </c>
      <c r="BI39" s="583">
        <v>1.3801540000000001</v>
      </c>
      <c r="BJ39" s="584">
        <v>1.294548</v>
      </c>
      <c r="BK39" s="584">
        <v>1.121874</v>
      </c>
      <c r="BL39" s="584">
        <v>1.174388</v>
      </c>
      <c r="BM39" s="584">
        <v>1.253922</v>
      </c>
      <c r="BN39" s="584">
        <v>1.3287709999999999</v>
      </c>
      <c r="BO39" s="584">
        <v>1.5217970000000001</v>
      </c>
      <c r="BP39" s="584">
        <v>1.5706960000000001</v>
      </c>
      <c r="BQ39" s="584">
        <v>1.7811330000000001</v>
      </c>
      <c r="BR39" s="584">
        <v>1.9395290000000001</v>
      </c>
      <c r="BS39" s="584">
        <v>1.7632589999999999</v>
      </c>
      <c r="BT39" s="584">
        <v>1.847863</v>
      </c>
      <c r="BU39" s="584">
        <v>1.779606</v>
      </c>
      <c r="BV39" s="584">
        <v>1.637588</v>
      </c>
    </row>
    <row r="40" spans="1:77" x14ac:dyDescent="0.25">
      <c r="A40" s="471" t="s">
        <v>917</v>
      </c>
      <c r="B40" s="472" t="s">
        <v>906</v>
      </c>
      <c r="C40" s="583">
        <v>39.506</v>
      </c>
      <c r="D40" s="583">
        <v>36.786000000000001</v>
      </c>
      <c r="E40" s="583">
        <v>39.841000000000001</v>
      </c>
      <c r="F40" s="583">
        <v>48.649000000000001</v>
      </c>
      <c r="G40" s="583">
        <v>61.228999999999999</v>
      </c>
      <c r="H40" s="583">
        <v>70.718000000000004</v>
      </c>
      <c r="I40" s="583">
        <v>80.313000000000002</v>
      </c>
      <c r="J40" s="583">
        <v>86.619</v>
      </c>
      <c r="K40" s="583">
        <v>85.869</v>
      </c>
      <c r="L40" s="583">
        <v>75.340999999999994</v>
      </c>
      <c r="M40" s="583">
        <v>61.542999999999999</v>
      </c>
      <c r="N40" s="583">
        <v>52.180999999999997</v>
      </c>
      <c r="O40" s="583">
        <v>44.006999999999998</v>
      </c>
      <c r="P40" s="583">
        <v>40.031999999999996</v>
      </c>
      <c r="Q40" s="583">
        <v>44.143000000000001</v>
      </c>
      <c r="R40" s="583">
        <v>54.813000000000002</v>
      </c>
      <c r="S40" s="583">
        <v>60.531999999999996</v>
      </c>
      <c r="T40" s="583">
        <v>69.938000000000002</v>
      </c>
      <c r="U40" s="583">
        <v>78.043999999999997</v>
      </c>
      <c r="V40" s="583">
        <v>84.807000000000002</v>
      </c>
      <c r="W40" s="583">
        <v>86.040999999999997</v>
      </c>
      <c r="X40" s="583">
        <v>74.906999999999996</v>
      </c>
      <c r="Y40" s="583">
        <v>62.183999999999997</v>
      </c>
      <c r="Z40" s="583">
        <v>54.622</v>
      </c>
      <c r="AA40" s="583">
        <v>44.529000000000003</v>
      </c>
      <c r="AB40" s="583">
        <v>39.164999999999999</v>
      </c>
      <c r="AC40" s="583">
        <v>37.670999999999999</v>
      </c>
      <c r="AD40" s="583">
        <v>43.624000000000002</v>
      </c>
      <c r="AE40" s="583">
        <v>48.456000000000003</v>
      </c>
      <c r="AF40" s="583">
        <v>54.749000000000002</v>
      </c>
      <c r="AG40" s="583">
        <v>61.786000000000001</v>
      </c>
      <c r="AH40" s="583">
        <v>66.998000000000005</v>
      </c>
      <c r="AI40" s="583">
        <v>69.929000000000002</v>
      </c>
      <c r="AJ40" s="583">
        <v>65.697999999999993</v>
      </c>
      <c r="AK40" s="583">
        <v>55.329000000000001</v>
      </c>
      <c r="AL40" s="583">
        <v>43.917999999999999</v>
      </c>
      <c r="AM40" s="583">
        <v>36.618000000000002</v>
      </c>
      <c r="AN40" s="583">
        <v>34.167000000000002</v>
      </c>
      <c r="AO40" s="583">
        <v>35.732999999999997</v>
      </c>
      <c r="AP40" s="583">
        <v>41.741</v>
      </c>
      <c r="AQ40" s="583">
        <v>49.762</v>
      </c>
      <c r="AR40" s="583">
        <v>58.811</v>
      </c>
      <c r="AS40" s="583">
        <v>70.840999999999994</v>
      </c>
      <c r="AT40" s="583">
        <v>80.811999999999998</v>
      </c>
      <c r="AU40" s="583">
        <v>81.256</v>
      </c>
      <c r="AV40" s="583">
        <v>75.587000000000003</v>
      </c>
      <c r="AW40" s="583">
        <v>64.201999999999998</v>
      </c>
      <c r="AX40" s="583">
        <v>54.493000000000002</v>
      </c>
      <c r="AY40" s="583">
        <v>42.944000000000003</v>
      </c>
      <c r="AZ40" s="583">
        <v>38.981999999999999</v>
      </c>
      <c r="BA40" s="583">
        <v>40.180999999999997</v>
      </c>
      <c r="BB40" s="583">
        <v>47.296999999999997</v>
      </c>
      <c r="BC40" s="583">
        <v>58.991</v>
      </c>
      <c r="BD40" s="583">
        <v>70.141000000000005</v>
      </c>
      <c r="BE40" s="583">
        <v>79.456000000000003</v>
      </c>
      <c r="BF40" s="583">
        <v>90.573999999999998</v>
      </c>
      <c r="BG40" s="583">
        <v>90.228999999999999</v>
      </c>
      <c r="BH40" s="583">
        <v>85.501777632</v>
      </c>
      <c r="BI40" s="583">
        <v>74.453335698999993</v>
      </c>
      <c r="BJ40" s="584">
        <v>62.932879999999997</v>
      </c>
      <c r="BK40" s="584">
        <v>55.217269999999999</v>
      </c>
      <c r="BL40" s="584">
        <v>50.875079999999997</v>
      </c>
      <c r="BM40" s="584">
        <v>53.890740000000001</v>
      </c>
      <c r="BN40" s="584">
        <v>62.633369999999999</v>
      </c>
      <c r="BO40" s="584">
        <v>72.776020000000003</v>
      </c>
      <c r="BP40" s="584">
        <v>81.339960000000005</v>
      </c>
      <c r="BQ40" s="584">
        <v>90.108090000000004</v>
      </c>
      <c r="BR40" s="584">
        <v>98.664720000000003</v>
      </c>
      <c r="BS40" s="584">
        <v>99.329419999999999</v>
      </c>
      <c r="BT40" s="584">
        <v>93.533019999999993</v>
      </c>
      <c r="BU40" s="584">
        <v>81.915450000000007</v>
      </c>
      <c r="BV40" s="584">
        <v>70.429590000000005</v>
      </c>
    </row>
    <row r="41" spans="1:77" x14ac:dyDescent="0.25">
      <c r="A41" s="471" t="s">
        <v>724</v>
      </c>
      <c r="B41" s="472" t="s">
        <v>907</v>
      </c>
      <c r="C41" s="583">
        <v>20.800999999999998</v>
      </c>
      <c r="D41" s="583">
        <v>19.015999999999998</v>
      </c>
      <c r="E41" s="583">
        <v>18.427</v>
      </c>
      <c r="F41" s="583">
        <v>18.494</v>
      </c>
      <c r="G41" s="583">
        <v>18.981999999999999</v>
      </c>
      <c r="H41" s="583">
        <v>19.721</v>
      </c>
      <c r="I41" s="583">
        <v>20.393999999999998</v>
      </c>
      <c r="J41" s="583">
        <v>20.664999999999999</v>
      </c>
      <c r="K41" s="583">
        <v>21.263999999999999</v>
      </c>
      <c r="L41" s="583">
        <v>20.805</v>
      </c>
      <c r="M41" s="583">
        <v>20.6</v>
      </c>
      <c r="N41" s="583">
        <v>20.9</v>
      </c>
      <c r="O41" s="583">
        <v>21.896000000000001</v>
      </c>
      <c r="P41" s="583">
        <v>22.111999999999998</v>
      </c>
      <c r="Q41" s="583">
        <v>24.356999999999999</v>
      </c>
      <c r="R41" s="583">
        <v>29.876000000000001</v>
      </c>
      <c r="S41" s="583">
        <v>34.936</v>
      </c>
      <c r="T41" s="583">
        <v>35.981000000000002</v>
      </c>
      <c r="U41" s="583">
        <v>37.615000000000002</v>
      </c>
      <c r="V41" s="583">
        <v>40.325000000000003</v>
      </c>
      <c r="W41" s="583">
        <v>38.664999999999999</v>
      </c>
      <c r="X41" s="583">
        <v>37.497534000000002</v>
      </c>
      <c r="Y41" s="583">
        <v>35.987748000000003</v>
      </c>
      <c r="Z41" s="583">
        <v>32.641396999999998</v>
      </c>
      <c r="AA41" s="583">
        <v>28.061879999999999</v>
      </c>
      <c r="AB41" s="583">
        <v>25.126369</v>
      </c>
      <c r="AC41" s="583">
        <v>23.006181000000002</v>
      </c>
      <c r="AD41" s="583">
        <v>21.343049000000001</v>
      </c>
      <c r="AE41" s="583">
        <v>22.429872</v>
      </c>
      <c r="AF41" s="583">
        <v>22.532796000000001</v>
      </c>
      <c r="AG41" s="583">
        <v>23.166276</v>
      </c>
      <c r="AH41" s="583">
        <v>22.887248</v>
      </c>
      <c r="AI41" s="583">
        <v>22.457577000000001</v>
      </c>
      <c r="AJ41" s="583">
        <v>23.212033000000002</v>
      </c>
      <c r="AK41" s="583">
        <v>21.718378999999999</v>
      </c>
      <c r="AL41" s="583">
        <v>20.694471</v>
      </c>
      <c r="AM41" s="583">
        <v>20.446449000000001</v>
      </c>
      <c r="AN41" s="583">
        <v>18.862762</v>
      </c>
      <c r="AO41" s="583">
        <v>19.398157000000001</v>
      </c>
      <c r="AP41" s="583">
        <v>20.023097</v>
      </c>
      <c r="AQ41" s="583">
        <v>23.205041000000001</v>
      </c>
      <c r="AR41" s="583">
        <v>22.690176999999998</v>
      </c>
      <c r="AS41" s="583">
        <v>24.791369</v>
      </c>
      <c r="AT41" s="583">
        <v>25.970023000000001</v>
      </c>
      <c r="AU41" s="583">
        <v>27.227350000000001</v>
      </c>
      <c r="AV41" s="583">
        <v>26.968983999999999</v>
      </c>
      <c r="AW41" s="583">
        <v>26.315905000000001</v>
      </c>
      <c r="AX41" s="583">
        <v>25.130521000000002</v>
      </c>
      <c r="AY41" s="583">
        <v>22.823716000000001</v>
      </c>
      <c r="AZ41" s="583">
        <v>22.166146999999999</v>
      </c>
      <c r="BA41" s="583">
        <v>22.853945</v>
      </c>
      <c r="BB41" s="583">
        <v>21.915312</v>
      </c>
      <c r="BC41" s="583">
        <v>21.592357</v>
      </c>
      <c r="BD41" s="583">
        <v>23.396305000000002</v>
      </c>
      <c r="BE41" s="583">
        <v>26.642678</v>
      </c>
      <c r="BF41" s="583">
        <v>27.476054000000001</v>
      </c>
      <c r="BG41" s="583">
        <v>27.436364999999999</v>
      </c>
      <c r="BH41" s="583">
        <v>26.816263872</v>
      </c>
      <c r="BI41" s="583">
        <v>26.409562082000001</v>
      </c>
      <c r="BJ41" s="584">
        <v>25.939019999999999</v>
      </c>
      <c r="BK41" s="584">
        <v>25.059480000000001</v>
      </c>
      <c r="BL41" s="584">
        <v>23.723690000000001</v>
      </c>
      <c r="BM41" s="584">
        <v>23.00253</v>
      </c>
      <c r="BN41" s="584">
        <v>22.981470000000002</v>
      </c>
      <c r="BO41" s="584">
        <v>23.33014</v>
      </c>
      <c r="BP41" s="584">
        <v>23.775200000000002</v>
      </c>
      <c r="BQ41" s="584">
        <v>24.522089999999999</v>
      </c>
      <c r="BR41" s="584">
        <v>24.566759999999999</v>
      </c>
      <c r="BS41" s="584">
        <v>24.15408</v>
      </c>
      <c r="BT41" s="584">
        <v>23.682950000000002</v>
      </c>
      <c r="BU41" s="584">
        <v>23.398540000000001</v>
      </c>
      <c r="BV41" s="584">
        <v>22.965509999999998</v>
      </c>
    </row>
    <row r="42" spans="1:77" ht="10" x14ac:dyDescent="0.2">
      <c r="A42" s="471"/>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126"/>
      <c r="BG42" s="126"/>
      <c r="BH42" s="126"/>
      <c r="BI42" s="126"/>
      <c r="BJ42" s="293"/>
      <c r="BK42" s="293"/>
      <c r="BL42" s="293"/>
      <c r="BM42" s="293"/>
      <c r="BN42" s="293"/>
      <c r="BO42" s="293"/>
      <c r="BP42" s="293"/>
      <c r="BQ42" s="293"/>
      <c r="BR42" s="293"/>
      <c r="BS42" s="293"/>
      <c r="BT42" s="293"/>
      <c r="BU42" s="293"/>
      <c r="BV42" s="293"/>
    </row>
    <row r="43" spans="1:77" ht="11.15" customHeight="1" x14ac:dyDescent="0.25">
      <c r="A43" s="44"/>
      <c r="B43" s="122" t="s">
        <v>550</v>
      </c>
      <c r="C43" s="473"/>
      <c r="D43" s="473"/>
      <c r="E43" s="473"/>
      <c r="F43" s="473"/>
      <c r="G43" s="473"/>
      <c r="H43" s="473"/>
      <c r="I43" s="473"/>
      <c r="J43" s="473"/>
      <c r="K43" s="473"/>
      <c r="L43" s="473"/>
      <c r="M43" s="473"/>
      <c r="N43" s="473"/>
      <c r="O43" s="473"/>
      <c r="P43" s="473"/>
      <c r="Q43" s="473"/>
      <c r="R43" s="473"/>
      <c r="S43" s="473"/>
      <c r="T43" s="473"/>
      <c r="U43" s="473"/>
      <c r="V43" s="473"/>
      <c r="W43" s="473"/>
      <c r="X43" s="473"/>
      <c r="Y43" s="473"/>
      <c r="Z43" s="473"/>
      <c r="AA43" s="473"/>
      <c r="AB43" s="473"/>
      <c r="AC43" s="473"/>
      <c r="AD43" s="473"/>
      <c r="AE43" s="473"/>
      <c r="AF43" s="473"/>
      <c r="AG43" s="473"/>
      <c r="AH43" s="473"/>
      <c r="AI43" s="473"/>
      <c r="AJ43" s="473"/>
      <c r="AK43" s="473"/>
      <c r="AL43" s="473"/>
      <c r="AM43" s="473"/>
      <c r="AN43" s="473"/>
      <c r="AO43" s="473"/>
      <c r="AP43" s="473"/>
      <c r="AQ43" s="473"/>
      <c r="AR43" s="473"/>
      <c r="AS43" s="473"/>
      <c r="AT43" s="473"/>
      <c r="AU43" s="473"/>
      <c r="AV43" s="473"/>
      <c r="AW43" s="473"/>
      <c r="AX43" s="473"/>
      <c r="AY43" s="473"/>
      <c r="AZ43" s="473"/>
      <c r="BA43" s="473"/>
      <c r="BB43" s="473"/>
      <c r="BC43" s="473"/>
      <c r="BD43" s="473"/>
      <c r="BE43" s="473"/>
      <c r="BF43" s="473"/>
      <c r="BG43" s="473"/>
      <c r="BH43" s="473"/>
      <c r="BI43" s="473"/>
      <c r="BJ43" s="474"/>
      <c r="BK43" s="474"/>
      <c r="BL43" s="474"/>
      <c r="BM43" s="474"/>
      <c r="BN43" s="474"/>
      <c r="BO43" s="474"/>
      <c r="BP43" s="474"/>
      <c r="BQ43" s="474"/>
      <c r="BR43" s="474"/>
      <c r="BS43" s="474"/>
      <c r="BT43" s="474"/>
      <c r="BU43" s="474"/>
      <c r="BV43" s="474"/>
      <c r="BX43" s="569"/>
      <c r="BY43" s="569"/>
    </row>
    <row r="44" spans="1:77" ht="11.15" customHeight="1" x14ac:dyDescent="0.25">
      <c r="A44" s="48" t="s">
        <v>484</v>
      </c>
      <c r="B44" s="141" t="s">
        <v>387</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15.467677</v>
      </c>
      <c r="AN44" s="168">
        <v>15.397285999999999</v>
      </c>
      <c r="AO44" s="168">
        <v>15.846807</v>
      </c>
      <c r="AP44" s="168">
        <v>15.648300000000001</v>
      </c>
      <c r="AQ44" s="168">
        <v>16.238773999999999</v>
      </c>
      <c r="AR44" s="168">
        <v>16.571000000000002</v>
      </c>
      <c r="AS44" s="168">
        <v>16.358000000000001</v>
      </c>
      <c r="AT44" s="168">
        <v>16.427676999999999</v>
      </c>
      <c r="AU44" s="168">
        <v>16.141200000000001</v>
      </c>
      <c r="AV44" s="168">
        <v>15.775807</v>
      </c>
      <c r="AW44" s="168">
        <v>16.450467</v>
      </c>
      <c r="AX44" s="168">
        <v>15.376936000000001</v>
      </c>
      <c r="AY44" s="168">
        <v>15.086387</v>
      </c>
      <c r="AZ44" s="168">
        <v>15.128429000000001</v>
      </c>
      <c r="BA44" s="168">
        <v>15.512839</v>
      </c>
      <c r="BB44" s="168">
        <v>15.839833</v>
      </c>
      <c r="BC44" s="168">
        <v>16.206968</v>
      </c>
      <c r="BD44" s="168">
        <v>16.394532999999999</v>
      </c>
      <c r="BE44" s="168">
        <v>16.598096999999999</v>
      </c>
      <c r="BF44" s="168">
        <v>16.689160999999999</v>
      </c>
      <c r="BG44" s="168">
        <v>16.239267000000002</v>
      </c>
      <c r="BH44" s="168">
        <v>15.259419355</v>
      </c>
      <c r="BI44" s="168">
        <v>15.745066667</v>
      </c>
      <c r="BJ44" s="258">
        <v>16.04909</v>
      </c>
      <c r="BK44" s="258">
        <v>15.56218</v>
      </c>
      <c r="BL44" s="258">
        <v>15.198460000000001</v>
      </c>
      <c r="BM44" s="258">
        <v>15.78506</v>
      </c>
      <c r="BN44" s="258">
        <v>16.024719999999999</v>
      </c>
      <c r="BO44" s="258">
        <v>16.32133</v>
      </c>
      <c r="BP44" s="258">
        <v>16.72635</v>
      </c>
      <c r="BQ44" s="258">
        <v>16.59028</v>
      </c>
      <c r="BR44" s="258">
        <v>16.675409999999999</v>
      </c>
      <c r="BS44" s="258">
        <v>15.993209999999999</v>
      </c>
      <c r="BT44" s="258">
        <v>15.249700000000001</v>
      </c>
      <c r="BU44" s="258">
        <v>15.688650000000001</v>
      </c>
      <c r="BV44" s="258">
        <v>16.01587</v>
      </c>
      <c r="BX44" s="570"/>
      <c r="BY44" s="570"/>
    </row>
    <row r="45" spans="1:77" ht="11.15" customHeight="1" x14ac:dyDescent="0.25">
      <c r="A45" s="471" t="s">
        <v>931</v>
      </c>
      <c r="B45" s="472" t="s">
        <v>924</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0.65322599999999997</v>
      </c>
      <c r="AN45" s="168">
        <v>0.59253599999999995</v>
      </c>
      <c r="AO45" s="168">
        <v>0.53151599999999999</v>
      </c>
      <c r="AP45" s="168">
        <v>0.46949999999999997</v>
      </c>
      <c r="AQ45" s="168">
        <v>0.45261299999999999</v>
      </c>
      <c r="AR45" s="168">
        <v>0.43890000000000001</v>
      </c>
      <c r="AS45" s="168">
        <v>0.47387099999999999</v>
      </c>
      <c r="AT45" s="168">
        <v>0.48696800000000001</v>
      </c>
      <c r="AU45" s="168">
        <v>0.60746699999999998</v>
      </c>
      <c r="AV45" s="168">
        <v>0.64980700000000002</v>
      </c>
      <c r="AW45" s="168">
        <v>0.73766699999999996</v>
      </c>
      <c r="AX45" s="168">
        <v>0.72506499999999996</v>
      </c>
      <c r="AY45" s="168">
        <v>0.74296799999999996</v>
      </c>
      <c r="AZ45" s="168">
        <v>0.68578600000000001</v>
      </c>
      <c r="BA45" s="168">
        <v>0.55496800000000002</v>
      </c>
      <c r="BB45" s="168">
        <v>0.4975</v>
      </c>
      <c r="BC45" s="168">
        <v>0.47522599999999998</v>
      </c>
      <c r="BD45" s="168">
        <v>0.50109999999999999</v>
      </c>
      <c r="BE45" s="168">
        <v>0.46858100000000003</v>
      </c>
      <c r="BF45" s="168">
        <v>0.52116099999999999</v>
      </c>
      <c r="BG45" s="168">
        <v>0.67969999999999997</v>
      </c>
      <c r="BH45" s="168">
        <v>0.62954290000000002</v>
      </c>
      <c r="BI45" s="168">
        <v>0.70821009999999995</v>
      </c>
      <c r="BJ45" s="258">
        <v>0.70337530000000004</v>
      </c>
      <c r="BK45" s="258">
        <v>0.64394050000000003</v>
      </c>
      <c r="BL45" s="258">
        <v>0.59399650000000004</v>
      </c>
      <c r="BM45" s="258">
        <v>0.54581860000000004</v>
      </c>
      <c r="BN45" s="258">
        <v>0.48666769999999998</v>
      </c>
      <c r="BO45" s="258">
        <v>0.4498837</v>
      </c>
      <c r="BP45" s="258">
        <v>0.46511560000000002</v>
      </c>
      <c r="BQ45" s="258">
        <v>0.46037260000000002</v>
      </c>
      <c r="BR45" s="258">
        <v>0.4849058</v>
      </c>
      <c r="BS45" s="258">
        <v>0.58635530000000002</v>
      </c>
      <c r="BT45" s="258">
        <v>0.66245779999999999</v>
      </c>
      <c r="BU45" s="258">
        <v>0.73007440000000001</v>
      </c>
      <c r="BV45" s="258">
        <v>0.71406610000000004</v>
      </c>
      <c r="BX45" s="570"/>
      <c r="BY45" s="570"/>
    </row>
    <row r="46" spans="1:77" ht="11.15" customHeight="1" x14ac:dyDescent="0.25">
      <c r="A46" s="48" t="s">
        <v>839</v>
      </c>
      <c r="B46" s="141" t="s">
        <v>388</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1.0839030000000001</v>
      </c>
      <c r="AN46" s="168">
        <v>1.1350709999999999</v>
      </c>
      <c r="AO46" s="168">
        <v>1.1663870000000001</v>
      </c>
      <c r="AP46" s="168">
        <v>1.1906330000000001</v>
      </c>
      <c r="AQ46" s="168">
        <v>1.2010000000000001</v>
      </c>
      <c r="AR46" s="168">
        <v>1.2102329999999999</v>
      </c>
      <c r="AS46" s="168">
        <v>1.1805159999999999</v>
      </c>
      <c r="AT46" s="168">
        <v>1.205452</v>
      </c>
      <c r="AU46" s="168">
        <v>1.1923999999999999</v>
      </c>
      <c r="AV46" s="168">
        <v>1.1802900000000001</v>
      </c>
      <c r="AW46" s="168">
        <v>1.1786669999999999</v>
      </c>
      <c r="AX46" s="168">
        <v>1.148129</v>
      </c>
      <c r="AY46" s="168">
        <v>1.1005480000000001</v>
      </c>
      <c r="AZ46" s="168">
        <v>1.1337140000000001</v>
      </c>
      <c r="BA46" s="168">
        <v>1.1565810000000001</v>
      </c>
      <c r="BB46" s="168">
        <v>1.1678999999999999</v>
      </c>
      <c r="BC46" s="168">
        <v>1.2172259999999999</v>
      </c>
      <c r="BD46" s="168">
        <v>1.225233</v>
      </c>
      <c r="BE46" s="168">
        <v>1.1980649999999999</v>
      </c>
      <c r="BF46" s="168">
        <v>1.233161</v>
      </c>
      <c r="BG46" s="168">
        <v>1.198167</v>
      </c>
      <c r="BH46" s="168">
        <v>1.2244479097000001</v>
      </c>
      <c r="BI46" s="168">
        <v>1.2181589333</v>
      </c>
      <c r="BJ46" s="258">
        <v>1.189511</v>
      </c>
      <c r="BK46" s="258">
        <v>1.142363</v>
      </c>
      <c r="BL46" s="258">
        <v>1.167521</v>
      </c>
      <c r="BM46" s="258">
        <v>1.2127209999999999</v>
      </c>
      <c r="BN46" s="258">
        <v>1.204566</v>
      </c>
      <c r="BO46" s="258">
        <v>1.2038850000000001</v>
      </c>
      <c r="BP46" s="258">
        <v>1.2588969999999999</v>
      </c>
      <c r="BQ46" s="258">
        <v>1.2438480000000001</v>
      </c>
      <c r="BR46" s="258">
        <v>1.248148</v>
      </c>
      <c r="BS46" s="258">
        <v>1.193578</v>
      </c>
      <c r="BT46" s="258">
        <v>1.2008909999999999</v>
      </c>
      <c r="BU46" s="258">
        <v>1.2040949999999999</v>
      </c>
      <c r="BV46" s="258">
        <v>1.185908</v>
      </c>
      <c r="BX46" s="570"/>
      <c r="BY46" s="570"/>
    </row>
    <row r="47" spans="1:77" ht="11.15" customHeight="1" x14ac:dyDescent="0.25">
      <c r="A47" s="48" t="s">
        <v>731</v>
      </c>
      <c r="B47" s="472" t="s">
        <v>389</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-3.5418999999999999E-2</v>
      </c>
      <c r="AN47" s="168">
        <v>-0.124643</v>
      </c>
      <c r="AO47" s="168">
        <v>-3.6354999999999998E-2</v>
      </c>
      <c r="AP47" s="168">
        <v>0.26826699999999998</v>
      </c>
      <c r="AQ47" s="168">
        <v>9.2710000000000001E-2</v>
      </c>
      <c r="AR47" s="168">
        <v>0.27839999999999998</v>
      </c>
      <c r="AS47" s="168">
        <v>0.33796799999999999</v>
      </c>
      <c r="AT47" s="168">
        <v>0.164742</v>
      </c>
      <c r="AU47" s="168">
        <v>0.222467</v>
      </c>
      <c r="AV47" s="168">
        <v>0.14651600000000001</v>
      </c>
      <c r="AW47" s="168">
        <v>0.20039999999999999</v>
      </c>
      <c r="AX47" s="168">
        <v>0.106548</v>
      </c>
      <c r="AY47" s="168">
        <v>0.282194</v>
      </c>
      <c r="AZ47" s="168">
        <v>0.19667899999999999</v>
      </c>
      <c r="BA47" s="168">
        <v>0.10577400000000001</v>
      </c>
      <c r="BB47" s="168">
        <v>0.12656700000000001</v>
      </c>
      <c r="BC47" s="168">
        <v>0.285968</v>
      </c>
      <c r="BD47" s="168">
        <v>0.20583299999999999</v>
      </c>
      <c r="BE47" s="168">
        <v>9.9774000000000002E-2</v>
      </c>
      <c r="BF47" s="168">
        <v>2.4129000000000001E-2</v>
      </c>
      <c r="BG47" s="168">
        <v>-0.1198</v>
      </c>
      <c r="BH47" s="168">
        <v>0.18190679983999999</v>
      </c>
      <c r="BI47" s="168">
        <v>5.3941697828999997E-2</v>
      </c>
      <c r="BJ47" s="258">
        <v>0.31108049999999998</v>
      </c>
      <c r="BK47" s="258">
        <v>8.0896800000000005E-2</v>
      </c>
      <c r="BL47" s="258">
        <v>5.3183099999999997E-2</v>
      </c>
      <c r="BM47" s="258">
        <v>0.1382698</v>
      </c>
      <c r="BN47" s="258">
        <v>0.2083142</v>
      </c>
      <c r="BO47" s="258">
        <v>0.33973360000000002</v>
      </c>
      <c r="BP47" s="258">
        <v>0.37219869999999999</v>
      </c>
      <c r="BQ47" s="258">
        <v>0.35706510000000002</v>
      </c>
      <c r="BR47" s="258">
        <v>0.31840639999999998</v>
      </c>
      <c r="BS47" s="258">
        <v>0.2959389</v>
      </c>
      <c r="BT47" s="258">
        <v>0.22947909999999999</v>
      </c>
      <c r="BU47" s="258">
        <v>0.27650619999999998</v>
      </c>
      <c r="BV47" s="258">
        <v>0.36789430000000001</v>
      </c>
      <c r="BX47" s="570"/>
      <c r="BY47" s="570"/>
    </row>
    <row r="48" spans="1:77" ht="11.15" customHeight="1" x14ac:dyDescent="0.25">
      <c r="A48" s="48" t="s">
        <v>732</v>
      </c>
      <c r="B48" s="141" t="s">
        <v>780</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-0.28480699999999998</v>
      </c>
      <c r="AN48" s="168">
        <v>0.51778599999999997</v>
      </c>
      <c r="AO48" s="168">
        <v>0.67396800000000001</v>
      </c>
      <c r="AP48" s="168">
        <v>0.82523299999999999</v>
      </c>
      <c r="AQ48" s="168">
        <v>0.97796799999999995</v>
      </c>
      <c r="AR48" s="168">
        <v>0.63149999999999995</v>
      </c>
      <c r="AS48" s="168">
        <v>0.504</v>
      </c>
      <c r="AT48" s="168">
        <v>0.83390299999999995</v>
      </c>
      <c r="AU48" s="168">
        <v>0.58553299999999997</v>
      </c>
      <c r="AV48" s="168">
        <v>0.47912900000000003</v>
      </c>
      <c r="AW48" s="168">
        <v>5.6333000000000001E-2</v>
      </c>
      <c r="AX48" s="168">
        <v>0.32074200000000003</v>
      </c>
      <c r="AY48" s="168">
        <v>-0.14422599999999999</v>
      </c>
      <c r="AZ48" s="168">
        <v>0.33342899999999998</v>
      </c>
      <c r="BA48" s="168">
        <v>0.83970999999999996</v>
      </c>
      <c r="BB48" s="168">
        <v>0.86686700000000005</v>
      </c>
      <c r="BC48" s="168">
        <v>0.88912899999999995</v>
      </c>
      <c r="BD48" s="168">
        <v>0.78949999999999998</v>
      </c>
      <c r="BE48" s="168">
        <v>0.66787099999999999</v>
      </c>
      <c r="BF48" s="168">
        <v>0.73919400000000002</v>
      </c>
      <c r="BG48" s="168">
        <v>0.50526700000000002</v>
      </c>
      <c r="BH48" s="168">
        <v>0.69838709676999999</v>
      </c>
      <c r="BI48" s="168">
        <v>0.33453333333000002</v>
      </c>
      <c r="BJ48" s="258">
        <v>0.25526549999999998</v>
      </c>
      <c r="BK48" s="258">
        <v>0.15895409999999999</v>
      </c>
      <c r="BL48" s="258">
        <v>0.70284899999999995</v>
      </c>
      <c r="BM48" s="258">
        <v>0.86648130000000001</v>
      </c>
      <c r="BN48" s="258">
        <v>0.79153359999999995</v>
      </c>
      <c r="BO48" s="258">
        <v>0.82478620000000002</v>
      </c>
      <c r="BP48" s="258">
        <v>0.77928839999999999</v>
      </c>
      <c r="BQ48" s="258">
        <v>0.71226560000000005</v>
      </c>
      <c r="BR48" s="258">
        <v>0.83127589999999996</v>
      </c>
      <c r="BS48" s="258">
        <v>0.70712280000000005</v>
      </c>
      <c r="BT48" s="258">
        <v>0.79462900000000003</v>
      </c>
      <c r="BU48" s="258">
        <v>0.2044793</v>
      </c>
      <c r="BV48" s="258">
        <v>0.1101299</v>
      </c>
      <c r="BX48" s="570"/>
      <c r="BY48" s="570"/>
    </row>
    <row r="49" spans="1:79" ht="11.15" customHeight="1" x14ac:dyDescent="0.25">
      <c r="A49" s="48" t="s">
        <v>733</v>
      </c>
      <c r="B49" s="141" t="s">
        <v>781</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1.6100000000000001E-4</v>
      </c>
      <c r="AN49" s="168">
        <v>0</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7.8600000000000002E-4</v>
      </c>
      <c r="BA49" s="168">
        <v>1.94E-4</v>
      </c>
      <c r="BB49" s="168">
        <v>-2.33E-4</v>
      </c>
      <c r="BC49" s="168">
        <v>3.8699999999999997E-4</v>
      </c>
      <c r="BD49" s="168">
        <v>5.3300000000000005E-4</v>
      </c>
      <c r="BE49" s="168">
        <v>8.0699999999999999E-4</v>
      </c>
      <c r="BF49" s="168">
        <v>7.1000000000000002E-4</v>
      </c>
      <c r="BG49" s="168">
        <v>5.0000000000000001E-4</v>
      </c>
      <c r="BH49" s="168">
        <v>7.48326E-4</v>
      </c>
      <c r="BI49" s="168">
        <v>5.7999600000000005E-4</v>
      </c>
      <c r="BJ49" s="258">
        <v>5.4839999999999999E-4</v>
      </c>
      <c r="BK49" s="258">
        <v>-1.0482E-4</v>
      </c>
      <c r="BL49" s="258">
        <v>1.02174E-4</v>
      </c>
      <c r="BM49" s="258">
        <v>4.6372299999999998E-4</v>
      </c>
      <c r="BN49" s="258">
        <v>3.3711800000000002E-4</v>
      </c>
      <c r="BO49" s="258">
        <v>7.9359700000000005E-4</v>
      </c>
      <c r="BP49" s="258">
        <v>1.2001E-4</v>
      </c>
      <c r="BQ49" s="258">
        <v>4.1994100000000001E-4</v>
      </c>
      <c r="BR49" s="258">
        <v>5.99232E-4</v>
      </c>
      <c r="BS49" s="258">
        <v>7.5839500000000003E-4</v>
      </c>
      <c r="BT49" s="258">
        <v>7.48326E-4</v>
      </c>
      <c r="BU49" s="258">
        <v>5.7999600000000005E-4</v>
      </c>
      <c r="BV49" s="258">
        <v>5.4839999999999999E-4</v>
      </c>
      <c r="BX49" s="570"/>
      <c r="BY49" s="570"/>
    </row>
    <row r="50" spans="1:79" s="124" customFormat="1" ht="11.15" customHeight="1" x14ac:dyDescent="0.25">
      <c r="A50" s="48" t="s">
        <v>734</v>
      </c>
      <c r="B50" s="141" t="s">
        <v>551</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16.884741000000002</v>
      </c>
      <c r="AN50" s="168">
        <v>17.518035999999999</v>
      </c>
      <c r="AO50" s="168">
        <v>18.182839000000001</v>
      </c>
      <c r="AP50" s="168">
        <v>18.4023</v>
      </c>
      <c r="AQ50" s="168">
        <v>18.963322999999999</v>
      </c>
      <c r="AR50" s="168">
        <v>19.130033000000001</v>
      </c>
      <c r="AS50" s="168">
        <v>18.854386999999999</v>
      </c>
      <c r="AT50" s="168">
        <v>19.119451999999999</v>
      </c>
      <c r="AU50" s="168">
        <v>18.749634</v>
      </c>
      <c r="AV50" s="168">
        <v>18.232194</v>
      </c>
      <c r="AW50" s="168">
        <v>18.623833999999999</v>
      </c>
      <c r="AX50" s="168">
        <v>17.677872000000001</v>
      </c>
      <c r="AY50" s="168">
        <v>17.068418999999999</v>
      </c>
      <c r="AZ50" s="168">
        <v>17.478822999999998</v>
      </c>
      <c r="BA50" s="168">
        <v>18.170065999999998</v>
      </c>
      <c r="BB50" s="168">
        <v>18.498434</v>
      </c>
      <c r="BC50" s="168">
        <v>19.074904</v>
      </c>
      <c r="BD50" s="168">
        <v>19.116731999999999</v>
      </c>
      <c r="BE50" s="168">
        <v>19.033194999999999</v>
      </c>
      <c r="BF50" s="168">
        <v>19.207515999999998</v>
      </c>
      <c r="BG50" s="168">
        <v>18.503101000000001</v>
      </c>
      <c r="BH50" s="168">
        <v>17.994452386999999</v>
      </c>
      <c r="BI50" s="168">
        <v>18.060490727000001</v>
      </c>
      <c r="BJ50" s="258">
        <v>18.508870000000002</v>
      </c>
      <c r="BK50" s="258">
        <v>17.588229999999999</v>
      </c>
      <c r="BL50" s="258">
        <v>17.71611</v>
      </c>
      <c r="BM50" s="258">
        <v>18.54881</v>
      </c>
      <c r="BN50" s="258">
        <v>18.716139999999999</v>
      </c>
      <c r="BO50" s="258">
        <v>19.140409999999999</v>
      </c>
      <c r="BP50" s="258">
        <v>19.601970000000001</v>
      </c>
      <c r="BQ50" s="258">
        <v>19.364249999999998</v>
      </c>
      <c r="BR50" s="258">
        <v>19.55875</v>
      </c>
      <c r="BS50" s="258">
        <v>18.776969999999999</v>
      </c>
      <c r="BT50" s="258">
        <v>18.137910000000002</v>
      </c>
      <c r="BU50" s="258">
        <v>18.104379999999999</v>
      </c>
      <c r="BV50" s="258">
        <v>18.39442</v>
      </c>
      <c r="BX50" s="570"/>
      <c r="BY50" s="570"/>
      <c r="BZ50" s="572"/>
      <c r="CA50" s="571"/>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258"/>
      <c r="BK51" s="258"/>
      <c r="BL51" s="258"/>
      <c r="BM51" s="258"/>
      <c r="BN51" s="258"/>
      <c r="BO51" s="258"/>
      <c r="BP51" s="258"/>
      <c r="BQ51" s="258"/>
      <c r="BR51" s="258"/>
      <c r="BS51" s="258"/>
      <c r="BT51" s="258"/>
      <c r="BU51" s="258"/>
      <c r="BV51" s="258"/>
    </row>
    <row r="52" spans="1:79" ht="11.15" customHeight="1" x14ac:dyDescent="0.25">
      <c r="A52" s="48" t="s">
        <v>486</v>
      </c>
      <c r="B52" s="142" t="s">
        <v>390</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0.98848599999999998</v>
      </c>
      <c r="AN52" s="168">
        <v>0.92403500000000005</v>
      </c>
      <c r="AO52" s="168">
        <v>1.004067</v>
      </c>
      <c r="AP52" s="168">
        <v>1.0501659999999999</v>
      </c>
      <c r="AQ52" s="168">
        <v>1.0867089999999999</v>
      </c>
      <c r="AR52" s="168">
        <v>1.1109009999999999</v>
      </c>
      <c r="AS52" s="168">
        <v>1.100482</v>
      </c>
      <c r="AT52" s="168">
        <v>1.01013</v>
      </c>
      <c r="AU52" s="168">
        <v>1.081998</v>
      </c>
      <c r="AV52" s="168">
        <v>1.0138050000000001</v>
      </c>
      <c r="AW52" s="168">
        <v>1.023299</v>
      </c>
      <c r="AX52" s="168">
        <v>0.98570899999999995</v>
      </c>
      <c r="AY52" s="168">
        <v>1.025968</v>
      </c>
      <c r="AZ52" s="168">
        <v>0.95657099999999995</v>
      </c>
      <c r="BA52" s="168">
        <v>0.91690300000000002</v>
      </c>
      <c r="BB52" s="168">
        <v>1.0124</v>
      </c>
      <c r="BC52" s="168">
        <v>0.94393499999999997</v>
      </c>
      <c r="BD52" s="168">
        <v>1.071264</v>
      </c>
      <c r="BE52" s="168">
        <v>1.0755479999999999</v>
      </c>
      <c r="BF52" s="168">
        <v>1.0746789999999999</v>
      </c>
      <c r="BG52" s="168">
        <v>1.0704309999999999</v>
      </c>
      <c r="BH52" s="168">
        <v>1.0073067</v>
      </c>
      <c r="BI52" s="168">
        <v>1.027188</v>
      </c>
      <c r="BJ52" s="258">
        <v>1.0329809999999999</v>
      </c>
      <c r="BK52" s="258">
        <v>0.99918490000000004</v>
      </c>
      <c r="BL52" s="258">
        <v>0.95032349999999999</v>
      </c>
      <c r="BM52" s="258">
        <v>0.97946279999999997</v>
      </c>
      <c r="BN52" s="258">
        <v>1.002985</v>
      </c>
      <c r="BO52" s="258">
        <v>1.005919</v>
      </c>
      <c r="BP52" s="258">
        <v>1.0335179999999999</v>
      </c>
      <c r="BQ52" s="258">
        <v>1.0233110000000001</v>
      </c>
      <c r="BR52" s="258">
        <v>1.04688</v>
      </c>
      <c r="BS52" s="258">
        <v>0.98131780000000002</v>
      </c>
      <c r="BT52" s="258">
        <v>0.96894150000000001</v>
      </c>
      <c r="BU52" s="258">
        <v>0.99999269999999996</v>
      </c>
      <c r="BV52" s="258">
        <v>1.02878</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258"/>
      <c r="BK53" s="258"/>
      <c r="BL53" s="258"/>
      <c r="BM53" s="258"/>
      <c r="BN53" s="258"/>
      <c r="BO53" s="258"/>
      <c r="BP53" s="258"/>
      <c r="BQ53" s="258"/>
      <c r="BR53" s="258"/>
      <c r="BS53" s="258"/>
      <c r="BT53" s="258"/>
      <c r="BU53" s="258"/>
      <c r="BV53" s="258"/>
    </row>
    <row r="54" spans="1:79" ht="11.15" customHeight="1" x14ac:dyDescent="0.25">
      <c r="A54" s="44"/>
      <c r="B54" s="122" t="s">
        <v>552</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258"/>
      <c r="BK54" s="258"/>
      <c r="BL54" s="258"/>
      <c r="BM54" s="258"/>
      <c r="BN54" s="258"/>
      <c r="BO54" s="258"/>
      <c r="BP54" s="258"/>
      <c r="BQ54" s="258"/>
      <c r="BR54" s="258"/>
      <c r="BS54" s="258"/>
      <c r="BT54" s="258"/>
      <c r="BU54" s="258"/>
      <c r="BV54" s="258"/>
    </row>
    <row r="55" spans="1:79" ht="11.15" customHeight="1" x14ac:dyDescent="0.25">
      <c r="A55" s="471" t="s">
        <v>932</v>
      </c>
      <c r="B55" s="472" t="s">
        <v>924</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0.38187100000000002</v>
      </c>
      <c r="AN55" s="168">
        <v>0.45410699999999998</v>
      </c>
      <c r="AO55" s="168">
        <v>0.63132299999999997</v>
      </c>
      <c r="AP55" s="168">
        <v>0.81006699999999998</v>
      </c>
      <c r="AQ55" s="168">
        <v>0.84948400000000002</v>
      </c>
      <c r="AR55" s="168">
        <v>0.86146699999999998</v>
      </c>
      <c r="AS55" s="168">
        <v>0.84690299999999996</v>
      </c>
      <c r="AT55" s="168">
        <v>0.80006500000000003</v>
      </c>
      <c r="AU55" s="168">
        <v>0.61103300000000005</v>
      </c>
      <c r="AV55" s="168">
        <v>0.40428999999999998</v>
      </c>
      <c r="AW55" s="168">
        <v>0.33843299999999998</v>
      </c>
      <c r="AX55" s="168">
        <v>0.33712900000000001</v>
      </c>
      <c r="AY55" s="168">
        <v>0.351742</v>
      </c>
      <c r="AZ55" s="168">
        <v>0.40903600000000001</v>
      </c>
      <c r="BA55" s="168">
        <v>0.63341899999999995</v>
      </c>
      <c r="BB55" s="168">
        <v>0.80549999999999999</v>
      </c>
      <c r="BC55" s="168">
        <v>0.84258100000000002</v>
      </c>
      <c r="BD55" s="168">
        <v>0.84560000000000002</v>
      </c>
      <c r="BE55" s="168">
        <v>0.80961300000000003</v>
      </c>
      <c r="BF55" s="168">
        <v>0.82583899999999999</v>
      </c>
      <c r="BG55" s="168">
        <v>0.61303300000000005</v>
      </c>
      <c r="BH55" s="168">
        <v>0.43047513999999998</v>
      </c>
      <c r="BI55" s="168">
        <v>0.31981911000000002</v>
      </c>
      <c r="BJ55" s="258">
        <v>0.3271017</v>
      </c>
      <c r="BK55" s="258">
        <v>0.34761809999999999</v>
      </c>
      <c r="BL55" s="258">
        <v>0.40628389999999998</v>
      </c>
      <c r="BM55" s="258">
        <v>0.63136219999999998</v>
      </c>
      <c r="BN55" s="258">
        <v>0.78111960000000003</v>
      </c>
      <c r="BO55" s="258">
        <v>0.84015609999999996</v>
      </c>
      <c r="BP55" s="258">
        <v>0.86177320000000002</v>
      </c>
      <c r="BQ55" s="258">
        <v>0.84752280000000002</v>
      </c>
      <c r="BR55" s="258">
        <v>0.81635089999999999</v>
      </c>
      <c r="BS55" s="258">
        <v>0.59626100000000004</v>
      </c>
      <c r="BT55" s="258">
        <v>0.43570110000000001</v>
      </c>
      <c r="BU55" s="258">
        <v>0.30725819999999998</v>
      </c>
      <c r="BV55" s="258">
        <v>0.32270799999999999</v>
      </c>
    </row>
    <row r="56" spans="1:79" ht="11.15" customHeight="1" x14ac:dyDescent="0.25">
      <c r="A56" s="48" t="s">
        <v>735</v>
      </c>
      <c r="B56" s="141" t="s">
        <v>391</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8.7581939999999996</v>
      </c>
      <c r="AN56" s="168">
        <v>9.3725710000000007</v>
      </c>
      <c r="AO56" s="168">
        <v>9.5245809999999995</v>
      </c>
      <c r="AP56" s="168">
        <v>9.5468329999999995</v>
      </c>
      <c r="AQ56" s="168">
        <v>9.8254190000000001</v>
      </c>
      <c r="AR56" s="168">
        <v>9.8343000000000007</v>
      </c>
      <c r="AS56" s="168">
        <v>9.5799029999999998</v>
      </c>
      <c r="AT56" s="168">
        <v>9.8724519999999991</v>
      </c>
      <c r="AU56" s="168">
        <v>9.7598669999999998</v>
      </c>
      <c r="AV56" s="168">
        <v>9.6538389999999996</v>
      </c>
      <c r="AW56" s="168">
        <v>9.6821000000000002</v>
      </c>
      <c r="AX56" s="168">
        <v>9.4153549999999999</v>
      </c>
      <c r="AY56" s="168">
        <v>8.9342579999999998</v>
      </c>
      <c r="AZ56" s="168">
        <v>9.3062500000000004</v>
      </c>
      <c r="BA56" s="168">
        <v>9.6000650000000007</v>
      </c>
      <c r="BB56" s="168">
        <v>9.6806330000000003</v>
      </c>
      <c r="BC56" s="168">
        <v>9.8689999999999998</v>
      </c>
      <c r="BD56" s="168">
        <v>9.9439329999999995</v>
      </c>
      <c r="BE56" s="168">
        <v>9.8264519999999997</v>
      </c>
      <c r="BF56" s="168">
        <v>9.9070970000000003</v>
      </c>
      <c r="BG56" s="168">
        <v>9.6907999999999994</v>
      </c>
      <c r="BH56" s="168">
        <v>9.6788064515999999</v>
      </c>
      <c r="BI56" s="168">
        <v>9.5216999999999992</v>
      </c>
      <c r="BJ56" s="258">
        <v>9.6747560000000004</v>
      </c>
      <c r="BK56" s="258">
        <v>9.0994890000000002</v>
      </c>
      <c r="BL56" s="258">
        <v>9.4626579999999993</v>
      </c>
      <c r="BM56" s="258">
        <v>9.8030229999999996</v>
      </c>
      <c r="BN56" s="258">
        <v>9.5959219999999998</v>
      </c>
      <c r="BO56" s="258">
        <v>9.6886580000000002</v>
      </c>
      <c r="BP56" s="258">
        <v>10.079219999999999</v>
      </c>
      <c r="BQ56" s="258">
        <v>9.7296359999999993</v>
      </c>
      <c r="BR56" s="258">
        <v>10.01956</v>
      </c>
      <c r="BS56" s="258">
        <v>9.7194070000000004</v>
      </c>
      <c r="BT56" s="258">
        <v>9.6879650000000002</v>
      </c>
      <c r="BU56" s="258">
        <v>9.5294910000000002</v>
      </c>
      <c r="BV56" s="258">
        <v>9.5628189999999993</v>
      </c>
    </row>
    <row r="57" spans="1:79" ht="11.15" customHeight="1" x14ac:dyDescent="0.25">
      <c r="A57" s="48" t="s">
        <v>736</v>
      </c>
      <c r="B57" s="141" t="s">
        <v>392</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1.503679</v>
      </c>
      <c r="AO57" s="168">
        <v>1.4359360000000001</v>
      </c>
      <c r="AP57" s="168">
        <v>1.699233</v>
      </c>
      <c r="AQ57" s="168">
        <v>1.740677</v>
      </c>
      <c r="AR57" s="168">
        <v>1.6862330000000001</v>
      </c>
      <c r="AS57" s="168">
        <v>1.7235480000000001</v>
      </c>
      <c r="AT57" s="168">
        <v>1.6833229999999999</v>
      </c>
      <c r="AU57" s="168">
        <v>1.6012</v>
      </c>
      <c r="AV57" s="168">
        <v>1.567839</v>
      </c>
      <c r="AW57" s="168">
        <v>1.6588000000000001</v>
      </c>
      <c r="AX57" s="168">
        <v>1.5615159999999999</v>
      </c>
      <c r="AY57" s="168">
        <v>1.623097</v>
      </c>
      <c r="AZ57" s="168">
        <v>1.565536</v>
      </c>
      <c r="BA57" s="168">
        <v>1.6792579999999999</v>
      </c>
      <c r="BB57" s="168">
        <v>1.7016</v>
      </c>
      <c r="BC57" s="168">
        <v>1.6905159999999999</v>
      </c>
      <c r="BD57" s="168">
        <v>1.779766</v>
      </c>
      <c r="BE57" s="168">
        <v>1.779774</v>
      </c>
      <c r="BF57" s="168">
        <v>1.8237099999999999</v>
      </c>
      <c r="BG57" s="168">
        <v>1.7496670000000001</v>
      </c>
      <c r="BH57" s="168">
        <v>1.5942903226</v>
      </c>
      <c r="BI57" s="168">
        <v>1.68</v>
      </c>
      <c r="BJ57" s="258">
        <v>1.6848860000000001</v>
      </c>
      <c r="BK57" s="258">
        <v>1.670598</v>
      </c>
      <c r="BL57" s="258">
        <v>1.643135</v>
      </c>
      <c r="BM57" s="258">
        <v>1.682377</v>
      </c>
      <c r="BN57" s="258">
        <v>1.747649</v>
      </c>
      <c r="BO57" s="258">
        <v>1.7854669999999999</v>
      </c>
      <c r="BP57" s="258">
        <v>1.752737</v>
      </c>
      <c r="BQ57" s="258">
        <v>1.8688389999999999</v>
      </c>
      <c r="BR57" s="258">
        <v>1.8588579999999999</v>
      </c>
      <c r="BS57" s="258">
        <v>1.7595959999999999</v>
      </c>
      <c r="BT57" s="258">
        <v>1.6285350000000001</v>
      </c>
      <c r="BU57" s="258">
        <v>1.7009669999999999</v>
      </c>
      <c r="BV57" s="258">
        <v>1.75719</v>
      </c>
    </row>
    <row r="58" spans="1:79" ht="11.15" customHeight="1" x14ac:dyDescent="0.25">
      <c r="A58" s="48" t="s">
        <v>737</v>
      </c>
      <c r="B58" s="141" t="s">
        <v>393</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4.6704189999999999</v>
      </c>
      <c r="AN58" s="168">
        <v>4.6821429999999999</v>
      </c>
      <c r="AO58" s="168">
        <v>5.0040969999999998</v>
      </c>
      <c r="AP58" s="168">
        <v>4.835267</v>
      </c>
      <c r="AQ58" s="168">
        <v>4.9879030000000002</v>
      </c>
      <c r="AR58" s="168">
        <v>5.1965000000000003</v>
      </c>
      <c r="AS58" s="168">
        <v>5.1244839999999998</v>
      </c>
      <c r="AT58" s="168">
        <v>5.1423870000000003</v>
      </c>
      <c r="AU58" s="168">
        <v>5.1832330000000004</v>
      </c>
      <c r="AV58" s="168">
        <v>5.0771610000000003</v>
      </c>
      <c r="AW58" s="168">
        <v>5.3384</v>
      </c>
      <c r="AX58" s="168">
        <v>4.872871</v>
      </c>
      <c r="AY58" s="168">
        <v>4.70329</v>
      </c>
      <c r="AZ58" s="168">
        <v>4.695964</v>
      </c>
      <c r="BA58" s="168">
        <v>4.6852580000000001</v>
      </c>
      <c r="BB58" s="168">
        <v>4.7567329999999997</v>
      </c>
      <c r="BC58" s="168">
        <v>4.9663550000000001</v>
      </c>
      <c r="BD58" s="168">
        <v>4.9963329999999999</v>
      </c>
      <c r="BE58" s="168">
        <v>4.9936449999999999</v>
      </c>
      <c r="BF58" s="168">
        <v>5.0369359999999999</v>
      </c>
      <c r="BG58" s="168">
        <v>4.9234330000000002</v>
      </c>
      <c r="BH58" s="168">
        <v>4.7183548386999998</v>
      </c>
      <c r="BI58" s="168">
        <v>4.9237666666999997</v>
      </c>
      <c r="BJ58" s="258">
        <v>5.143599</v>
      </c>
      <c r="BK58" s="258">
        <v>4.8342939999999999</v>
      </c>
      <c r="BL58" s="258">
        <v>4.6266280000000002</v>
      </c>
      <c r="BM58" s="258">
        <v>4.8364729999999998</v>
      </c>
      <c r="BN58" s="258">
        <v>4.9359729999999997</v>
      </c>
      <c r="BO58" s="258">
        <v>5.1122259999999997</v>
      </c>
      <c r="BP58" s="258">
        <v>5.181667</v>
      </c>
      <c r="BQ58" s="258">
        <v>5.1286139999999998</v>
      </c>
      <c r="BR58" s="258">
        <v>5.0959909999999997</v>
      </c>
      <c r="BS58" s="258">
        <v>4.9626640000000002</v>
      </c>
      <c r="BT58" s="258">
        <v>4.7736190000000001</v>
      </c>
      <c r="BU58" s="258">
        <v>4.980003</v>
      </c>
      <c r="BV58" s="258">
        <v>5.1246609999999997</v>
      </c>
      <c r="BX58" s="570"/>
      <c r="BY58" s="570"/>
      <c r="BZ58" s="570"/>
      <c r="CA58" s="571"/>
    </row>
    <row r="59" spans="1:79" ht="11.15" customHeight="1" x14ac:dyDescent="0.25">
      <c r="A59" s="48" t="s">
        <v>738</v>
      </c>
      <c r="B59" s="141" t="s">
        <v>394</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0.27035500000000001</v>
      </c>
      <c r="AN59" s="168">
        <v>0.22800000000000001</v>
      </c>
      <c r="AO59" s="168">
        <v>0.30058099999999999</v>
      </c>
      <c r="AP59" s="168">
        <v>0.23169999999999999</v>
      </c>
      <c r="AQ59" s="168">
        <v>0.24512900000000001</v>
      </c>
      <c r="AR59" s="168">
        <v>0.20536699999999999</v>
      </c>
      <c r="AS59" s="168">
        <v>0.217387</v>
      </c>
      <c r="AT59" s="168">
        <v>0.27419399999999999</v>
      </c>
      <c r="AU59" s="168">
        <v>0.29573300000000002</v>
      </c>
      <c r="AV59" s="168">
        <v>0.25316100000000002</v>
      </c>
      <c r="AW59" s="168">
        <v>0.21890000000000001</v>
      </c>
      <c r="AX59" s="168">
        <v>0.27238699999999999</v>
      </c>
      <c r="AY59" s="168">
        <v>0.26151600000000003</v>
      </c>
      <c r="AZ59" s="168">
        <v>0.27600000000000002</v>
      </c>
      <c r="BA59" s="168">
        <v>0.27609699999999998</v>
      </c>
      <c r="BB59" s="168">
        <v>0.2873</v>
      </c>
      <c r="BC59" s="168">
        <v>0.27777400000000002</v>
      </c>
      <c r="BD59" s="168">
        <v>0.22986599999999999</v>
      </c>
      <c r="BE59" s="168">
        <v>0.264484</v>
      </c>
      <c r="BF59" s="168">
        <v>0.26928999999999997</v>
      </c>
      <c r="BG59" s="168">
        <v>0.26340000000000002</v>
      </c>
      <c r="BH59" s="168">
        <v>0.25709677418999999</v>
      </c>
      <c r="BI59" s="168">
        <v>0.27186666666999998</v>
      </c>
      <c r="BJ59" s="258">
        <v>0.25499040000000001</v>
      </c>
      <c r="BK59" s="258">
        <v>0.28357729999999998</v>
      </c>
      <c r="BL59" s="258">
        <v>0.1959921</v>
      </c>
      <c r="BM59" s="258">
        <v>0.2347698</v>
      </c>
      <c r="BN59" s="258">
        <v>0.21961890000000001</v>
      </c>
      <c r="BO59" s="258">
        <v>0.2100205</v>
      </c>
      <c r="BP59" s="258">
        <v>0.2082754</v>
      </c>
      <c r="BQ59" s="258">
        <v>0.24077850000000001</v>
      </c>
      <c r="BR59" s="258">
        <v>0.25732699999999997</v>
      </c>
      <c r="BS59" s="258">
        <v>0.2419365</v>
      </c>
      <c r="BT59" s="258">
        <v>0.24384049999999999</v>
      </c>
      <c r="BU59" s="258">
        <v>0.16780800000000001</v>
      </c>
      <c r="BV59" s="258">
        <v>0.18829969999999999</v>
      </c>
    </row>
    <row r="60" spans="1:79" ht="11.15" customHeight="1" x14ac:dyDescent="0.25">
      <c r="A60" s="48" t="s">
        <v>739</v>
      </c>
      <c r="B60" s="472" t="s">
        <v>933</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2.2758400000000001</v>
      </c>
      <c r="AN60" s="168">
        <v>2.2015709999999999</v>
      </c>
      <c r="AO60" s="168">
        <v>2.2903880000000001</v>
      </c>
      <c r="AP60" s="168">
        <v>2.3293659999999998</v>
      </c>
      <c r="AQ60" s="168">
        <v>2.4014199999999999</v>
      </c>
      <c r="AR60" s="168">
        <v>2.4570669999999999</v>
      </c>
      <c r="AS60" s="168">
        <v>2.4626440000000001</v>
      </c>
      <c r="AT60" s="168">
        <v>2.3571610000000001</v>
      </c>
      <c r="AU60" s="168">
        <v>2.380566</v>
      </c>
      <c r="AV60" s="168">
        <v>2.2897090000000002</v>
      </c>
      <c r="AW60" s="168">
        <v>2.4104999999999999</v>
      </c>
      <c r="AX60" s="168">
        <v>2.204323</v>
      </c>
      <c r="AY60" s="168">
        <v>2.2204839999999999</v>
      </c>
      <c r="AZ60" s="168">
        <v>2.1826080000000001</v>
      </c>
      <c r="BA60" s="168">
        <v>2.212872</v>
      </c>
      <c r="BB60" s="168">
        <v>2.2790680000000001</v>
      </c>
      <c r="BC60" s="168">
        <v>2.3726129999999999</v>
      </c>
      <c r="BD60" s="168">
        <v>2.3924979999999998</v>
      </c>
      <c r="BE60" s="168">
        <v>2.4347750000000001</v>
      </c>
      <c r="BF60" s="168">
        <v>2.4193229999999999</v>
      </c>
      <c r="BG60" s="168">
        <v>2.333199</v>
      </c>
      <c r="BH60" s="168">
        <v>2.3227355599999999</v>
      </c>
      <c r="BI60" s="168">
        <v>2.3705262837999999</v>
      </c>
      <c r="BJ60" s="258">
        <v>2.4565160000000001</v>
      </c>
      <c r="BK60" s="258">
        <v>2.3518370000000002</v>
      </c>
      <c r="BL60" s="258">
        <v>2.331734</v>
      </c>
      <c r="BM60" s="258">
        <v>2.3402690000000002</v>
      </c>
      <c r="BN60" s="258">
        <v>2.4388380000000001</v>
      </c>
      <c r="BO60" s="258">
        <v>2.5098039999999999</v>
      </c>
      <c r="BP60" s="258">
        <v>2.5518169999999998</v>
      </c>
      <c r="BQ60" s="258">
        <v>2.572171</v>
      </c>
      <c r="BR60" s="258">
        <v>2.5575380000000001</v>
      </c>
      <c r="BS60" s="258">
        <v>2.478421</v>
      </c>
      <c r="BT60" s="258">
        <v>2.3371900000000001</v>
      </c>
      <c r="BU60" s="258">
        <v>2.4188480000000001</v>
      </c>
      <c r="BV60" s="258">
        <v>2.4675180000000001</v>
      </c>
    </row>
    <row r="61" spans="1:79" ht="11.15" customHeight="1" x14ac:dyDescent="0.25">
      <c r="A61" s="48" t="s">
        <v>740</v>
      </c>
      <c r="B61" s="141" t="s">
        <v>553</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17.873227</v>
      </c>
      <c r="AN61" s="168">
        <v>18.442070999999999</v>
      </c>
      <c r="AO61" s="168">
        <v>19.186906</v>
      </c>
      <c r="AP61" s="168">
        <v>19.452466000000001</v>
      </c>
      <c r="AQ61" s="168">
        <v>20.050032000000002</v>
      </c>
      <c r="AR61" s="168">
        <v>20.240933999999999</v>
      </c>
      <c r="AS61" s="168">
        <v>19.954868999999999</v>
      </c>
      <c r="AT61" s="168">
        <v>20.129581999999999</v>
      </c>
      <c r="AU61" s="168">
        <v>19.831631999999999</v>
      </c>
      <c r="AV61" s="168">
        <v>19.245999000000001</v>
      </c>
      <c r="AW61" s="168">
        <v>19.647133</v>
      </c>
      <c r="AX61" s="168">
        <v>18.663581000000001</v>
      </c>
      <c r="AY61" s="168">
        <v>18.094387000000001</v>
      </c>
      <c r="AZ61" s="168">
        <v>18.435393999999999</v>
      </c>
      <c r="BA61" s="168">
        <v>19.086969</v>
      </c>
      <c r="BB61" s="168">
        <v>19.510833999999999</v>
      </c>
      <c r="BC61" s="168">
        <v>20.018839</v>
      </c>
      <c r="BD61" s="168">
        <v>20.187995999999998</v>
      </c>
      <c r="BE61" s="168">
        <v>20.108743</v>
      </c>
      <c r="BF61" s="168">
        <v>20.282195000000002</v>
      </c>
      <c r="BG61" s="168">
        <v>19.573532</v>
      </c>
      <c r="BH61" s="168">
        <v>19.001759087</v>
      </c>
      <c r="BI61" s="168">
        <v>19.087678727</v>
      </c>
      <c r="BJ61" s="258">
        <v>19.54185</v>
      </c>
      <c r="BK61" s="258">
        <v>18.587409999999998</v>
      </c>
      <c r="BL61" s="258">
        <v>18.666429999999998</v>
      </c>
      <c r="BM61" s="258">
        <v>19.528269999999999</v>
      </c>
      <c r="BN61" s="258">
        <v>19.71912</v>
      </c>
      <c r="BO61" s="258">
        <v>20.146329999999999</v>
      </c>
      <c r="BP61" s="258">
        <v>20.635490000000001</v>
      </c>
      <c r="BQ61" s="258">
        <v>20.387560000000001</v>
      </c>
      <c r="BR61" s="258">
        <v>20.605630000000001</v>
      </c>
      <c r="BS61" s="258">
        <v>19.758279999999999</v>
      </c>
      <c r="BT61" s="258">
        <v>19.106850000000001</v>
      </c>
      <c r="BU61" s="258">
        <v>19.104369999999999</v>
      </c>
      <c r="BV61" s="258">
        <v>19.423200000000001</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258"/>
      <c r="BK62" s="258"/>
      <c r="BL62" s="258"/>
      <c r="BM62" s="258"/>
      <c r="BN62" s="258"/>
      <c r="BO62" s="258"/>
      <c r="BP62" s="258"/>
      <c r="BQ62" s="258"/>
      <c r="BR62" s="258"/>
      <c r="BS62" s="258"/>
      <c r="BT62" s="258"/>
      <c r="BU62" s="258"/>
      <c r="BV62" s="258"/>
    </row>
    <row r="63" spans="1:79" ht="11.15" customHeight="1" x14ac:dyDescent="0.25">
      <c r="A63" s="48" t="s">
        <v>743</v>
      </c>
      <c r="B63" s="142" t="s">
        <v>396</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15.969548</v>
      </c>
      <c r="AN63" s="168">
        <v>15.946963999999999</v>
      </c>
      <c r="AO63" s="168">
        <v>16.414290000000001</v>
      </c>
      <c r="AP63" s="168">
        <v>16.121867000000002</v>
      </c>
      <c r="AQ63" s="168">
        <v>16.734128999999999</v>
      </c>
      <c r="AR63" s="168">
        <v>17.1082</v>
      </c>
      <c r="AS63" s="168">
        <v>16.887225999999998</v>
      </c>
      <c r="AT63" s="168">
        <v>16.903419</v>
      </c>
      <c r="AU63" s="168">
        <v>16.660900000000002</v>
      </c>
      <c r="AV63" s="168">
        <v>16.265871000000001</v>
      </c>
      <c r="AW63" s="168">
        <v>16.939966999999999</v>
      </c>
      <c r="AX63" s="168">
        <v>15.842936</v>
      </c>
      <c r="AY63" s="168">
        <v>15.624000000000001</v>
      </c>
      <c r="AZ63" s="168">
        <v>15.688036</v>
      </c>
      <c r="BA63" s="168">
        <v>16.025516</v>
      </c>
      <c r="BB63" s="168">
        <v>16.462733</v>
      </c>
      <c r="BC63" s="168">
        <v>16.756322999999998</v>
      </c>
      <c r="BD63" s="168">
        <v>17.022466000000001</v>
      </c>
      <c r="BE63" s="168">
        <v>17.135645</v>
      </c>
      <c r="BF63" s="168">
        <v>17.205967999999999</v>
      </c>
      <c r="BG63" s="168">
        <v>16.712866999999999</v>
      </c>
      <c r="BH63" s="168">
        <v>15.643612902999999</v>
      </c>
      <c r="BI63" s="168">
        <v>16.109400000000001</v>
      </c>
      <c r="BJ63" s="258">
        <v>16.440390000000001</v>
      </c>
      <c r="BK63" s="258">
        <v>15.988950000000001</v>
      </c>
      <c r="BL63" s="258">
        <v>15.618080000000001</v>
      </c>
      <c r="BM63" s="258">
        <v>16.140229999999999</v>
      </c>
      <c r="BN63" s="258">
        <v>16.408930000000002</v>
      </c>
      <c r="BO63" s="258">
        <v>16.669650000000001</v>
      </c>
      <c r="BP63" s="258">
        <v>17.124079999999999</v>
      </c>
      <c r="BQ63" s="258">
        <v>17.026119999999999</v>
      </c>
      <c r="BR63" s="258">
        <v>17.101710000000001</v>
      </c>
      <c r="BS63" s="258">
        <v>16.402729999999998</v>
      </c>
      <c r="BT63" s="258">
        <v>15.642139999999999</v>
      </c>
      <c r="BU63" s="258">
        <v>16.107009999999999</v>
      </c>
      <c r="BV63" s="258">
        <v>16.39648</v>
      </c>
    </row>
    <row r="64" spans="1:79" ht="11.15" customHeight="1" x14ac:dyDescent="0.25">
      <c r="A64" s="48" t="s">
        <v>741</v>
      </c>
      <c r="B64" s="142" t="s">
        <v>395</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17.93431</v>
      </c>
      <c r="AN64" s="168">
        <v>17.93431</v>
      </c>
      <c r="AO64" s="168">
        <v>17.93431</v>
      </c>
      <c r="AP64" s="168">
        <v>17.93431</v>
      </c>
      <c r="AQ64" s="168">
        <v>17.93431</v>
      </c>
      <c r="AR64" s="168">
        <v>17.93431</v>
      </c>
      <c r="AS64" s="168">
        <v>17.955310000000001</v>
      </c>
      <c r="AT64" s="168">
        <v>17.955310000000001</v>
      </c>
      <c r="AU64" s="168">
        <v>18.01661</v>
      </c>
      <c r="AV64" s="168">
        <v>18.01661</v>
      </c>
      <c r="AW64" s="168">
        <v>18.003609999999998</v>
      </c>
      <c r="AX64" s="168">
        <v>18.003609999999998</v>
      </c>
      <c r="AY64" s="168">
        <v>18.061368999999999</v>
      </c>
      <c r="AZ64" s="168">
        <v>18.031369000000002</v>
      </c>
      <c r="BA64" s="168">
        <v>18.270368999999999</v>
      </c>
      <c r="BB64" s="168">
        <v>18.270368999999999</v>
      </c>
      <c r="BC64" s="168">
        <v>18.270368999999999</v>
      </c>
      <c r="BD64" s="168">
        <v>18.270368999999999</v>
      </c>
      <c r="BE64" s="168">
        <v>18.272248999999999</v>
      </c>
      <c r="BF64" s="168">
        <v>18.272248999999999</v>
      </c>
      <c r="BG64" s="168">
        <v>18.272248999999999</v>
      </c>
      <c r="BH64" s="168">
        <v>18.309999999999999</v>
      </c>
      <c r="BI64" s="168">
        <v>18.309999999999999</v>
      </c>
      <c r="BJ64" s="258">
        <v>18.309999999999999</v>
      </c>
      <c r="BK64" s="258">
        <v>18.309999999999999</v>
      </c>
      <c r="BL64" s="258">
        <v>18.309999999999999</v>
      </c>
      <c r="BM64" s="258">
        <v>18.309999999999999</v>
      </c>
      <c r="BN64" s="258">
        <v>18.309999999999999</v>
      </c>
      <c r="BO64" s="258">
        <v>18.309999999999999</v>
      </c>
      <c r="BP64" s="258">
        <v>18.309999999999999</v>
      </c>
      <c r="BQ64" s="258">
        <v>18.309999999999999</v>
      </c>
      <c r="BR64" s="258">
        <v>18.324999999999999</v>
      </c>
      <c r="BS64" s="258">
        <v>18.324999999999999</v>
      </c>
      <c r="BT64" s="258">
        <v>18.324999999999999</v>
      </c>
      <c r="BU64" s="258">
        <v>18.324999999999999</v>
      </c>
      <c r="BV64" s="258">
        <v>18.324999999999999</v>
      </c>
    </row>
    <row r="65" spans="1:74" ht="11.15" customHeight="1" x14ac:dyDescent="0.25">
      <c r="A65" s="48" t="s">
        <v>742</v>
      </c>
      <c r="B65" s="143" t="s">
        <v>656</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0.89044674705000004</v>
      </c>
      <c r="AN65" s="169">
        <v>0.88918748476999998</v>
      </c>
      <c r="AO65" s="169">
        <v>0.91524513628000004</v>
      </c>
      <c r="AP65" s="169">
        <v>0.89893990902999998</v>
      </c>
      <c r="AQ65" s="169">
        <v>0.93307905349999998</v>
      </c>
      <c r="AR65" s="169">
        <v>0.95393689526000003</v>
      </c>
      <c r="AS65" s="169">
        <v>0.94051431024999999</v>
      </c>
      <c r="AT65" s="169">
        <v>0.94141616045999998</v>
      </c>
      <c r="AU65" s="169">
        <v>0.92475221476000002</v>
      </c>
      <c r="AV65" s="169">
        <v>0.90282639187000002</v>
      </c>
      <c r="AW65" s="169">
        <v>0.94092057093000003</v>
      </c>
      <c r="AX65" s="169">
        <v>0.87998662490000001</v>
      </c>
      <c r="AY65" s="169">
        <v>0.86505070573999998</v>
      </c>
      <c r="AZ65" s="169">
        <v>0.87004131521999994</v>
      </c>
      <c r="BA65" s="169">
        <v>0.87713149088999998</v>
      </c>
      <c r="BB65" s="169">
        <v>0.90106187784000003</v>
      </c>
      <c r="BC65" s="169">
        <v>0.91713106614999995</v>
      </c>
      <c r="BD65" s="169">
        <v>0.93169798595999997</v>
      </c>
      <c r="BE65" s="169">
        <v>0.93779616291000001</v>
      </c>
      <c r="BF65" s="169">
        <v>0.94164478604000001</v>
      </c>
      <c r="BG65" s="169">
        <v>0.91465845283000002</v>
      </c>
      <c r="BH65" s="169">
        <v>0.85437536336999997</v>
      </c>
      <c r="BI65" s="169">
        <v>0.87981430912000003</v>
      </c>
      <c r="BJ65" s="280">
        <v>0.89789149999999995</v>
      </c>
      <c r="BK65" s="280">
        <v>0.87323589999999995</v>
      </c>
      <c r="BL65" s="280">
        <v>0.85298090000000004</v>
      </c>
      <c r="BM65" s="280">
        <v>0.881498</v>
      </c>
      <c r="BN65" s="280">
        <v>0.89617340000000001</v>
      </c>
      <c r="BO65" s="280">
        <v>0.9104122</v>
      </c>
      <c r="BP65" s="280">
        <v>0.93523120000000004</v>
      </c>
      <c r="BQ65" s="280">
        <v>0.92988079999999995</v>
      </c>
      <c r="BR65" s="280">
        <v>0.93324470000000004</v>
      </c>
      <c r="BS65" s="280">
        <v>0.89510109999999998</v>
      </c>
      <c r="BT65" s="280">
        <v>0.85359569999999996</v>
      </c>
      <c r="BU65" s="280">
        <v>0.87896370000000001</v>
      </c>
      <c r="BV65" s="280">
        <v>0.89476020000000001</v>
      </c>
    </row>
    <row r="66" spans="1:74" s="329" customFormat="1" ht="22.4" customHeight="1" x14ac:dyDescent="0.25">
      <c r="A66" s="328"/>
      <c r="B66" s="640" t="s">
        <v>934</v>
      </c>
      <c r="C66" s="611"/>
      <c r="D66" s="611"/>
      <c r="E66" s="611"/>
      <c r="F66" s="611"/>
      <c r="G66" s="611"/>
      <c r="H66" s="611"/>
      <c r="I66" s="611"/>
      <c r="J66" s="611"/>
      <c r="K66" s="611"/>
      <c r="L66" s="611"/>
      <c r="M66" s="611"/>
      <c r="N66" s="611"/>
      <c r="O66" s="611"/>
      <c r="P66" s="611"/>
      <c r="Q66" s="612"/>
      <c r="AY66" s="397"/>
      <c r="AZ66" s="397"/>
      <c r="BA66" s="397"/>
      <c r="BB66" s="397"/>
      <c r="BC66" s="397"/>
      <c r="BD66" s="397"/>
      <c r="BE66" s="397"/>
      <c r="BF66" s="397"/>
      <c r="BG66" s="397"/>
      <c r="BH66" s="397"/>
      <c r="BI66" s="397"/>
      <c r="BJ66" s="397"/>
    </row>
    <row r="67" spans="1:74" ht="12" customHeight="1" x14ac:dyDescent="0.25">
      <c r="A67" s="48"/>
      <c r="B67" s="618" t="s">
        <v>787</v>
      </c>
      <c r="C67" s="600"/>
      <c r="D67" s="600"/>
      <c r="E67" s="600"/>
      <c r="F67" s="600"/>
      <c r="G67" s="600"/>
      <c r="H67" s="600"/>
      <c r="I67" s="600"/>
      <c r="J67" s="600"/>
      <c r="K67" s="600"/>
      <c r="L67" s="600"/>
      <c r="M67" s="600"/>
      <c r="N67" s="600"/>
      <c r="O67" s="600"/>
      <c r="P67" s="600"/>
      <c r="Q67" s="600"/>
      <c r="BD67" s="294"/>
      <c r="BE67" s="294"/>
      <c r="BF67" s="294"/>
      <c r="BH67" s="294"/>
    </row>
    <row r="68" spans="1:74" s="329" customFormat="1" ht="12" customHeight="1" x14ac:dyDescent="0.25">
      <c r="A68" s="328"/>
      <c r="B68" s="608" t="str">
        <f>"Notes: "&amp;"EIA completed modeling and analysis for this report on " &amp;Dates!$D$2&amp;"."</f>
        <v>Notes: EIA completed modeling and analysis for this report on Thursday December 7, 2023.</v>
      </c>
      <c r="C68" s="609"/>
      <c r="D68" s="609"/>
      <c r="E68" s="609"/>
      <c r="F68" s="609"/>
      <c r="G68" s="609"/>
      <c r="H68" s="609"/>
      <c r="I68" s="609"/>
      <c r="J68" s="609"/>
      <c r="K68" s="609"/>
      <c r="L68" s="609"/>
      <c r="M68" s="609"/>
      <c r="N68" s="609"/>
      <c r="O68" s="609"/>
      <c r="P68" s="609"/>
      <c r="Q68" s="609"/>
      <c r="AY68" s="397"/>
      <c r="AZ68" s="397"/>
      <c r="BA68" s="397"/>
      <c r="BB68" s="397"/>
      <c r="BC68" s="397"/>
      <c r="BD68" s="397"/>
      <c r="BE68" s="397"/>
      <c r="BF68" s="397"/>
      <c r="BG68" s="397"/>
      <c r="BH68" s="397"/>
      <c r="BI68" s="397"/>
      <c r="BJ68" s="397"/>
    </row>
    <row r="69" spans="1:74" s="329" customFormat="1" ht="12" customHeight="1" x14ac:dyDescent="0.25">
      <c r="A69" s="328"/>
      <c r="B69" s="623" t="s">
        <v>337</v>
      </c>
      <c r="C69" s="609"/>
      <c r="D69" s="609"/>
      <c r="E69" s="609"/>
      <c r="F69" s="609"/>
      <c r="G69" s="609"/>
      <c r="H69" s="609"/>
      <c r="I69" s="609"/>
      <c r="J69" s="609"/>
      <c r="K69" s="609"/>
      <c r="L69" s="609"/>
      <c r="M69" s="609"/>
      <c r="N69" s="609"/>
      <c r="O69" s="609"/>
      <c r="P69" s="609"/>
      <c r="Q69" s="609"/>
      <c r="AY69" s="397"/>
      <c r="AZ69" s="397"/>
      <c r="BA69" s="397"/>
      <c r="BB69" s="397"/>
      <c r="BC69" s="397"/>
      <c r="BD69" s="397"/>
      <c r="BE69" s="397"/>
      <c r="BF69" s="397"/>
      <c r="BG69" s="397"/>
      <c r="BH69" s="397"/>
      <c r="BI69" s="397"/>
      <c r="BJ69" s="397"/>
    </row>
    <row r="70" spans="1:74" s="329" customFormat="1" ht="12" customHeight="1" x14ac:dyDescent="0.25">
      <c r="A70" s="328"/>
      <c r="B70" s="610" t="s">
        <v>815</v>
      </c>
      <c r="C70" s="611"/>
      <c r="D70" s="611"/>
      <c r="E70" s="611"/>
      <c r="F70" s="611"/>
      <c r="G70" s="611"/>
      <c r="H70" s="611"/>
      <c r="I70" s="611"/>
      <c r="J70" s="611"/>
      <c r="K70" s="611"/>
      <c r="L70" s="611"/>
      <c r="M70" s="611"/>
      <c r="N70" s="611"/>
      <c r="O70" s="611"/>
      <c r="P70" s="611"/>
      <c r="Q70" s="612"/>
      <c r="AY70" s="397"/>
      <c r="AZ70" s="397"/>
      <c r="BA70" s="397"/>
      <c r="BB70" s="397"/>
      <c r="BC70" s="397"/>
      <c r="BD70" s="397"/>
      <c r="BE70" s="397"/>
      <c r="BF70" s="397"/>
      <c r="BG70" s="397"/>
      <c r="BH70" s="397"/>
      <c r="BI70" s="397"/>
      <c r="BJ70" s="397"/>
    </row>
    <row r="71" spans="1:74" s="329" customFormat="1" ht="12" customHeight="1" x14ac:dyDescent="0.25">
      <c r="A71" s="328"/>
      <c r="B71" s="619" t="s">
        <v>817</v>
      </c>
      <c r="C71" s="621"/>
      <c r="D71" s="621"/>
      <c r="E71" s="621"/>
      <c r="F71" s="621"/>
      <c r="G71" s="621"/>
      <c r="H71" s="621"/>
      <c r="I71" s="621"/>
      <c r="J71" s="621"/>
      <c r="K71" s="621"/>
      <c r="L71" s="621"/>
      <c r="M71" s="621"/>
      <c r="N71" s="621"/>
      <c r="O71" s="621"/>
      <c r="P71" s="621"/>
      <c r="Q71" s="612"/>
      <c r="AY71" s="397"/>
      <c r="AZ71" s="397"/>
      <c r="BA71" s="397"/>
      <c r="BB71" s="397"/>
      <c r="BC71" s="397"/>
      <c r="BD71" s="397"/>
      <c r="BE71" s="397"/>
      <c r="BF71" s="397"/>
      <c r="BG71" s="397"/>
      <c r="BH71" s="397"/>
      <c r="BI71" s="397"/>
      <c r="BJ71" s="397"/>
    </row>
    <row r="72" spans="1:74" s="329" customFormat="1" ht="12" customHeight="1" x14ac:dyDescent="0.25">
      <c r="A72" s="328"/>
      <c r="B72" s="620" t="s">
        <v>806</v>
      </c>
      <c r="C72" s="621"/>
      <c r="D72" s="621"/>
      <c r="E72" s="621"/>
      <c r="F72" s="621"/>
      <c r="G72" s="621"/>
      <c r="H72" s="621"/>
      <c r="I72" s="621"/>
      <c r="J72" s="621"/>
      <c r="K72" s="621"/>
      <c r="L72" s="621"/>
      <c r="M72" s="621"/>
      <c r="N72" s="621"/>
      <c r="O72" s="621"/>
      <c r="P72" s="621"/>
      <c r="Q72" s="612"/>
      <c r="AY72" s="397"/>
      <c r="AZ72" s="397"/>
      <c r="BA72" s="397"/>
      <c r="BB72" s="397"/>
      <c r="BC72" s="397"/>
      <c r="BD72" s="397"/>
      <c r="BE72" s="397"/>
      <c r="BF72" s="397"/>
      <c r="BG72" s="397"/>
      <c r="BH72" s="397"/>
      <c r="BI72" s="397"/>
      <c r="BJ72" s="397"/>
    </row>
    <row r="73" spans="1:74" s="329" customFormat="1" ht="12" customHeight="1" x14ac:dyDescent="0.25">
      <c r="A73" s="322"/>
      <c r="B73" s="628" t="s">
        <v>1246</v>
      </c>
      <c r="C73" s="612"/>
      <c r="D73" s="612"/>
      <c r="E73" s="612"/>
      <c r="F73" s="612"/>
      <c r="G73" s="612"/>
      <c r="H73" s="612"/>
      <c r="I73" s="612"/>
      <c r="J73" s="612"/>
      <c r="K73" s="612"/>
      <c r="L73" s="612"/>
      <c r="M73" s="612"/>
      <c r="N73" s="612"/>
      <c r="O73" s="612"/>
      <c r="P73" s="612"/>
      <c r="Q73" s="612"/>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conditionalFormatting sqref="C68:Q69">
    <cfRule type="cellIs" dxfId="3" priority="1" stopIfTrue="1" operator="notEqual">
      <formula>C$67</formula>
    </cfRule>
  </conditionalFormatting>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BA5" activePane="bottomRight" state="frozen"/>
      <selection activeCell="BF63" sqref="BF63"/>
      <selection pane="topRight" activeCell="BF63" sqref="BF63"/>
      <selection pane="bottomLeft" activeCell="BF63" sqref="BF63"/>
      <selection pane="bottomRight" activeCell="BI6" sqref="BI6:BI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0" customWidth="1"/>
    <col min="59" max="62" width="6.54296875" style="292" customWidth="1"/>
    <col min="63" max="74" width="6.54296875" style="2" customWidth="1"/>
    <col min="75" max="16384" width="9.54296875" style="2"/>
  </cols>
  <sheetData>
    <row r="1" spans="1:74" ht="15.75" customHeight="1" x14ac:dyDescent="0.3">
      <c r="A1" s="597" t="s">
        <v>771</v>
      </c>
      <c r="B1" s="647" t="s">
        <v>1247</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s="4"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1"/>
      <c r="BE2" s="491"/>
      <c r="BF2" s="491"/>
      <c r="BG2" s="393"/>
      <c r="BH2" s="393"/>
      <c r="BI2" s="393"/>
      <c r="BJ2" s="39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ht="10.5"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
      <c r="B5" s="6" t="s">
        <v>122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2"/>
      <c r="BE5" s="492"/>
      <c r="BF5" s="492"/>
      <c r="BG5" s="492"/>
      <c r="BH5" s="314"/>
      <c r="BI5" s="314"/>
      <c r="BJ5" s="314"/>
      <c r="BK5" s="314"/>
      <c r="BL5" s="314"/>
      <c r="BM5" s="314"/>
      <c r="BN5" s="314"/>
      <c r="BO5" s="314"/>
      <c r="BP5" s="314"/>
      <c r="BQ5" s="314"/>
      <c r="BR5" s="314"/>
      <c r="BS5" s="314"/>
      <c r="BT5" s="314"/>
      <c r="BU5" s="314"/>
      <c r="BV5" s="314"/>
    </row>
    <row r="6" spans="1:74" ht="11.15" customHeight="1" x14ac:dyDescent="0.25">
      <c r="A6" s="1" t="s">
        <v>744</v>
      </c>
      <c r="B6" s="144" t="s">
        <v>10</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263.38602764000001</v>
      </c>
      <c r="BB6" s="190">
        <v>274.38575888000003</v>
      </c>
      <c r="BC6" s="190">
        <v>258.14268247000001</v>
      </c>
      <c r="BD6" s="190">
        <v>261.52202756000003</v>
      </c>
      <c r="BE6" s="190">
        <v>279.34427497000001</v>
      </c>
      <c r="BF6" s="190">
        <v>301.70080000000002</v>
      </c>
      <c r="BG6" s="190">
        <v>306.85489999999999</v>
      </c>
      <c r="BH6" s="190">
        <v>248.93020000000001</v>
      </c>
      <c r="BI6" s="190">
        <v>230.03120000000001</v>
      </c>
      <c r="BJ6" s="242">
        <v>220.1893</v>
      </c>
      <c r="BK6" s="242">
        <v>220.6814</v>
      </c>
      <c r="BL6" s="242">
        <v>224.16739999999999</v>
      </c>
      <c r="BM6" s="242">
        <v>244.84360000000001</v>
      </c>
      <c r="BN6" s="242">
        <v>255.11420000000001</v>
      </c>
      <c r="BO6" s="242">
        <v>264.70119999999997</v>
      </c>
      <c r="BP6" s="242">
        <v>276.28179999999998</v>
      </c>
      <c r="BQ6" s="242">
        <v>272.36559999999997</v>
      </c>
      <c r="BR6" s="242">
        <v>270.44740000000002</v>
      </c>
      <c r="BS6" s="242">
        <v>256.31830000000002</v>
      </c>
      <c r="BT6" s="242">
        <v>242.22839999999999</v>
      </c>
      <c r="BU6" s="242">
        <v>233.97319999999999</v>
      </c>
      <c r="BV6" s="242">
        <v>229.3681</v>
      </c>
    </row>
    <row r="7" spans="1:74" ht="11.15" customHeight="1" x14ac:dyDescent="0.25">
      <c r="A7" s="1"/>
      <c r="B7" s="6" t="s">
        <v>11</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179"/>
      <c r="BJ7" s="288"/>
      <c r="BK7" s="288"/>
      <c r="BL7" s="288"/>
      <c r="BM7" s="288"/>
      <c r="BN7" s="288"/>
      <c r="BO7" s="288"/>
      <c r="BP7" s="288"/>
      <c r="BQ7" s="288"/>
      <c r="BR7" s="288"/>
      <c r="BS7" s="288"/>
      <c r="BT7" s="288"/>
      <c r="BU7" s="288"/>
      <c r="BV7" s="288"/>
    </row>
    <row r="8" spans="1:74" ht="11.15" customHeight="1" x14ac:dyDescent="0.25">
      <c r="A8" s="1" t="s">
        <v>472</v>
      </c>
      <c r="B8" s="145" t="s">
        <v>398</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190">
        <v>346.82499999999999</v>
      </c>
      <c r="BC8" s="190">
        <v>342.48</v>
      </c>
      <c r="BD8" s="190">
        <v>341.65</v>
      </c>
      <c r="BE8" s="190">
        <v>347.14</v>
      </c>
      <c r="BF8" s="190">
        <v>371.35</v>
      </c>
      <c r="BG8" s="190">
        <v>363.5</v>
      </c>
      <c r="BH8" s="190">
        <v>341.7</v>
      </c>
      <c r="BI8" s="190">
        <v>319.625</v>
      </c>
      <c r="BJ8" s="242">
        <v>316.77260000000001</v>
      </c>
      <c r="BK8" s="242">
        <v>298.94290000000001</v>
      </c>
      <c r="BL8" s="242">
        <v>300.4853</v>
      </c>
      <c r="BM8" s="242">
        <v>319.65499999999997</v>
      </c>
      <c r="BN8" s="242">
        <v>331.15620000000001</v>
      </c>
      <c r="BO8" s="242">
        <v>334.14210000000003</v>
      </c>
      <c r="BP8" s="242">
        <v>341.41039999999998</v>
      </c>
      <c r="BQ8" s="242">
        <v>342.59879999999998</v>
      </c>
      <c r="BR8" s="242">
        <v>342.20060000000001</v>
      </c>
      <c r="BS8" s="242">
        <v>331.09120000000001</v>
      </c>
      <c r="BT8" s="242">
        <v>314.93220000000002</v>
      </c>
      <c r="BU8" s="242">
        <v>314.79360000000003</v>
      </c>
      <c r="BV8" s="242">
        <v>311.64069999999998</v>
      </c>
    </row>
    <row r="9" spans="1:74" ht="11.15" customHeight="1" x14ac:dyDescent="0.25">
      <c r="A9" s="1" t="s">
        <v>473</v>
      </c>
      <c r="B9" s="145" t="s">
        <v>399</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190">
        <v>351.17500000000001</v>
      </c>
      <c r="BC9" s="190">
        <v>345.4</v>
      </c>
      <c r="BD9" s="190">
        <v>347.1</v>
      </c>
      <c r="BE9" s="190">
        <v>343.6</v>
      </c>
      <c r="BF9" s="190">
        <v>370.07499999999999</v>
      </c>
      <c r="BG9" s="190">
        <v>366.55</v>
      </c>
      <c r="BH9" s="190">
        <v>337.1</v>
      </c>
      <c r="BI9" s="190">
        <v>313.75</v>
      </c>
      <c r="BJ9" s="242">
        <v>295.02080000000001</v>
      </c>
      <c r="BK9" s="242">
        <v>291.76729999999998</v>
      </c>
      <c r="BL9" s="242">
        <v>295.0009</v>
      </c>
      <c r="BM9" s="242">
        <v>321.45229999999998</v>
      </c>
      <c r="BN9" s="242">
        <v>327.74959999999999</v>
      </c>
      <c r="BO9" s="242">
        <v>336.46460000000002</v>
      </c>
      <c r="BP9" s="242">
        <v>348.98259999999999</v>
      </c>
      <c r="BQ9" s="242">
        <v>346.62240000000003</v>
      </c>
      <c r="BR9" s="242">
        <v>345.73129999999998</v>
      </c>
      <c r="BS9" s="242">
        <v>323.9273</v>
      </c>
      <c r="BT9" s="242">
        <v>312.93360000000001</v>
      </c>
      <c r="BU9" s="242">
        <v>306.07119999999998</v>
      </c>
      <c r="BV9" s="242">
        <v>298.9228</v>
      </c>
    </row>
    <row r="10" spans="1:74" ht="11.15" customHeight="1" x14ac:dyDescent="0.25">
      <c r="A10" s="1" t="s">
        <v>474</v>
      </c>
      <c r="B10" s="145" t="s">
        <v>400</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190">
        <v>324.92500000000001</v>
      </c>
      <c r="BC10" s="190">
        <v>308.64</v>
      </c>
      <c r="BD10" s="190">
        <v>312.72500000000002</v>
      </c>
      <c r="BE10" s="190">
        <v>321.12</v>
      </c>
      <c r="BF10" s="190">
        <v>342.6</v>
      </c>
      <c r="BG10" s="190">
        <v>337.8</v>
      </c>
      <c r="BH10" s="190">
        <v>311.04000000000002</v>
      </c>
      <c r="BI10" s="190">
        <v>279.39999999999998</v>
      </c>
      <c r="BJ10" s="242">
        <v>269.53629999999998</v>
      </c>
      <c r="BK10" s="242">
        <v>268.68579999999997</v>
      </c>
      <c r="BL10" s="242">
        <v>270.21980000000002</v>
      </c>
      <c r="BM10" s="242">
        <v>288.28300000000002</v>
      </c>
      <c r="BN10" s="242">
        <v>300.77659999999997</v>
      </c>
      <c r="BO10" s="242">
        <v>308.9948</v>
      </c>
      <c r="BP10" s="242">
        <v>320.9665</v>
      </c>
      <c r="BQ10" s="242">
        <v>318.19290000000001</v>
      </c>
      <c r="BR10" s="242">
        <v>317.33940000000001</v>
      </c>
      <c r="BS10" s="242">
        <v>304.1979</v>
      </c>
      <c r="BT10" s="242">
        <v>289.53469999999999</v>
      </c>
      <c r="BU10" s="242">
        <v>280.66950000000003</v>
      </c>
      <c r="BV10" s="242">
        <v>275.78030000000001</v>
      </c>
    </row>
    <row r="11" spans="1:74" ht="11.15" customHeight="1" x14ac:dyDescent="0.25">
      <c r="A11" s="1" t="s">
        <v>475</v>
      </c>
      <c r="B11" s="145" t="s">
        <v>401</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190">
        <v>349.35</v>
      </c>
      <c r="BC11" s="190">
        <v>355.82</v>
      </c>
      <c r="BD11" s="190">
        <v>370.4</v>
      </c>
      <c r="BE11" s="190">
        <v>378.62</v>
      </c>
      <c r="BF11" s="190">
        <v>397.8</v>
      </c>
      <c r="BG11" s="190">
        <v>401.97500000000002</v>
      </c>
      <c r="BH11" s="190">
        <v>374.3</v>
      </c>
      <c r="BI11" s="190">
        <v>327.42500000000001</v>
      </c>
      <c r="BJ11" s="242">
        <v>298.94900000000001</v>
      </c>
      <c r="BK11" s="242">
        <v>302.98390000000001</v>
      </c>
      <c r="BL11" s="242">
        <v>307.89330000000001</v>
      </c>
      <c r="BM11" s="242">
        <v>320.64440000000002</v>
      </c>
      <c r="BN11" s="242">
        <v>335.6893</v>
      </c>
      <c r="BO11" s="242">
        <v>350.08980000000003</v>
      </c>
      <c r="BP11" s="242">
        <v>357.37569999999999</v>
      </c>
      <c r="BQ11" s="242">
        <v>359.37569999999999</v>
      </c>
      <c r="BR11" s="242">
        <v>362.68869999999998</v>
      </c>
      <c r="BS11" s="242">
        <v>358.71769999999998</v>
      </c>
      <c r="BT11" s="242">
        <v>342.70530000000002</v>
      </c>
      <c r="BU11" s="242">
        <v>329.28109999999998</v>
      </c>
      <c r="BV11" s="242">
        <v>315.87520000000001</v>
      </c>
    </row>
    <row r="12" spans="1:74" ht="11.15" customHeight="1" x14ac:dyDescent="0.25">
      <c r="A12" s="1" t="s">
        <v>476</v>
      </c>
      <c r="B12" s="145" t="s">
        <v>402</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190">
        <v>448.15</v>
      </c>
      <c r="BC12" s="190">
        <v>452.88</v>
      </c>
      <c r="BD12" s="190">
        <v>455.8</v>
      </c>
      <c r="BE12" s="190">
        <v>455.42</v>
      </c>
      <c r="BF12" s="190">
        <v>479.75</v>
      </c>
      <c r="BG12" s="190">
        <v>507.55</v>
      </c>
      <c r="BH12" s="190">
        <v>502.72</v>
      </c>
      <c r="BI12" s="190">
        <v>447.42500000000001</v>
      </c>
      <c r="BJ12" s="242">
        <v>421.98129999999998</v>
      </c>
      <c r="BK12" s="242">
        <v>411.00450000000001</v>
      </c>
      <c r="BL12" s="242">
        <v>400.89170000000001</v>
      </c>
      <c r="BM12" s="242">
        <v>411.58</v>
      </c>
      <c r="BN12" s="242">
        <v>428.13889999999998</v>
      </c>
      <c r="BO12" s="242">
        <v>434.79489999999998</v>
      </c>
      <c r="BP12" s="242">
        <v>446.46769999999998</v>
      </c>
      <c r="BQ12" s="242">
        <v>444.40730000000002</v>
      </c>
      <c r="BR12" s="242">
        <v>449.43150000000003</v>
      </c>
      <c r="BS12" s="242">
        <v>427.25459999999998</v>
      </c>
      <c r="BT12" s="242">
        <v>408.14920000000001</v>
      </c>
      <c r="BU12" s="242">
        <v>400.9794</v>
      </c>
      <c r="BV12" s="242">
        <v>393.30099999999999</v>
      </c>
    </row>
    <row r="13" spans="1:74" ht="11.15" customHeight="1" x14ac:dyDescent="0.25">
      <c r="A13" s="1" t="s">
        <v>477</v>
      </c>
      <c r="B13" s="145" t="s">
        <v>437</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190">
        <v>360.3</v>
      </c>
      <c r="BC13" s="190">
        <v>355.48</v>
      </c>
      <c r="BD13" s="190">
        <v>357.1</v>
      </c>
      <c r="BE13" s="190">
        <v>359.7</v>
      </c>
      <c r="BF13" s="190">
        <v>383.97500000000002</v>
      </c>
      <c r="BG13" s="190">
        <v>383.6</v>
      </c>
      <c r="BH13" s="190">
        <v>361.28</v>
      </c>
      <c r="BI13" s="190">
        <v>331.8</v>
      </c>
      <c r="BJ13" s="242">
        <v>320.11529999999999</v>
      </c>
      <c r="BK13" s="242">
        <v>311.30950000000001</v>
      </c>
      <c r="BL13" s="242">
        <v>311.5301</v>
      </c>
      <c r="BM13" s="242">
        <v>331.06639999999999</v>
      </c>
      <c r="BN13" s="242">
        <v>342.0967</v>
      </c>
      <c r="BO13" s="242">
        <v>348.59730000000002</v>
      </c>
      <c r="BP13" s="242">
        <v>358.92759999999998</v>
      </c>
      <c r="BQ13" s="242">
        <v>357.91050000000001</v>
      </c>
      <c r="BR13" s="242">
        <v>357.91649999999998</v>
      </c>
      <c r="BS13" s="242">
        <v>342.27350000000001</v>
      </c>
      <c r="BT13" s="242">
        <v>327.12970000000001</v>
      </c>
      <c r="BU13" s="242">
        <v>321.6712</v>
      </c>
      <c r="BV13" s="242">
        <v>316.17360000000002</v>
      </c>
    </row>
    <row r="14" spans="1:74" ht="11.15" customHeight="1" x14ac:dyDescent="0.25">
      <c r="A14" s="1" t="s">
        <v>500</v>
      </c>
      <c r="B14" s="8" t="s">
        <v>12</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190">
        <v>371.07499999999999</v>
      </c>
      <c r="BC14" s="190">
        <v>366.62</v>
      </c>
      <c r="BD14" s="190">
        <v>368.42500000000001</v>
      </c>
      <c r="BE14" s="190">
        <v>371.24</v>
      </c>
      <c r="BF14" s="190">
        <v>395.42500000000001</v>
      </c>
      <c r="BG14" s="190">
        <v>395.75</v>
      </c>
      <c r="BH14" s="190">
        <v>374.2</v>
      </c>
      <c r="BI14" s="190">
        <v>344.25</v>
      </c>
      <c r="BJ14" s="242">
        <v>332.63</v>
      </c>
      <c r="BK14" s="242">
        <v>323.14109999999999</v>
      </c>
      <c r="BL14" s="242">
        <v>323.16419999999999</v>
      </c>
      <c r="BM14" s="242">
        <v>342.58069999999998</v>
      </c>
      <c r="BN14" s="242">
        <v>353.77449999999999</v>
      </c>
      <c r="BO14" s="242">
        <v>359.56869999999998</v>
      </c>
      <c r="BP14" s="242">
        <v>369.81040000000002</v>
      </c>
      <c r="BQ14" s="242">
        <v>369.59949999999998</v>
      </c>
      <c r="BR14" s="242">
        <v>369.73020000000002</v>
      </c>
      <c r="BS14" s="242">
        <v>354.26839999999999</v>
      </c>
      <c r="BT14" s="242">
        <v>339.3723</v>
      </c>
      <c r="BU14" s="242">
        <v>334.03980000000001</v>
      </c>
      <c r="BV14" s="242">
        <v>328.61739999999998</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289"/>
      <c r="BK15" s="289"/>
      <c r="BL15" s="289"/>
      <c r="BM15" s="289"/>
      <c r="BN15" s="289"/>
      <c r="BO15" s="289"/>
      <c r="BP15" s="289"/>
      <c r="BQ15" s="289"/>
      <c r="BR15" s="289"/>
      <c r="BS15" s="289"/>
      <c r="BT15" s="289"/>
      <c r="BU15" s="289"/>
      <c r="BV15" s="289"/>
    </row>
    <row r="16" spans="1:74" ht="11.15" customHeight="1" x14ac:dyDescent="0.25">
      <c r="A16" s="1"/>
      <c r="B16" s="6" t="s">
        <v>722</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290"/>
      <c r="BK16" s="290"/>
      <c r="BL16" s="290"/>
      <c r="BM16" s="290"/>
      <c r="BN16" s="290"/>
      <c r="BO16" s="290"/>
      <c r="BP16" s="290"/>
      <c r="BQ16" s="290"/>
      <c r="BR16" s="290"/>
      <c r="BS16" s="290"/>
      <c r="BT16" s="290"/>
      <c r="BU16" s="290"/>
      <c r="BV16" s="290"/>
    </row>
    <row r="17" spans="1:74" ht="11.15" customHeight="1" x14ac:dyDescent="0.25">
      <c r="A17" s="1"/>
      <c r="B17" s="6" t="s">
        <v>108</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291"/>
      <c r="BK17" s="291"/>
      <c r="BL17" s="291"/>
      <c r="BM17" s="291"/>
      <c r="BN17" s="291"/>
      <c r="BO17" s="291"/>
      <c r="BP17" s="291"/>
      <c r="BQ17" s="291"/>
      <c r="BR17" s="291"/>
      <c r="BS17" s="291"/>
      <c r="BT17" s="291"/>
      <c r="BU17" s="291"/>
      <c r="BV17" s="291"/>
    </row>
    <row r="18" spans="1:74" ht="11.15" customHeight="1" x14ac:dyDescent="0.25">
      <c r="A18" s="1" t="s">
        <v>464</v>
      </c>
      <c r="B18" s="145" t="s">
        <v>398</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65.540999999999997</v>
      </c>
      <c r="AN18" s="54">
        <v>61.884</v>
      </c>
      <c r="AO18" s="54">
        <v>56.984000000000002</v>
      </c>
      <c r="AP18" s="54">
        <v>52.786000000000001</v>
      </c>
      <c r="AQ18" s="54">
        <v>53.988999999999997</v>
      </c>
      <c r="AR18" s="54">
        <v>53.604999999999997</v>
      </c>
      <c r="AS18" s="54">
        <v>52.87</v>
      </c>
      <c r="AT18" s="54">
        <v>54.121000000000002</v>
      </c>
      <c r="AU18" s="54">
        <v>54.334000000000003</v>
      </c>
      <c r="AV18" s="54">
        <v>50.932000000000002</v>
      </c>
      <c r="AW18" s="54">
        <v>51.101999999999997</v>
      </c>
      <c r="AX18" s="54">
        <v>56.398000000000003</v>
      </c>
      <c r="AY18" s="54">
        <v>61.982999999999997</v>
      </c>
      <c r="AZ18" s="54">
        <v>64.183000000000007</v>
      </c>
      <c r="BA18" s="54">
        <v>52.749000000000002</v>
      </c>
      <c r="BB18" s="54">
        <v>53.034999999999997</v>
      </c>
      <c r="BC18" s="54">
        <v>55.204999999999998</v>
      </c>
      <c r="BD18" s="54">
        <v>57.122</v>
      </c>
      <c r="BE18" s="54">
        <v>56.853999999999999</v>
      </c>
      <c r="BF18" s="54">
        <v>57.421999999999997</v>
      </c>
      <c r="BG18" s="54">
        <v>58.796999999999997</v>
      </c>
      <c r="BH18" s="54">
        <v>53.453000000000003</v>
      </c>
      <c r="BI18" s="54">
        <v>53.872999999999998</v>
      </c>
      <c r="BJ18" s="238">
        <v>59.196489999999997</v>
      </c>
      <c r="BK18" s="238">
        <v>63.790900000000001</v>
      </c>
      <c r="BL18" s="238">
        <v>62.491100000000003</v>
      </c>
      <c r="BM18" s="238">
        <v>58.902380000000001</v>
      </c>
      <c r="BN18" s="238">
        <v>58.953859999999999</v>
      </c>
      <c r="BO18" s="238">
        <v>61.262329999999999</v>
      </c>
      <c r="BP18" s="238">
        <v>62.722830000000002</v>
      </c>
      <c r="BQ18" s="238">
        <v>58.843899999999998</v>
      </c>
      <c r="BR18" s="238">
        <v>57.27319</v>
      </c>
      <c r="BS18" s="238">
        <v>57.471960000000003</v>
      </c>
      <c r="BT18" s="238">
        <v>53.859200000000001</v>
      </c>
      <c r="BU18" s="238">
        <v>54.947360000000003</v>
      </c>
      <c r="BV18" s="238">
        <v>59.259430000000002</v>
      </c>
    </row>
    <row r="19" spans="1:74" ht="11.15" customHeight="1" x14ac:dyDescent="0.25">
      <c r="A19" s="1" t="s">
        <v>465</v>
      </c>
      <c r="B19" s="145" t="s">
        <v>399</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60.754840000000002</v>
      </c>
      <c r="AO19" s="54">
        <v>56.540284</v>
      </c>
      <c r="AP19" s="54">
        <v>50.321587000000001</v>
      </c>
      <c r="AQ19" s="54">
        <v>45.568559999999998</v>
      </c>
      <c r="AR19" s="54">
        <v>46.725574999999999</v>
      </c>
      <c r="AS19" s="54">
        <v>48.765656999999997</v>
      </c>
      <c r="AT19" s="54">
        <v>43.997585999999998</v>
      </c>
      <c r="AU19" s="54">
        <v>44.087891999999997</v>
      </c>
      <c r="AV19" s="54">
        <v>45.030802999999999</v>
      </c>
      <c r="AW19" s="54">
        <v>46.994832000000002</v>
      </c>
      <c r="AX19" s="54">
        <v>46.611840000000001</v>
      </c>
      <c r="AY19" s="54">
        <v>50.547719999999998</v>
      </c>
      <c r="AZ19" s="54">
        <v>52.161856</v>
      </c>
      <c r="BA19" s="54">
        <v>49.477389000000002</v>
      </c>
      <c r="BB19" s="54">
        <v>45.966597999999998</v>
      </c>
      <c r="BC19" s="54">
        <v>45.230578000000001</v>
      </c>
      <c r="BD19" s="54">
        <v>45.21855</v>
      </c>
      <c r="BE19" s="54">
        <v>47.004551999999997</v>
      </c>
      <c r="BF19" s="54">
        <v>45.638581000000002</v>
      </c>
      <c r="BG19" s="54">
        <v>46.891556999999999</v>
      </c>
      <c r="BH19" s="54">
        <v>43.152999999999999</v>
      </c>
      <c r="BI19" s="54">
        <v>48.384</v>
      </c>
      <c r="BJ19" s="238">
        <v>51.435540000000003</v>
      </c>
      <c r="BK19" s="238">
        <v>54.50761</v>
      </c>
      <c r="BL19" s="238">
        <v>53.112090000000002</v>
      </c>
      <c r="BM19" s="238">
        <v>49.84207</v>
      </c>
      <c r="BN19" s="238">
        <v>48.033569999999997</v>
      </c>
      <c r="BO19" s="238">
        <v>46.137329999999999</v>
      </c>
      <c r="BP19" s="238">
        <v>45.729410000000001</v>
      </c>
      <c r="BQ19" s="238">
        <v>46.618600000000001</v>
      </c>
      <c r="BR19" s="238">
        <v>45.134500000000003</v>
      </c>
      <c r="BS19" s="238">
        <v>45.259650000000001</v>
      </c>
      <c r="BT19" s="238">
        <v>45.604750000000003</v>
      </c>
      <c r="BU19" s="238">
        <v>49.249319999999997</v>
      </c>
      <c r="BV19" s="238">
        <v>52.44209</v>
      </c>
    </row>
    <row r="20" spans="1:74" ht="11.15" customHeight="1" x14ac:dyDescent="0.25">
      <c r="A20" s="1" t="s">
        <v>466</v>
      </c>
      <c r="B20" s="145" t="s">
        <v>400</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86.385999999999996</v>
      </c>
      <c r="AN20" s="54">
        <v>89.171999999999997</v>
      </c>
      <c r="AO20" s="54">
        <v>86.965999999999994</v>
      </c>
      <c r="AP20" s="54">
        <v>88.320999999999998</v>
      </c>
      <c r="AQ20" s="54">
        <v>83.768000000000001</v>
      </c>
      <c r="AR20" s="54">
        <v>83.947999999999993</v>
      </c>
      <c r="AS20" s="54">
        <v>86.884</v>
      </c>
      <c r="AT20" s="54">
        <v>84.506</v>
      </c>
      <c r="AU20" s="54">
        <v>80.238</v>
      </c>
      <c r="AV20" s="54">
        <v>80.034000000000006</v>
      </c>
      <c r="AW20" s="54">
        <v>84.828000000000003</v>
      </c>
      <c r="AX20" s="54">
        <v>81.41</v>
      </c>
      <c r="AY20" s="54">
        <v>87.608999999999995</v>
      </c>
      <c r="AZ20" s="54">
        <v>87.804000000000002</v>
      </c>
      <c r="BA20" s="54">
        <v>84.111000000000004</v>
      </c>
      <c r="BB20" s="54">
        <v>86.855000000000004</v>
      </c>
      <c r="BC20" s="54">
        <v>85.55</v>
      </c>
      <c r="BD20" s="54">
        <v>85.022999999999996</v>
      </c>
      <c r="BE20" s="54">
        <v>82.546000000000006</v>
      </c>
      <c r="BF20" s="54">
        <v>81.319999999999993</v>
      </c>
      <c r="BG20" s="54">
        <v>84.888000000000005</v>
      </c>
      <c r="BH20" s="54">
        <v>85.061999999999998</v>
      </c>
      <c r="BI20" s="54">
        <v>87.533000000000001</v>
      </c>
      <c r="BJ20" s="238">
        <v>88.108549999999994</v>
      </c>
      <c r="BK20" s="238">
        <v>89.623930000000001</v>
      </c>
      <c r="BL20" s="238">
        <v>88.902050000000003</v>
      </c>
      <c r="BM20" s="238">
        <v>87.36542</v>
      </c>
      <c r="BN20" s="238">
        <v>87.195809999999994</v>
      </c>
      <c r="BO20" s="238">
        <v>87.338660000000004</v>
      </c>
      <c r="BP20" s="238">
        <v>86.39461</v>
      </c>
      <c r="BQ20" s="238">
        <v>84.464100000000002</v>
      </c>
      <c r="BR20" s="238">
        <v>82.968869999999995</v>
      </c>
      <c r="BS20" s="238">
        <v>80.941670000000002</v>
      </c>
      <c r="BT20" s="238">
        <v>81.059070000000006</v>
      </c>
      <c r="BU20" s="238">
        <v>82.060699999999997</v>
      </c>
      <c r="BV20" s="238">
        <v>82.322620000000001</v>
      </c>
    </row>
    <row r="21" spans="1:74" ht="11.15" customHeight="1" x14ac:dyDescent="0.25">
      <c r="A21" s="1" t="s">
        <v>467</v>
      </c>
      <c r="B21" s="145" t="s">
        <v>401</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6.8159999999999998</v>
      </c>
      <c r="AT21" s="54">
        <v>6.3940000000000001</v>
      </c>
      <c r="AU21" s="54">
        <v>6.3860000000000001</v>
      </c>
      <c r="AV21" s="54">
        <v>7.0030000000000001</v>
      </c>
      <c r="AW21" s="54">
        <v>7.2</v>
      </c>
      <c r="AX21" s="54">
        <v>7.4169999999999998</v>
      </c>
      <c r="AY21" s="54">
        <v>7.3869999999999996</v>
      </c>
      <c r="AZ21" s="54">
        <v>7.6559999999999997</v>
      </c>
      <c r="BA21" s="54">
        <v>7.8440000000000003</v>
      </c>
      <c r="BB21" s="54">
        <v>7.2949999999999999</v>
      </c>
      <c r="BC21" s="54">
        <v>6.7610000000000001</v>
      </c>
      <c r="BD21" s="54">
        <v>6.8090000000000002</v>
      </c>
      <c r="BE21" s="54">
        <v>7.1960629999999997</v>
      </c>
      <c r="BF21" s="54">
        <v>7.2100629999999999</v>
      </c>
      <c r="BG21" s="54">
        <v>7.1640629999999996</v>
      </c>
      <c r="BH21" s="54">
        <v>7.4089999999999998</v>
      </c>
      <c r="BI21" s="54">
        <v>7.3040000000000003</v>
      </c>
      <c r="BJ21" s="238">
        <v>7.9584060000000001</v>
      </c>
      <c r="BK21" s="238">
        <v>8.2322220000000002</v>
      </c>
      <c r="BL21" s="238">
        <v>8.5465499999999999</v>
      </c>
      <c r="BM21" s="238">
        <v>8.3607709999999997</v>
      </c>
      <c r="BN21" s="238">
        <v>7.7299340000000001</v>
      </c>
      <c r="BO21" s="238">
        <v>7.1818200000000001</v>
      </c>
      <c r="BP21" s="238">
        <v>7.1390799999999999</v>
      </c>
      <c r="BQ21" s="238">
        <v>6.7685839999999997</v>
      </c>
      <c r="BR21" s="238">
        <v>6.7973600000000003</v>
      </c>
      <c r="BS21" s="238">
        <v>7.2494880000000004</v>
      </c>
      <c r="BT21" s="238">
        <v>7.0149879999999998</v>
      </c>
      <c r="BU21" s="238">
        <v>7.447387</v>
      </c>
      <c r="BV21" s="238">
        <v>7.791703</v>
      </c>
    </row>
    <row r="22" spans="1:74" ht="11.15" customHeight="1" x14ac:dyDescent="0.25">
      <c r="A22" s="1" t="s">
        <v>468</v>
      </c>
      <c r="B22" s="145" t="s">
        <v>402</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32.182290999999999</v>
      </c>
      <c r="AN22" s="54">
        <v>30.148195999999999</v>
      </c>
      <c r="AO22" s="54">
        <v>29.928737000000002</v>
      </c>
      <c r="AP22" s="54">
        <v>30.639665999999998</v>
      </c>
      <c r="AQ22" s="54">
        <v>31.256654999999999</v>
      </c>
      <c r="AR22" s="54">
        <v>30.289715000000001</v>
      </c>
      <c r="AS22" s="54">
        <v>29.797369</v>
      </c>
      <c r="AT22" s="54">
        <v>26.572638999999999</v>
      </c>
      <c r="AU22" s="54">
        <v>24.469819000000001</v>
      </c>
      <c r="AV22" s="54">
        <v>27.444569000000001</v>
      </c>
      <c r="AW22" s="54">
        <v>31.229368000000001</v>
      </c>
      <c r="AX22" s="54">
        <v>32.573314000000003</v>
      </c>
      <c r="AY22" s="54">
        <v>32.179004999999997</v>
      </c>
      <c r="AZ22" s="54">
        <v>30.492816000000001</v>
      </c>
      <c r="BA22" s="54">
        <v>31.151237999999999</v>
      </c>
      <c r="BB22" s="54">
        <v>30.439492000000001</v>
      </c>
      <c r="BC22" s="54">
        <v>29.366374</v>
      </c>
      <c r="BD22" s="54">
        <v>28.989249999999998</v>
      </c>
      <c r="BE22" s="54">
        <v>28.449179999999998</v>
      </c>
      <c r="BF22" s="54">
        <v>27.310815999999999</v>
      </c>
      <c r="BG22" s="54">
        <v>29.881578999999999</v>
      </c>
      <c r="BH22" s="54">
        <v>28.134</v>
      </c>
      <c r="BI22" s="54">
        <v>26.51</v>
      </c>
      <c r="BJ22" s="238">
        <v>28.767679999999999</v>
      </c>
      <c r="BK22" s="238">
        <v>31.354810000000001</v>
      </c>
      <c r="BL22" s="238">
        <v>30.113569999999999</v>
      </c>
      <c r="BM22" s="238">
        <v>29.51304</v>
      </c>
      <c r="BN22" s="238">
        <v>29.70852</v>
      </c>
      <c r="BO22" s="238">
        <v>30.104299999999999</v>
      </c>
      <c r="BP22" s="238">
        <v>29.80799</v>
      </c>
      <c r="BQ22" s="238">
        <v>30.16582</v>
      </c>
      <c r="BR22" s="238">
        <v>29.31231</v>
      </c>
      <c r="BS22" s="238">
        <v>29.504259999999999</v>
      </c>
      <c r="BT22" s="238">
        <v>28.308140000000002</v>
      </c>
      <c r="BU22" s="238">
        <v>29.78145</v>
      </c>
      <c r="BV22" s="238">
        <v>30.29232</v>
      </c>
    </row>
    <row r="23" spans="1:74" ht="11.15" customHeight="1" x14ac:dyDescent="0.25">
      <c r="A23" s="1" t="s">
        <v>469</v>
      </c>
      <c r="B23" s="145" t="s">
        <v>107</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251.78143700000001</v>
      </c>
      <c r="AN23" s="54">
        <v>250.26103599999999</v>
      </c>
      <c r="AO23" s="54">
        <v>238.50202100000001</v>
      </c>
      <c r="AP23" s="54">
        <v>230.01925299999999</v>
      </c>
      <c r="AQ23" s="54">
        <v>220.72221500000001</v>
      </c>
      <c r="AR23" s="54">
        <v>221.01629</v>
      </c>
      <c r="AS23" s="54">
        <v>225.133026</v>
      </c>
      <c r="AT23" s="54">
        <v>215.59122500000001</v>
      </c>
      <c r="AU23" s="54">
        <v>209.51571100000001</v>
      </c>
      <c r="AV23" s="54">
        <v>210.44437199999999</v>
      </c>
      <c r="AW23" s="54">
        <v>221.35419999999999</v>
      </c>
      <c r="AX23" s="54">
        <v>224.41015400000001</v>
      </c>
      <c r="AY23" s="54">
        <v>239.705725</v>
      </c>
      <c r="AZ23" s="54">
        <v>242.29767200000001</v>
      </c>
      <c r="BA23" s="54">
        <v>225.332627</v>
      </c>
      <c r="BB23" s="54">
        <v>223.59109000000001</v>
      </c>
      <c r="BC23" s="54">
        <v>222.11295200000001</v>
      </c>
      <c r="BD23" s="54">
        <v>223.1618</v>
      </c>
      <c r="BE23" s="54">
        <v>222.04979499999999</v>
      </c>
      <c r="BF23" s="54">
        <v>218.90145999999999</v>
      </c>
      <c r="BG23" s="54">
        <v>227.62219899999999</v>
      </c>
      <c r="BH23" s="54">
        <v>217.21100000000001</v>
      </c>
      <c r="BI23" s="54">
        <v>223.60400000000001</v>
      </c>
      <c r="BJ23" s="238">
        <v>235.4667</v>
      </c>
      <c r="BK23" s="238">
        <v>247.5095</v>
      </c>
      <c r="BL23" s="238">
        <v>243.16540000000001</v>
      </c>
      <c r="BM23" s="238">
        <v>233.9837</v>
      </c>
      <c r="BN23" s="238">
        <v>231.6217</v>
      </c>
      <c r="BO23" s="238">
        <v>232.02440000000001</v>
      </c>
      <c r="BP23" s="238">
        <v>231.79390000000001</v>
      </c>
      <c r="BQ23" s="238">
        <v>226.86099999999999</v>
      </c>
      <c r="BR23" s="238">
        <v>221.4862</v>
      </c>
      <c r="BS23" s="238">
        <v>220.42699999999999</v>
      </c>
      <c r="BT23" s="238">
        <v>215.84620000000001</v>
      </c>
      <c r="BU23" s="238">
        <v>223.4862</v>
      </c>
      <c r="BV23" s="238">
        <v>232.10820000000001</v>
      </c>
    </row>
    <row r="24" spans="1:74" ht="11.15" customHeight="1" x14ac:dyDescent="0.25">
      <c r="A24" s="1"/>
      <c r="B24" s="6" t="s">
        <v>109</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291"/>
      <c r="BK24" s="291"/>
      <c r="BL24" s="291"/>
      <c r="BM24" s="291"/>
      <c r="BN24" s="291"/>
      <c r="BO24" s="291"/>
      <c r="BP24" s="291"/>
      <c r="BQ24" s="291"/>
      <c r="BR24" s="291"/>
      <c r="BS24" s="291"/>
      <c r="BT24" s="291"/>
      <c r="BU24" s="291"/>
      <c r="BV24" s="291"/>
    </row>
    <row r="25" spans="1:74" ht="11.15" customHeight="1" x14ac:dyDescent="0.25">
      <c r="A25" s="1" t="s">
        <v>470</v>
      </c>
      <c r="B25" s="145" t="s">
        <v>107</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18.572253</v>
      </c>
      <c r="AO25" s="54">
        <v>17.260479</v>
      </c>
      <c r="AP25" s="54">
        <v>17.829722</v>
      </c>
      <c r="AQ25" s="54">
        <v>17.282693999999999</v>
      </c>
      <c r="AR25" s="54">
        <v>17.135769</v>
      </c>
      <c r="AS25" s="54">
        <v>16.768424</v>
      </c>
      <c r="AT25" s="54">
        <v>17.034687000000002</v>
      </c>
      <c r="AU25" s="54">
        <v>17.622859999999999</v>
      </c>
      <c r="AV25" s="54">
        <v>16.509627999999999</v>
      </c>
      <c r="AW25" s="54">
        <v>16.544924000000002</v>
      </c>
      <c r="AX25" s="54">
        <v>17.237877999999998</v>
      </c>
      <c r="AY25" s="54">
        <v>16.700402</v>
      </c>
      <c r="AZ25" s="54">
        <v>17.173024000000002</v>
      </c>
      <c r="BA25" s="54">
        <v>14.706690999999999</v>
      </c>
      <c r="BB25" s="54">
        <v>15.698938999999999</v>
      </c>
      <c r="BC25" s="54">
        <v>17.017837</v>
      </c>
      <c r="BD25" s="54">
        <v>17.573719000000001</v>
      </c>
      <c r="BE25" s="54">
        <v>15.173759</v>
      </c>
      <c r="BF25" s="54">
        <v>15.513403</v>
      </c>
      <c r="BG25" s="54">
        <v>15.338163</v>
      </c>
      <c r="BH25" s="54">
        <v>16.834</v>
      </c>
      <c r="BI25" s="54">
        <v>17.8</v>
      </c>
      <c r="BJ25" s="238">
        <v>18.7133</v>
      </c>
      <c r="BK25" s="238">
        <v>18.971019999999999</v>
      </c>
      <c r="BL25" s="238">
        <v>17.794170000000001</v>
      </c>
      <c r="BM25" s="238">
        <v>15.92639</v>
      </c>
      <c r="BN25" s="238">
        <v>15.716100000000001</v>
      </c>
      <c r="BO25" s="238">
        <v>16.39433</v>
      </c>
      <c r="BP25" s="238">
        <v>16.740379999999998</v>
      </c>
      <c r="BQ25" s="238">
        <v>16.958359999999999</v>
      </c>
      <c r="BR25" s="238">
        <v>18.22532</v>
      </c>
      <c r="BS25" s="238">
        <v>18.37153</v>
      </c>
      <c r="BT25" s="238">
        <v>17.30444</v>
      </c>
      <c r="BU25" s="238">
        <v>18.847200000000001</v>
      </c>
      <c r="BV25" s="238">
        <v>19.630289999999999</v>
      </c>
    </row>
    <row r="26" spans="1:74" ht="11.15" customHeight="1" x14ac:dyDescent="0.25">
      <c r="A26" s="1"/>
      <c r="B26" s="6" t="s">
        <v>110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290"/>
      <c r="BK26" s="290"/>
      <c r="BL26" s="290"/>
      <c r="BM26" s="290"/>
      <c r="BN26" s="290"/>
      <c r="BO26" s="290"/>
      <c r="BP26" s="290"/>
      <c r="BQ26" s="290"/>
      <c r="BR26" s="290"/>
      <c r="BS26" s="290"/>
      <c r="BT26" s="290"/>
      <c r="BU26" s="290"/>
      <c r="BV26" s="290"/>
    </row>
    <row r="27" spans="1:74" ht="11.15" customHeight="1" x14ac:dyDescent="0.25">
      <c r="A27" s="1" t="s">
        <v>471</v>
      </c>
      <c r="B27" s="146" t="s">
        <v>107</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233.692115</v>
      </c>
      <c r="AN27" s="55">
        <v>231.688783</v>
      </c>
      <c r="AO27" s="55">
        <v>221.24154200000001</v>
      </c>
      <c r="AP27" s="55">
        <v>212.18953099999999</v>
      </c>
      <c r="AQ27" s="55">
        <v>203.43952100000001</v>
      </c>
      <c r="AR27" s="55">
        <v>203.88052099999999</v>
      </c>
      <c r="AS27" s="55">
        <v>208.36460199999999</v>
      </c>
      <c r="AT27" s="55">
        <v>198.55653799999999</v>
      </c>
      <c r="AU27" s="55">
        <v>191.89285100000001</v>
      </c>
      <c r="AV27" s="55">
        <v>193.93474399999999</v>
      </c>
      <c r="AW27" s="55">
        <v>204.80927600000001</v>
      </c>
      <c r="AX27" s="55">
        <v>207.17227600000001</v>
      </c>
      <c r="AY27" s="55">
        <v>223.005323</v>
      </c>
      <c r="AZ27" s="55">
        <v>225.12464800000001</v>
      </c>
      <c r="BA27" s="55">
        <v>210.625936</v>
      </c>
      <c r="BB27" s="55">
        <v>207.89215100000001</v>
      </c>
      <c r="BC27" s="55">
        <v>205.09511499999999</v>
      </c>
      <c r="BD27" s="55">
        <v>205.58808099999999</v>
      </c>
      <c r="BE27" s="55">
        <v>206.876036</v>
      </c>
      <c r="BF27" s="55">
        <v>203.388057</v>
      </c>
      <c r="BG27" s="55">
        <v>212.28403599999999</v>
      </c>
      <c r="BH27" s="55">
        <v>200.376</v>
      </c>
      <c r="BI27" s="55">
        <v>205.804</v>
      </c>
      <c r="BJ27" s="255">
        <v>216.7534</v>
      </c>
      <c r="BK27" s="255">
        <v>228.5385</v>
      </c>
      <c r="BL27" s="255">
        <v>225.37119999999999</v>
      </c>
      <c r="BM27" s="255">
        <v>218.0573</v>
      </c>
      <c r="BN27" s="255">
        <v>215.90559999999999</v>
      </c>
      <c r="BO27" s="255">
        <v>215.6301</v>
      </c>
      <c r="BP27" s="255">
        <v>215.05350000000001</v>
      </c>
      <c r="BQ27" s="255">
        <v>209.90270000000001</v>
      </c>
      <c r="BR27" s="255">
        <v>203.26089999999999</v>
      </c>
      <c r="BS27" s="255">
        <v>202.05549999999999</v>
      </c>
      <c r="BT27" s="255">
        <v>198.54169999999999</v>
      </c>
      <c r="BU27" s="255">
        <v>204.63900000000001</v>
      </c>
      <c r="BV27" s="255">
        <v>212.47790000000001</v>
      </c>
    </row>
    <row r="28" spans="1:74" s="217" customFormat="1" ht="12" customHeight="1" x14ac:dyDescent="0.25">
      <c r="A28" s="1"/>
      <c r="B28" s="618" t="s">
        <v>787</v>
      </c>
      <c r="C28" s="600"/>
      <c r="D28" s="600"/>
      <c r="E28" s="600"/>
      <c r="F28" s="600"/>
      <c r="G28" s="600"/>
      <c r="H28" s="600"/>
      <c r="I28" s="600"/>
      <c r="J28" s="600"/>
      <c r="K28" s="600"/>
      <c r="L28" s="600"/>
      <c r="M28" s="600"/>
      <c r="N28" s="600"/>
      <c r="O28" s="600"/>
      <c r="P28" s="600"/>
      <c r="Q28" s="600"/>
      <c r="AY28" s="394"/>
      <c r="AZ28" s="394"/>
      <c r="BA28" s="394"/>
      <c r="BB28" s="394"/>
      <c r="BC28" s="394"/>
      <c r="BD28" s="394"/>
      <c r="BE28" s="394"/>
      <c r="BF28" s="394"/>
      <c r="BG28" s="394"/>
      <c r="BH28" s="394"/>
      <c r="BI28" s="394"/>
      <c r="BJ28" s="394"/>
    </row>
    <row r="29" spans="1:74" s="332" customFormat="1" ht="12" customHeight="1" x14ac:dyDescent="0.25">
      <c r="A29" s="331"/>
      <c r="B29" s="608" t="str">
        <f>"Notes: "&amp;"EIA completed modeling and analysis for this report on " &amp;Dates!$D$2&amp;"."</f>
        <v>Notes: EIA completed modeling and analysis for this report on Thursday December 7, 2023.</v>
      </c>
      <c r="C29" s="609"/>
      <c r="D29" s="609"/>
      <c r="E29" s="609"/>
      <c r="F29" s="609"/>
      <c r="G29" s="609"/>
      <c r="H29" s="609"/>
      <c r="I29" s="609"/>
      <c r="J29" s="609"/>
      <c r="K29" s="609"/>
      <c r="L29" s="609"/>
      <c r="M29" s="609"/>
      <c r="N29" s="609"/>
      <c r="O29" s="609"/>
      <c r="P29" s="609"/>
      <c r="Q29" s="609"/>
      <c r="AY29" s="395"/>
      <c r="AZ29" s="395"/>
      <c r="BA29" s="395"/>
      <c r="BB29" s="395"/>
      <c r="BC29" s="395"/>
      <c r="BD29" s="395"/>
      <c r="BE29" s="395"/>
      <c r="BF29" s="395"/>
      <c r="BG29" s="395"/>
      <c r="BH29" s="395"/>
      <c r="BI29" s="395"/>
      <c r="BJ29" s="395"/>
    </row>
    <row r="30" spans="1:74" s="332" customFormat="1" ht="12" customHeight="1" x14ac:dyDescent="0.25">
      <c r="A30" s="331"/>
      <c r="B30" s="623" t="s">
        <v>337</v>
      </c>
      <c r="C30" s="609"/>
      <c r="D30" s="609"/>
      <c r="E30" s="609"/>
      <c r="F30" s="609"/>
      <c r="G30" s="609"/>
      <c r="H30" s="609"/>
      <c r="I30" s="609"/>
      <c r="J30" s="609"/>
      <c r="K30" s="609"/>
      <c r="L30" s="609"/>
      <c r="M30" s="609"/>
      <c r="N30" s="609"/>
      <c r="O30" s="609"/>
      <c r="P30" s="609"/>
      <c r="Q30" s="609"/>
      <c r="AY30" s="395"/>
      <c r="AZ30" s="395"/>
      <c r="BA30" s="395"/>
      <c r="BB30" s="395"/>
      <c r="BC30" s="395"/>
      <c r="BD30" s="395"/>
      <c r="BE30" s="395"/>
      <c r="BF30" s="395"/>
      <c r="BG30" s="395"/>
      <c r="BH30" s="395"/>
      <c r="BI30" s="395"/>
      <c r="BJ30" s="395"/>
    </row>
    <row r="31" spans="1:74" s="217" customFormat="1" ht="12" customHeight="1" x14ac:dyDescent="0.25">
      <c r="A31" s="1"/>
      <c r="B31" s="624" t="s">
        <v>123</v>
      </c>
      <c r="C31" s="600"/>
      <c r="D31" s="600"/>
      <c r="E31" s="600"/>
      <c r="F31" s="600"/>
      <c r="G31" s="600"/>
      <c r="H31" s="600"/>
      <c r="I31" s="600"/>
      <c r="J31" s="600"/>
      <c r="K31" s="600"/>
      <c r="L31" s="600"/>
      <c r="M31" s="600"/>
      <c r="N31" s="600"/>
      <c r="O31" s="600"/>
      <c r="P31" s="600"/>
      <c r="Q31" s="600"/>
      <c r="AY31" s="394"/>
      <c r="AZ31" s="394"/>
      <c r="BA31" s="394"/>
      <c r="BB31" s="394"/>
      <c r="BC31" s="394"/>
      <c r="BD31" s="394"/>
      <c r="BE31" s="394"/>
      <c r="BF31" s="394"/>
      <c r="BG31" s="394"/>
      <c r="BH31" s="394"/>
      <c r="BI31" s="394"/>
      <c r="BJ31" s="394"/>
    </row>
    <row r="32" spans="1:74" s="332" customFormat="1" ht="12" customHeight="1" x14ac:dyDescent="0.25">
      <c r="A32" s="331"/>
      <c r="B32" s="620" t="s">
        <v>1375</v>
      </c>
      <c r="C32" s="612"/>
      <c r="D32" s="612"/>
      <c r="E32" s="612"/>
      <c r="F32" s="612"/>
      <c r="G32" s="612"/>
      <c r="H32" s="612"/>
      <c r="I32" s="612"/>
      <c r="J32" s="612"/>
      <c r="K32" s="612"/>
      <c r="L32" s="612"/>
      <c r="M32" s="612"/>
      <c r="N32" s="612"/>
      <c r="O32" s="612"/>
      <c r="P32" s="612"/>
      <c r="Q32" s="612"/>
      <c r="AY32" s="395"/>
      <c r="AZ32" s="395"/>
      <c r="BA32" s="395"/>
      <c r="BB32" s="395"/>
      <c r="BC32" s="395"/>
      <c r="BD32" s="395"/>
      <c r="BE32" s="395"/>
      <c r="BF32" s="395"/>
      <c r="BG32" s="395"/>
      <c r="BH32" s="395"/>
      <c r="BI32" s="395"/>
      <c r="BJ32" s="395"/>
    </row>
    <row r="33" spans="1:74" s="332" customFormat="1" ht="12" customHeight="1" x14ac:dyDescent="0.25">
      <c r="A33" s="331"/>
      <c r="B33" s="646" t="s">
        <v>818</v>
      </c>
      <c r="C33" s="612"/>
      <c r="D33" s="612"/>
      <c r="E33" s="612"/>
      <c r="F33" s="612"/>
      <c r="G33" s="612"/>
      <c r="H33" s="612"/>
      <c r="I33" s="612"/>
      <c r="J33" s="612"/>
      <c r="K33" s="612"/>
      <c r="L33" s="612"/>
      <c r="M33" s="612"/>
      <c r="N33" s="612"/>
      <c r="O33" s="612"/>
      <c r="P33" s="612"/>
      <c r="Q33" s="612"/>
      <c r="AY33" s="395"/>
      <c r="AZ33" s="395"/>
      <c r="BA33" s="395"/>
      <c r="BB33" s="395"/>
      <c r="BC33" s="395"/>
      <c r="BD33" s="395"/>
      <c r="BE33" s="395"/>
      <c r="BF33" s="395"/>
      <c r="BG33" s="395"/>
      <c r="BH33" s="395"/>
      <c r="BI33" s="395"/>
      <c r="BJ33" s="395"/>
    </row>
    <row r="34" spans="1:74" s="332" customFormat="1" ht="12" customHeight="1" x14ac:dyDescent="0.25">
      <c r="A34" s="331"/>
      <c r="B34" s="610" t="s">
        <v>819</v>
      </c>
      <c r="C34" s="611"/>
      <c r="D34" s="611"/>
      <c r="E34" s="611"/>
      <c r="F34" s="611"/>
      <c r="G34" s="611"/>
      <c r="H34" s="611"/>
      <c r="I34" s="611"/>
      <c r="J34" s="611"/>
      <c r="K34" s="611"/>
      <c r="L34" s="611"/>
      <c r="M34" s="611"/>
      <c r="N34" s="611"/>
      <c r="O34" s="611"/>
      <c r="P34" s="611"/>
      <c r="Q34" s="612"/>
      <c r="AY34" s="395"/>
      <c r="AZ34" s="395"/>
      <c r="BA34" s="395"/>
      <c r="BB34" s="395"/>
      <c r="BC34" s="395"/>
      <c r="BD34" s="395"/>
      <c r="BE34" s="395"/>
      <c r="BF34" s="395"/>
      <c r="BG34" s="395"/>
      <c r="BH34" s="395"/>
      <c r="BI34" s="395"/>
      <c r="BJ34" s="395"/>
    </row>
    <row r="35" spans="1:74" s="332" customFormat="1" ht="12" customHeight="1" x14ac:dyDescent="0.25">
      <c r="A35" s="331"/>
      <c r="B35" s="619" t="s">
        <v>820</v>
      </c>
      <c r="C35" s="621"/>
      <c r="D35" s="621"/>
      <c r="E35" s="621"/>
      <c r="F35" s="621"/>
      <c r="G35" s="621"/>
      <c r="H35" s="621"/>
      <c r="I35" s="621"/>
      <c r="J35" s="621"/>
      <c r="K35" s="621"/>
      <c r="L35" s="621"/>
      <c r="M35" s="621"/>
      <c r="N35" s="621"/>
      <c r="O35" s="621"/>
      <c r="P35" s="621"/>
      <c r="Q35" s="612"/>
      <c r="AY35" s="395"/>
      <c r="AZ35" s="395"/>
      <c r="BA35" s="395"/>
      <c r="BB35" s="395"/>
      <c r="BC35" s="395"/>
      <c r="BD35" s="395"/>
      <c r="BE35" s="395"/>
      <c r="BF35" s="395"/>
      <c r="BG35" s="395"/>
      <c r="BH35" s="395"/>
      <c r="BI35" s="395"/>
      <c r="BJ35" s="395"/>
    </row>
    <row r="36" spans="1:74" s="332" customFormat="1" ht="12" customHeight="1" x14ac:dyDescent="0.25">
      <c r="A36" s="331"/>
      <c r="B36" s="620" t="s">
        <v>806</v>
      </c>
      <c r="C36" s="621"/>
      <c r="D36" s="621"/>
      <c r="E36" s="621"/>
      <c r="F36" s="621"/>
      <c r="G36" s="621"/>
      <c r="H36" s="621"/>
      <c r="I36" s="621"/>
      <c r="J36" s="621"/>
      <c r="K36" s="621"/>
      <c r="L36" s="621"/>
      <c r="M36" s="621"/>
      <c r="N36" s="621"/>
      <c r="O36" s="621"/>
      <c r="P36" s="621"/>
      <c r="Q36" s="612"/>
      <c r="AY36" s="395"/>
      <c r="AZ36" s="395"/>
      <c r="BA36" s="395"/>
      <c r="BB36" s="395"/>
      <c r="BC36" s="395"/>
      <c r="BD36" s="395"/>
      <c r="BE36" s="395"/>
      <c r="BF36" s="395"/>
      <c r="BG36" s="395"/>
      <c r="BH36" s="395"/>
      <c r="BI36" s="395"/>
      <c r="BJ36" s="395"/>
    </row>
    <row r="37" spans="1:74" s="333" customFormat="1" ht="12" customHeight="1" x14ac:dyDescent="0.25">
      <c r="A37" s="322"/>
      <c r="B37" s="628" t="s">
        <v>1246</v>
      </c>
      <c r="C37" s="612"/>
      <c r="D37" s="612"/>
      <c r="E37" s="612"/>
      <c r="F37" s="612"/>
      <c r="G37" s="612"/>
      <c r="H37" s="612"/>
      <c r="I37" s="612"/>
      <c r="J37" s="612"/>
      <c r="K37" s="612"/>
      <c r="L37" s="612"/>
      <c r="M37" s="612"/>
      <c r="N37" s="612"/>
      <c r="O37" s="612"/>
      <c r="P37" s="612"/>
      <c r="Q37" s="612"/>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BB5" transitionEvaluation="1" transitionEntry="1" codeName="Sheet11">
    <pageSetUpPr fitToPage="1"/>
  </sheetPr>
  <dimension ref="A1:BV343"/>
  <sheetViews>
    <sheetView showGridLines="0" workbookViewId="0">
      <pane xSplit="2" ySplit="4" topLeftCell="BB5" activePane="bottomRight" state="frozen"/>
      <selection activeCell="BF1" sqref="BF1"/>
      <selection pane="topRight" activeCell="BF1" sqref="BF1"/>
      <selection pane="bottomLeft" activeCell="BF1" sqref="BF1"/>
      <selection pane="bottomRight" activeCell="BI6" sqref="BI6:BI38"/>
    </sheetView>
  </sheetViews>
  <sheetFormatPr defaultColWidth="9.54296875" defaultRowHeight="10.5" x14ac:dyDescent="0.25"/>
  <cols>
    <col min="1" max="1" width="14.453125" style="57" customWidth="1"/>
    <col min="2" max="2" width="38.7265625" style="57" customWidth="1"/>
    <col min="3" max="50" width="6.54296875" style="57" customWidth="1"/>
    <col min="51" max="55" width="6.54296875" style="287" customWidth="1"/>
    <col min="56" max="58" width="6.54296875" style="493" customWidth="1"/>
    <col min="59" max="62" width="6.54296875" style="287" customWidth="1"/>
    <col min="63" max="74" width="6.54296875" style="57" customWidth="1"/>
    <col min="75" max="16384" width="9.54296875" style="57"/>
  </cols>
  <sheetData>
    <row r="1" spans="1:74" ht="13.4" customHeight="1" x14ac:dyDescent="0.3">
      <c r="A1" s="597" t="s">
        <v>771</v>
      </c>
      <c r="B1" s="650" t="s">
        <v>229</v>
      </c>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c r="AI1" s="651"/>
      <c r="AJ1" s="651"/>
      <c r="AK1" s="651"/>
      <c r="AL1" s="651"/>
    </row>
    <row r="2" spans="1:74"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58"/>
      <c r="B5" s="59" t="s">
        <v>755</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5"/>
      <c r="BA5" s="535"/>
      <c r="BB5" s="535"/>
      <c r="BC5" s="535"/>
      <c r="BD5" s="548"/>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749</v>
      </c>
      <c r="B6" s="147" t="s">
        <v>403</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105.08169857999999</v>
      </c>
      <c r="P6" s="168">
        <v>103.20154407</v>
      </c>
      <c r="Q6" s="168">
        <v>102.96889152</v>
      </c>
      <c r="R6" s="168">
        <v>102.53912387</v>
      </c>
      <c r="S6" s="168">
        <v>94.932638644999997</v>
      </c>
      <c r="T6" s="168">
        <v>97.568948466999998</v>
      </c>
      <c r="U6" s="168">
        <v>97.638054483999994</v>
      </c>
      <c r="V6" s="168">
        <v>97.664123355000001</v>
      </c>
      <c r="W6" s="168">
        <v>98.572280899999996</v>
      </c>
      <c r="X6" s="168">
        <v>96.931270612999995</v>
      </c>
      <c r="Y6" s="168">
        <v>99.945693433000002</v>
      </c>
      <c r="Z6" s="168">
        <v>100.56396561</v>
      </c>
      <c r="AA6" s="168">
        <v>100.18002161</v>
      </c>
      <c r="AB6" s="168">
        <v>92.758230820999998</v>
      </c>
      <c r="AC6" s="168">
        <v>101.16347287000001</v>
      </c>
      <c r="AD6" s="168">
        <v>101.95542187</v>
      </c>
      <c r="AE6" s="168">
        <v>101.87371561</v>
      </c>
      <c r="AF6" s="168">
        <v>101.50880097</v>
      </c>
      <c r="AG6" s="168">
        <v>102.46797629</v>
      </c>
      <c r="AH6" s="168">
        <v>102.771609</v>
      </c>
      <c r="AI6" s="168">
        <v>103.46927497</v>
      </c>
      <c r="AJ6" s="168">
        <v>105.11228484</v>
      </c>
      <c r="AK6" s="168">
        <v>106.29860367000001</v>
      </c>
      <c r="AL6" s="168">
        <v>107.19435525999999</v>
      </c>
      <c r="AM6" s="168">
        <v>104.36343297000001</v>
      </c>
      <c r="AN6" s="168">
        <v>104.08858029</v>
      </c>
      <c r="AO6" s="168">
        <v>105.88560242</v>
      </c>
      <c r="AP6" s="168">
        <v>106.64060189999999</v>
      </c>
      <c r="AQ6" s="168">
        <v>107.48518405999999</v>
      </c>
      <c r="AR6" s="168">
        <v>107.7441848</v>
      </c>
      <c r="AS6" s="168">
        <v>108.87345168</v>
      </c>
      <c r="AT6" s="168">
        <v>109.43172561</v>
      </c>
      <c r="AU6" s="168">
        <v>111.01379813</v>
      </c>
      <c r="AV6" s="168">
        <v>110.89492432</v>
      </c>
      <c r="AW6" s="168">
        <v>110.88574967</v>
      </c>
      <c r="AX6" s="168">
        <v>108.72179158</v>
      </c>
      <c r="AY6" s="168">
        <v>110.60544461000001</v>
      </c>
      <c r="AZ6" s="168">
        <v>110.81359239</v>
      </c>
      <c r="BA6" s="168">
        <v>112.09463432</v>
      </c>
      <c r="BB6" s="168">
        <v>112.06689787000001</v>
      </c>
      <c r="BC6" s="168">
        <v>112.90029839</v>
      </c>
      <c r="BD6" s="168">
        <v>112.51499977</v>
      </c>
      <c r="BE6" s="168">
        <v>112.73555652</v>
      </c>
      <c r="BF6" s="168">
        <v>113.91887684</v>
      </c>
      <c r="BG6" s="168">
        <v>113.92915187</v>
      </c>
      <c r="BH6" s="168">
        <v>114.4393</v>
      </c>
      <c r="BI6" s="168">
        <v>114.67310000000001</v>
      </c>
      <c r="BJ6" s="258">
        <v>115.23609999999999</v>
      </c>
      <c r="BK6" s="258">
        <v>114.58499999999999</v>
      </c>
      <c r="BL6" s="258">
        <v>114.3552</v>
      </c>
      <c r="BM6" s="258">
        <v>114.4413</v>
      </c>
      <c r="BN6" s="258">
        <v>114.71259999999999</v>
      </c>
      <c r="BO6" s="258">
        <v>114.35509999999999</v>
      </c>
      <c r="BP6" s="258">
        <v>114.349</v>
      </c>
      <c r="BQ6" s="258">
        <v>114.3141</v>
      </c>
      <c r="BR6" s="258">
        <v>114.2854</v>
      </c>
      <c r="BS6" s="258">
        <v>114.26519999999999</v>
      </c>
      <c r="BT6" s="258">
        <v>114.5707</v>
      </c>
      <c r="BU6" s="258">
        <v>114.9628</v>
      </c>
      <c r="BV6" s="258">
        <v>115.2697</v>
      </c>
    </row>
    <row r="7" spans="1:74" ht="11.15" customHeight="1" x14ac:dyDescent="0.25">
      <c r="A7" s="61" t="s">
        <v>750</v>
      </c>
      <c r="B7" s="147" t="s">
        <v>404</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0.97088654838999999</v>
      </c>
      <c r="P7" s="168">
        <v>0.98712344827999998</v>
      </c>
      <c r="Q7" s="168">
        <v>0.94601983870999995</v>
      </c>
      <c r="R7" s="168">
        <v>0.92027230000000004</v>
      </c>
      <c r="S7" s="168">
        <v>0.87650419354999998</v>
      </c>
      <c r="T7" s="168">
        <v>0.85457753332999997</v>
      </c>
      <c r="U7" s="168">
        <v>0.86664048387000003</v>
      </c>
      <c r="V7" s="168">
        <v>0.86892322581000003</v>
      </c>
      <c r="W7" s="168">
        <v>0.90199459999999998</v>
      </c>
      <c r="X7" s="168">
        <v>0.94119358065000003</v>
      </c>
      <c r="Y7" s="168">
        <v>0.98894166667000005</v>
      </c>
      <c r="Z7" s="168">
        <v>1.0052184194</v>
      </c>
      <c r="AA7" s="168">
        <v>1.0215232258</v>
      </c>
      <c r="AB7" s="168">
        <v>1.0130256429</v>
      </c>
      <c r="AC7" s="168">
        <v>1.0155860967999999</v>
      </c>
      <c r="AD7" s="168">
        <v>0.98381166666999997</v>
      </c>
      <c r="AE7" s="168">
        <v>0.935639</v>
      </c>
      <c r="AF7" s="168">
        <v>0.92383280000000001</v>
      </c>
      <c r="AG7" s="168">
        <v>0.84774974193999997</v>
      </c>
      <c r="AH7" s="168">
        <v>0.89884848387000005</v>
      </c>
      <c r="AI7" s="168">
        <v>0.95113566667000005</v>
      </c>
      <c r="AJ7" s="168">
        <v>0.98252980644999999</v>
      </c>
      <c r="AK7" s="168">
        <v>1.0245060333</v>
      </c>
      <c r="AL7" s="168">
        <v>1.0657584839000001</v>
      </c>
      <c r="AM7" s="168">
        <v>1.0601481612999999</v>
      </c>
      <c r="AN7" s="168">
        <v>1.0719234643</v>
      </c>
      <c r="AO7" s="168">
        <v>1.0475045806000001</v>
      </c>
      <c r="AP7" s="168">
        <v>1.0303260667</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1.0973731070999999</v>
      </c>
      <c r="BA7" s="168">
        <v>1.0540509032000001</v>
      </c>
      <c r="BB7" s="168">
        <v>1.0437551667</v>
      </c>
      <c r="BC7" s="168">
        <v>1.0093054194</v>
      </c>
      <c r="BD7" s="168">
        <v>0.96637013332999999</v>
      </c>
      <c r="BE7" s="168">
        <v>0.91863903225999999</v>
      </c>
      <c r="BF7" s="168">
        <v>0.86308835484000002</v>
      </c>
      <c r="BG7" s="168">
        <v>0.95946416667000001</v>
      </c>
      <c r="BH7" s="168">
        <v>0.99260599999999999</v>
      </c>
      <c r="BI7" s="168">
        <v>1.0373969999999999</v>
      </c>
      <c r="BJ7" s="258">
        <v>1.0632539999999999</v>
      </c>
      <c r="BK7" s="258">
        <v>1.0446409999999999</v>
      </c>
      <c r="BL7" s="258">
        <v>1.0381530000000001</v>
      </c>
      <c r="BM7" s="258">
        <v>1.018805</v>
      </c>
      <c r="BN7" s="258">
        <v>0.99104530000000002</v>
      </c>
      <c r="BO7" s="258">
        <v>0.95960040000000002</v>
      </c>
      <c r="BP7" s="258">
        <v>0.91292930000000005</v>
      </c>
      <c r="BQ7" s="258">
        <v>0.86196790000000001</v>
      </c>
      <c r="BR7" s="258">
        <v>0.85546690000000003</v>
      </c>
      <c r="BS7" s="258">
        <v>0.90966449999999999</v>
      </c>
      <c r="BT7" s="258">
        <v>0.95157060000000004</v>
      </c>
      <c r="BU7" s="258">
        <v>1.0035829999999999</v>
      </c>
      <c r="BV7" s="258">
        <v>1.035391</v>
      </c>
    </row>
    <row r="8" spans="1:74" ht="11.15" customHeight="1" x14ac:dyDescent="0.25">
      <c r="A8" s="61" t="s">
        <v>753</v>
      </c>
      <c r="B8" s="147" t="s">
        <v>119</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2.7769757096999999</v>
      </c>
      <c r="P8" s="168">
        <v>2.7960630344999999</v>
      </c>
      <c r="Q8" s="168">
        <v>2.8373459032000001</v>
      </c>
      <c r="R8" s="168">
        <v>2.6861964333000001</v>
      </c>
      <c r="S8" s="168">
        <v>2.0867804516000001</v>
      </c>
      <c r="T8" s="168">
        <v>2.0847753667000002</v>
      </c>
      <c r="U8" s="168">
        <v>2.1942140323000001</v>
      </c>
      <c r="V8" s="168">
        <v>1.4250750323000001</v>
      </c>
      <c r="W8" s="168">
        <v>1.6354038</v>
      </c>
      <c r="X8" s="168">
        <v>1.2528770968</v>
      </c>
      <c r="Y8" s="168">
        <v>2.0264318333000002</v>
      </c>
      <c r="Z8" s="168">
        <v>2.1822415484</v>
      </c>
      <c r="AA8" s="168">
        <v>2.3162698064999998</v>
      </c>
      <c r="AB8" s="168">
        <v>2.2872330356999999</v>
      </c>
      <c r="AC8" s="168">
        <v>2.3935878386999998</v>
      </c>
      <c r="AD8" s="168">
        <v>2.3254166333000001</v>
      </c>
      <c r="AE8" s="168">
        <v>2.3242332581</v>
      </c>
      <c r="AF8" s="168">
        <v>2.2474622000000002</v>
      </c>
      <c r="AG8" s="168">
        <v>2.3143942903000001</v>
      </c>
      <c r="AH8" s="168">
        <v>1.9809305160999999</v>
      </c>
      <c r="AI8" s="168">
        <v>1.1517679332999999</v>
      </c>
      <c r="AJ8" s="168">
        <v>1.9366682903000001</v>
      </c>
      <c r="AK8" s="168">
        <v>2.1855472332999999</v>
      </c>
      <c r="AL8" s="168">
        <v>2.1946712258000001</v>
      </c>
      <c r="AM8" s="168">
        <v>2.0679030967999998</v>
      </c>
      <c r="AN8" s="168">
        <v>2.0229363570999999</v>
      </c>
      <c r="AO8" s="168">
        <v>2.0733298386999999</v>
      </c>
      <c r="AP8" s="168">
        <v>2.1800681000000002</v>
      </c>
      <c r="AQ8" s="168">
        <v>1.9966170323000001</v>
      </c>
      <c r="AR8" s="168">
        <v>2.1363458667000002</v>
      </c>
      <c r="AS8" s="168">
        <v>2.1347006129000001</v>
      </c>
      <c r="AT8" s="168">
        <v>2.1927853870999998</v>
      </c>
      <c r="AU8" s="168">
        <v>2.1625107667000001</v>
      </c>
      <c r="AV8" s="168">
        <v>2.1370863548000001</v>
      </c>
      <c r="AW8" s="168">
        <v>2.1471424667000001</v>
      </c>
      <c r="AX8" s="168">
        <v>2.0744185484000002</v>
      </c>
      <c r="AY8" s="168">
        <v>2.1827837741999998</v>
      </c>
      <c r="AZ8" s="168">
        <v>2.1246415000000001</v>
      </c>
      <c r="BA8" s="168">
        <v>2.0926239999999998</v>
      </c>
      <c r="BB8" s="168">
        <v>1.9484824332999999</v>
      </c>
      <c r="BC8" s="168">
        <v>1.8158149676999999</v>
      </c>
      <c r="BD8" s="168">
        <v>1.9025467667</v>
      </c>
      <c r="BE8" s="168">
        <v>2.033649</v>
      </c>
      <c r="BF8" s="168">
        <v>1.9369503871</v>
      </c>
      <c r="BG8" s="168">
        <v>2.0951623332999998</v>
      </c>
      <c r="BH8" s="168">
        <v>2.115713</v>
      </c>
      <c r="BI8" s="168">
        <v>2.1316799999999998</v>
      </c>
      <c r="BJ8" s="258">
        <v>2.1048309999999999</v>
      </c>
      <c r="BK8" s="258">
        <v>2.0793240000000002</v>
      </c>
      <c r="BL8" s="258">
        <v>2.055056</v>
      </c>
      <c r="BM8" s="258">
        <v>2.0395099999999999</v>
      </c>
      <c r="BN8" s="258">
        <v>2.015593</v>
      </c>
      <c r="BO8" s="258">
        <v>2.0274529999999999</v>
      </c>
      <c r="BP8" s="258">
        <v>1.986054</v>
      </c>
      <c r="BQ8" s="258">
        <v>1.9680869999999999</v>
      </c>
      <c r="BR8" s="258">
        <v>1.9459360000000001</v>
      </c>
      <c r="BS8" s="258">
        <v>1.871532</v>
      </c>
      <c r="BT8" s="258">
        <v>1.899133</v>
      </c>
      <c r="BU8" s="258">
        <v>1.987174</v>
      </c>
      <c r="BV8" s="258">
        <v>1.9942759999999999</v>
      </c>
    </row>
    <row r="9" spans="1:74" ht="11.15" customHeight="1" x14ac:dyDescent="0.25">
      <c r="A9" s="61" t="s">
        <v>754</v>
      </c>
      <c r="B9" s="147" t="s">
        <v>111</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101.33383632</v>
      </c>
      <c r="P9" s="168">
        <v>99.418357585999999</v>
      </c>
      <c r="Q9" s="168">
        <v>99.185525773999998</v>
      </c>
      <c r="R9" s="168">
        <v>98.932655132999997</v>
      </c>
      <c r="S9" s="168">
        <v>91.969353999999996</v>
      </c>
      <c r="T9" s="168">
        <v>94.629595566999996</v>
      </c>
      <c r="U9" s="168">
        <v>94.577199968000002</v>
      </c>
      <c r="V9" s="168">
        <v>95.370125096999999</v>
      </c>
      <c r="W9" s="168">
        <v>96.034882499999995</v>
      </c>
      <c r="X9" s="168">
        <v>94.737199935000007</v>
      </c>
      <c r="Y9" s="168">
        <v>96.930319933000007</v>
      </c>
      <c r="Z9" s="168">
        <v>97.376505644999995</v>
      </c>
      <c r="AA9" s="168">
        <v>96.842228581000001</v>
      </c>
      <c r="AB9" s="168">
        <v>89.457972143000006</v>
      </c>
      <c r="AC9" s="168">
        <v>97.754298934999994</v>
      </c>
      <c r="AD9" s="168">
        <v>98.646193566999997</v>
      </c>
      <c r="AE9" s="168">
        <v>98.613843355</v>
      </c>
      <c r="AF9" s="168">
        <v>98.337505966999998</v>
      </c>
      <c r="AG9" s="168">
        <v>99.305832257999995</v>
      </c>
      <c r="AH9" s="168">
        <v>99.891829999999999</v>
      </c>
      <c r="AI9" s="168">
        <v>101.36637137</v>
      </c>
      <c r="AJ9" s="168">
        <v>102.19308674</v>
      </c>
      <c r="AK9" s="168">
        <v>103.0885504</v>
      </c>
      <c r="AL9" s="168">
        <v>103.93392555</v>
      </c>
      <c r="AM9" s="168">
        <v>101.23538171</v>
      </c>
      <c r="AN9" s="168">
        <v>100.99372046000001</v>
      </c>
      <c r="AO9" s="168">
        <v>102.764768</v>
      </c>
      <c r="AP9" s="168">
        <v>103.43020773000001</v>
      </c>
      <c r="AQ9" s="168">
        <v>104.46673126</v>
      </c>
      <c r="AR9" s="168">
        <v>104.65305133</v>
      </c>
      <c r="AS9" s="168">
        <v>105.78216584</v>
      </c>
      <c r="AT9" s="168">
        <v>106.29119906</v>
      </c>
      <c r="AU9" s="168">
        <v>107.87500876999999</v>
      </c>
      <c r="AV9" s="168">
        <v>107.75390231999999</v>
      </c>
      <c r="AW9" s="168">
        <v>107.70745927</v>
      </c>
      <c r="AX9" s="168">
        <v>105.48024494000001</v>
      </c>
      <c r="AY9" s="168">
        <v>107.34554677</v>
      </c>
      <c r="AZ9" s="168">
        <v>107.59157779</v>
      </c>
      <c r="BA9" s="168">
        <v>108.94795942</v>
      </c>
      <c r="BB9" s="168">
        <v>109.07466027</v>
      </c>
      <c r="BC9" s="168">
        <v>110.07517799999999</v>
      </c>
      <c r="BD9" s="168">
        <v>109.64608287</v>
      </c>
      <c r="BE9" s="168">
        <v>109.78326848</v>
      </c>
      <c r="BF9" s="168">
        <v>111.1188381</v>
      </c>
      <c r="BG9" s="168">
        <v>110.87452537</v>
      </c>
      <c r="BH9" s="168">
        <v>111.331</v>
      </c>
      <c r="BI9" s="168">
        <v>111.504</v>
      </c>
      <c r="BJ9" s="258">
        <v>112.068</v>
      </c>
      <c r="BK9" s="258">
        <v>111.461</v>
      </c>
      <c r="BL9" s="258">
        <v>111.262</v>
      </c>
      <c r="BM9" s="258">
        <v>111.383</v>
      </c>
      <c r="BN9" s="258">
        <v>111.706</v>
      </c>
      <c r="BO9" s="258">
        <v>111.36799999999999</v>
      </c>
      <c r="BP9" s="258">
        <v>111.45</v>
      </c>
      <c r="BQ9" s="258">
        <v>111.48399999999999</v>
      </c>
      <c r="BR9" s="258">
        <v>111.48399999999999</v>
      </c>
      <c r="BS9" s="258">
        <v>111.48399999999999</v>
      </c>
      <c r="BT9" s="258">
        <v>111.72</v>
      </c>
      <c r="BU9" s="258">
        <v>111.97199999999999</v>
      </c>
      <c r="BV9" s="258">
        <v>112.24</v>
      </c>
    </row>
    <row r="10" spans="1:74" ht="11.15" customHeight="1" x14ac:dyDescent="0.25">
      <c r="A10" s="61" t="s">
        <v>509</v>
      </c>
      <c r="B10" s="147" t="s">
        <v>405</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97.369451612999995</v>
      </c>
      <c r="P10" s="168">
        <v>95.498275862</v>
      </c>
      <c r="Q10" s="168">
        <v>95.251677419000004</v>
      </c>
      <c r="R10" s="168">
        <v>95.024733333</v>
      </c>
      <c r="S10" s="168">
        <v>87.865387096999996</v>
      </c>
      <c r="T10" s="168">
        <v>90.400933332999998</v>
      </c>
      <c r="U10" s="168">
        <v>90.343129031999993</v>
      </c>
      <c r="V10" s="168">
        <v>90.392741935000004</v>
      </c>
      <c r="W10" s="168">
        <v>91.293066667000005</v>
      </c>
      <c r="X10" s="168">
        <v>89.707580644999993</v>
      </c>
      <c r="Y10" s="168">
        <v>92.499433332999999</v>
      </c>
      <c r="Z10" s="168">
        <v>93.106387096999995</v>
      </c>
      <c r="AA10" s="168">
        <v>92.644387097000006</v>
      </c>
      <c r="AB10" s="168">
        <v>85.780857143000006</v>
      </c>
      <c r="AC10" s="168">
        <v>93.553870967999998</v>
      </c>
      <c r="AD10" s="168">
        <v>94.286233332999998</v>
      </c>
      <c r="AE10" s="168">
        <v>94.210677419000007</v>
      </c>
      <c r="AF10" s="168">
        <v>93.873199999999997</v>
      </c>
      <c r="AG10" s="168">
        <v>94.760225805999994</v>
      </c>
      <c r="AH10" s="168">
        <v>95.041032258000001</v>
      </c>
      <c r="AI10" s="168">
        <v>95.686233333000004</v>
      </c>
      <c r="AJ10" s="168">
        <v>97.205645161000007</v>
      </c>
      <c r="AK10" s="168">
        <v>98.302733333000006</v>
      </c>
      <c r="AL10" s="168">
        <v>99.131096774</v>
      </c>
      <c r="AM10" s="168">
        <v>96.223290323000001</v>
      </c>
      <c r="AN10" s="168">
        <v>95.969892857000005</v>
      </c>
      <c r="AO10" s="168">
        <v>97.626741934999998</v>
      </c>
      <c r="AP10" s="168">
        <v>98.322833333000005</v>
      </c>
      <c r="AQ10" s="168">
        <v>99.101548386999994</v>
      </c>
      <c r="AR10" s="168">
        <v>99.340366666999998</v>
      </c>
      <c r="AS10" s="168">
        <v>100.38154839000001</v>
      </c>
      <c r="AT10" s="168">
        <v>100.89625805999999</v>
      </c>
      <c r="AU10" s="168">
        <v>102.35493332999999</v>
      </c>
      <c r="AV10" s="168">
        <v>102.24535484</v>
      </c>
      <c r="AW10" s="168">
        <v>102.23686667</v>
      </c>
      <c r="AX10" s="168">
        <v>100.24170968</v>
      </c>
      <c r="AY10" s="168">
        <v>101.90935484000001</v>
      </c>
      <c r="AZ10" s="168">
        <v>101.99214286</v>
      </c>
      <c r="BA10" s="168">
        <v>102.88529032</v>
      </c>
      <c r="BB10" s="168">
        <v>102.65406667000001</v>
      </c>
      <c r="BC10" s="168">
        <v>103.57216129</v>
      </c>
      <c r="BD10" s="168">
        <v>103.32736667</v>
      </c>
      <c r="BE10" s="168">
        <v>103.38935484</v>
      </c>
      <c r="BF10" s="168">
        <v>104.50248387000001</v>
      </c>
      <c r="BG10" s="168">
        <v>104.19986667000001</v>
      </c>
      <c r="BH10" s="168">
        <v>104.8661</v>
      </c>
      <c r="BI10" s="168">
        <v>105.05159999999999</v>
      </c>
      <c r="BJ10" s="258">
        <v>105.5196</v>
      </c>
      <c r="BK10" s="258">
        <v>104.9646</v>
      </c>
      <c r="BL10" s="258">
        <v>104.74250000000001</v>
      </c>
      <c r="BM10" s="258">
        <v>104.8154</v>
      </c>
      <c r="BN10" s="258">
        <v>105.0718</v>
      </c>
      <c r="BO10" s="258">
        <v>104.741</v>
      </c>
      <c r="BP10" s="258">
        <v>104.735</v>
      </c>
      <c r="BQ10" s="258">
        <v>104.70440000000001</v>
      </c>
      <c r="BR10" s="258">
        <v>104.67740000000001</v>
      </c>
      <c r="BS10" s="258">
        <v>104.6589</v>
      </c>
      <c r="BT10" s="258">
        <v>104.93899999999999</v>
      </c>
      <c r="BU10" s="258">
        <v>105.2979</v>
      </c>
      <c r="BV10" s="258">
        <v>105.57899999999999</v>
      </c>
    </row>
    <row r="11" spans="1:74" ht="11.15" customHeight="1" x14ac:dyDescent="0.25">
      <c r="A11" s="468" t="s">
        <v>515</v>
      </c>
      <c r="B11" s="469" t="s">
        <v>919</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0.20826609676999999</v>
      </c>
      <c r="AN11" s="168">
        <v>0.16081885713999999</v>
      </c>
      <c r="AO11" s="168">
        <v>8.5459612902999998E-2</v>
      </c>
      <c r="AP11" s="168">
        <v>5.0344999999999999E-3</v>
      </c>
      <c r="AQ11" s="168">
        <v>2.0806870968000001E-2</v>
      </c>
      <c r="AR11" s="168">
        <v>5.9327333333000004E-3</v>
      </c>
      <c r="AS11" s="168">
        <v>9.3112E-2</v>
      </c>
      <c r="AT11" s="168">
        <v>9.8441838709999993E-2</v>
      </c>
      <c r="AU11" s="168">
        <v>5.3478333333000002E-3</v>
      </c>
      <c r="AV11" s="168">
        <v>6.7019032257999997E-3</v>
      </c>
      <c r="AW11" s="168">
        <v>4.6510900000000001E-2</v>
      </c>
      <c r="AX11" s="168">
        <v>9.6239838709999997E-2</v>
      </c>
      <c r="AY11" s="168">
        <v>8.5911354839000004E-2</v>
      </c>
      <c r="AZ11" s="168">
        <v>0.14487800000000001</v>
      </c>
      <c r="BA11" s="168">
        <v>4.3813935483999998E-2</v>
      </c>
      <c r="BB11" s="168">
        <v>6.6590333333000004E-3</v>
      </c>
      <c r="BC11" s="168">
        <v>5.2297580645000001E-2</v>
      </c>
      <c r="BD11" s="168">
        <v>8.9040666666999994E-3</v>
      </c>
      <c r="BE11" s="168">
        <v>4.8428612902999997E-2</v>
      </c>
      <c r="BF11" s="168">
        <v>8.4130645160999992E-3</v>
      </c>
      <c r="BG11" s="168">
        <v>5.9294666667000003E-3</v>
      </c>
      <c r="BH11" s="168">
        <v>3.9129490353E-2</v>
      </c>
      <c r="BI11" s="16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68" t="s">
        <v>920</v>
      </c>
      <c r="B12" s="469" t="s">
        <v>921</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11.652665036</v>
      </c>
      <c r="BA12" s="168">
        <v>11.836801194</v>
      </c>
      <c r="BB12" s="168">
        <v>12.528115133</v>
      </c>
      <c r="BC12" s="168">
        <v>11.831429452</v>
      </c>
      <c r="BD12" s="168">
        <v>10.929080633</v>
      </c>
      <c r="BE12" s="168">
        <v>11.267489774</v>
      </c>
      <c r="BF12" s="168">
        <v>11.388993580999999</v>
      </c>
      <c r="BG12" s="168">
        <v>11.553450867</v>
      </c>
      <c r="BH12" s="168">
        <v>12.6511</v>
      </c>
      <c r="BI12" s="168">
        <v>12.5</v>
      </c>
      <c r="BJ12" s="258">
        <v>12.7</v>
      </c>
      <c r="BK12" s="258">
        <v>12.6</v>
      </c>
      <c r="BL12" s="258">
        <v>12.6</v>
      </c>
      <c r="BM12" s="258">
        <v>12.33</v>
      </c>
      <c r="BN12" s="258">
        <v>11.94</v>
      </c>
      <c r="BO12" s="258">
        <v>11.66</v>
      </c>
      <c r="BP12" s="258">
        <v>11.32</v>
      </c>
      <c r="BQ12" s="258">
        <v>11.18</v>
      </c>
      <c r="BR12" s="258">
        <v>12.14</v>
      </c>
      <c r="BS12" s="258">
        <v>12.16</v>
      </c>
      <c r="BT12" s="258">
        <v>13.26</v>
      </c>
      <c r="BU12" s="258">
        <v>13.21</v>
      </c>
      <c r="BV12" s="258">
        <v>13.94</v>
      </c>
    </row>
    <row r="13" spans="1:74" ht="11.15" customHeight="1" x14ac:dyDescent="0.25">
      <c r="A13" s="468" t="s">
        <v>514</v>
      </c>
      <c r="B13" s="469" t="s">
        <v>883</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9.3470130000000005</v>
      </c>
      <c r="AN13" s="168">
        <v>9.0512807500000001</v>
      </c>
      <c r="AO13" s="168">
        <v>8.2843733871000005</v>
      </c>
      <c r="AP13" s="168">
        <v>8.1605300333000006</v>
      </c>
      <c r="AQ13" s="168">
        <v>7.4263955484000004</v>
      </c>
      <c r="AR13" s="168">
        <v>7.6225831667000001</v>
      </c>
      <c r="AS13" s="168">
        <v>8.2026819677000002</v>
      </c>
      <c r="AT13" s="168">
        <v>7.5099342903000004</v>
      </c>
      <c r="AU13" s="168">
        <v>7.7912675</v>
      </c>
      <c r="AV13" s="168">
        <v>7.7181611290000003</v>
      </c>
      <c r="AW13" s="168">
        <v>8.1592198667000009</v>
      </c>
      <c r="AX13" s="168">
        <v>9.3524510967999994</v>
      </c>
      <c r="AY13" s="168">
        <v>8.7912028709999994</v>
      </c>
      <c r="AZ13" s="168">
        <v>8.5656576428999998</v>
      </c>
      <c r="BA13" s="168">
        <v>8.0038359032000006</v>
      </c>
      <c r="BB13" s="168">
        <v>7.3382883666999996</v>
      </c>
      <c r="BC13" s="168">
        <v>6.9190337096999999</v>
      </c>
      <c r="BD13" s="168">
        <v>7.7088121999999997</v>
      </c>
      <c r="BE13" s="168">
        <v>8.2120310323000005</v>
      </c>
      <c r="BF13" s="168">
        <v>7.9406514516</v>
      </c>
      <c r="BG13" s="168">
        <v>7.6602561332999999</v>
      </c>
      <c r="BH13" s="168">
        <v>7.3151659999999996</v>
      </c>
      <c r="BI13" s="168">
        <v>7.522799</v>
      </c>
      <c r="BJ13" s="258">
        <v>8.2793170000000007</v>
      </c>
      <c r="BK13" s="258">
        <v>8.8114319999999999</v>
      </c>
      <c r="BL13" s="258">
        <v>8.4648230000000009</v>
      </c>
      <c r="BM13" s="258">
        <v>7.8661519999999996</v>
      </c>
      <c r="BN13" s="258">
        <v>7.170528</v>
      </c>
      <c r="BO13" s="258">
        <v>6.8276960000000004</v>
      </c>
      <c r="BP13" s="258">
        <v>7.0819409999999996</v>
      </c>
      <c r="BQ13" s="258">
        <v>7.5003469999999997</v>
      </c>
      <c r="BR13" s="258">
        <v>7.2284329999999999</v>
      </c>
      <c r="BS13" s="258">
        <v>7.0409639999999998</v>
      </c>
      <c r="BT13" s="258">
        <v>6.9944980000000001</v>
      </c>
      <c r="BU13" s="258">
        <v>7.310988</v>
      </c>
      <c r="BV13" s="258">
        <v>8.1915899999999997</v>
      </c>
    </row>
    <row r="14" spans="1:74" ht="11.15" customHeight="1" x14ac:dyDescent="0.25">
      <c r="A14" s="468" t="s">
        <v>922</v>
      </c>
      <c r="B14" s="469" t="s">
        <v>884</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8.5640821667000004</v>
      </c>
      <c r="AQ14" s="168">
        <v>8.5553847742000002</v>
      </c>
      <c r="AR14" s="168">
        <v>8.4366778667000002</v>
      </c>
      <c r="AS14" s="168">
        <v>8.3686093548000002</v>
      </c>
      <c r="AT14" s="168">
        <v>8.3166361612999999</v>
      </c>
      <c r="AU14" s="168">
        <v>7.7028572332999996</v>
      </c>
      <c r="AV14" s="168">
        <v>7.8872658065000003</v>
      </c>
      <c r="AW14" s="168">
        <v>8.3721795666999999</v>
      </c>
      <c r="AX14" s="168">
        <v>8.3017834516000004</v>
      </c>
      <c r="AY14" s="168">
        <v>8.7564508065000002</v>
      </c>
      <c r="AZ14" s="168">
        <v>8.8749392142999994</v>
      </c>
      <c r="BA14" s="168">
        <v>9.1558717096999995</v>
      </c>
      <c r="BB14" s="168">
        <v>8.1617736667000003</v>
      </c>
      <c r="BC14" s="168">
        <v>8.7615337097000001</v>
      </c>
      <c r="BD14" s="168">
        <v>9.3144950333000001</v>
      </c>
      <c r="BE14" s="168">
        <v>9.1997672580999996</v>
      </c>
      <c r="BF14" s="168">
        <v>9.0787232902999992</v>
      </c>
      <c r="BG14" s="168">
        <v>9.3006038333000003</v>
      </c>
      <c r="BH14" s="168">
        <v>9.2618709999999993</v>
      </c>
      <c r="BI14" s="168">
        <v>9.4869769999999995</v>
      </c>
      <c r="BJ14" s="258">
        <v>9.3407889999999991</v>
      </c>
      <c r="BK14" s="258">
        <v>9.4331650000000007</v>
      </c>
      <c r="BL14" s="258">
        <v>9.4620909999999991</v>
      </c>
      <c r="BM14" s="258">
        <v>9.7095050000000001</v>
      </c>
      <c r="BN14" s="258">
        <v>9.0001049999999996</v>
      </c>
      <c r="BO14" s="258">
        <v>8.7455409999999993</v>
      </c>
      <c r="BP14" s="258">
        <v>8.9468139999999998</v>
      </c>
      <c r="BQ14" s="258">
        <v>9.0561330000000009</v>
      </c>
      <c r="BR14" s="258">
        <v>9.2074040000000004</v>
      </c>
      <c r="BS14" s="258">
        <v>9.3908459999999998</v>
      </c>
      <c r="BT14" s="258">
        <v>9.4665879999999998</v>
      </c>
      <c r="BU14" s="258">
        <v>9.7809830000000009</v>
      </c>
      <c r="BV14" s="258">
        <v>9.6797749999999994</v>
      </c>
    </row>
    <row r="15" spans="1:74" ht="11.15" customHeight="1" x14ac:dyDescent="0.25">
      <c r="A15" s="61" t="s">
        <v>516</v>
      </c>
      <c r="B15" s="147" t="s">
        <v>406</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0.17719354839000001</v>
      </c>
      <c r="AB15" s="168">
        <v>0.16407142857000001</v>
      </c>
      <c r="AC15" s="168">
        <v>0.17893548386999999</v>
      </c>
      <c r="AD15" s="168">
        <v>0.18033333333000001</v>
      </c>
      <c r="AE15" s="168">
        <v>0.18019354839000001</v>
      </c>
      <c r="AF15" s="168">
        <v>0.17953333332999999</v>
      </c>
      <c r="AG15" s="168">
        <v>0.18122580645</v>
      </c>
      <c r="AH15" s="168">
        <v>0.18177419354999999</v>
      </c>
      <c r="AI15" s="168">
        <v>0.183</v>
      </c>
      <c r="AJ15" s="168">
        <v>0.18590322580999999</v>
      </c>
      <c r="AK15" s="168">
        <v>0.188</v>
      </c>
      <c r="AL15" s="168">
        <v>0.18958064516000001</v>
      </c>
      <c r="AM15" s="168">
        <v>0.19348387097</v>
      </c>
      <c r="AN15" s="168">
        <v>0.193</v>
      </c>
      <c r="AO15" s="168">
        <v>0.19632258064999999</v>
      </c>
      <c r="AP15" s="168">
        <v>0.19773333333000001</v>
      </c>
      <c r="AQ15" s="168">
        <v>0.19929032258000001</v>
      </c>
      <c r="AR15" s="168">
        <v>0.19976666667000001</v>
      </c>
      <c r="AS15" s="168">
        <v>0.20187096773999999</v>
      </c>
      <c r="AT15" s="168">
        <v>0.20290322581</v>
      </c>
      <c r="AU15" s="168">
        <v>0.20583333333000001</v>
      </c>
      <c r="AV15" s="168">
        <v>0.20561290323</v>
      </c>
      <c r="AW15" s="168">
        <v>0.2056</v>
      </c>
      <c r="AX15" s="168">
        <v>0.20158064515999999</v>
      </c>
      <c r="AY15" s="168">
        <v>0.22829032258000001</v>
      </c>
      <c r="AZ15" s="168">
        <v>0.21235714285999999</v>
      </c>
      <c r="BA15" s="168">
        <v>0.20835483870999999</v>
      </c>
      <c r="BB15" s="168">
        <v>0.18016666667</v>
      </c>
      <c r="BC15" s="168">
        <v>0.17767741935</v>
      </c>
      <c r="BD15" s="168">
        <v>0.1469</v>
      </c>
      <c r="BE15" s="168">
        <v>0.20874193548</v>
      </c>
      <c r="BF15" s="168">
        <v>0.15790322580999999</v>
      </c>
      <c r="BG15" s="168">
        <v>0.10639999999999999</v>
      </c>
      <c r="BH15" s="168">
        <v>0.19071340000000001</v>
      </c>
      <c r="BI15" s="168">
        <v>0.1910511</v>
      </c>
      <c r="BJ15" s="258">
        <v>0.19190209999999999</v>
      </c>
      <c r="BK15" s="258">
        <v>0.1908928</v>
      </c>
      <c r="BL15" s="258">
        <v>0.19048889999999999</v>
      </c>
      <c r="BM15" s="258">
        <v>0.1906215</v>
      </c>
      <c r="BN15" s="258">
        <v>0.1910877</v>
      </c>
      <c r="BO15" s="258">
        <v>0.19048619999999999</v>
      </c>
      <c r="BP15" s="258">
        <v>0.19047520000000001</v>
      </c>
      <c r="BQ15" s="258">
        <v>0.19041959999999999</v>
      </c>
      <c r="BR15" s="258">
        <v>0.1903705</v>
      </c>
      <c r="BS15" s="258">
        <v>0.1903369</v>
      </c>
      <c r="BT15" s="258">
        <v>0.19084619999999999</v>
      </c>
      <c r="BU15" s="258">
        <v>0.191499</v>
      </c>
      <c r="BV15" s="258">
        <v>0.19201029999999999</v>
      </c>
    </row>
    <row r="16" spans="1:74" ht="11.15" customHeight="1" x14ac:dyDescent="0.25">
      <c r="A16" s="61" t="s">
        <v>14</v>
      </c>
      <c r="B16" s="147" t="s">
        <v>407</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23.185580645000002</v>
      </c>
      <c r="AB16" s="168">
        <v>28.392607142999999</v>
      </c>
      <c r="AC16" s="168">
        <v>2.0584193547999998</v>
      </c>
      <c r="AD16" s="168">
        <v>-5.9842333332999997</v>
      </c>
      <c r="AE16" s="168">
        <v>-13.661225805999999</v>
      </c>
      <c r="AF16" s="168">
        <v>-8.4638000000000009</v>
      </c>
      <c r="AG16" s="168">
        <v>-5.6422903226000001</v>
      </c>
      <c r="AH16" s="168">
        <v>-5.3048064516000002</v>
      </c>
      <c r="AI16" s="168">
        <v>-13.256266667</v>
      </c>
      <c r="AJ16" s="168">
        <v>-11.857354838999999</v>
      </c>
      <c r="AK16" s="168">
        <v>4.5579333333000003</v>
      </c>
      <c r="AL16" s="168">
        <v>10.654903226</v>
      </c>
      <c r="AM16" s="168">
        <v>32.693032258000002</v>
      </c>
      <c r="AN16" s="168">
        <v>24.018285714000001</v>
      </c>
      <c r="AO16" s="168">
        <v>5.5051935484000003</v>
      </c>
      <c r="AP16" s="168">
        <v>-7.3445999999999998</v>
      </c>
      <c r="AQ16" s="168">
        <v>-13.294903226000001</v>
      </c>
      <c r="AR16" s="168">
        <v>-11.058366667</v>
      </c>
      <c r="AS16" s="168">
        <v>-6.0245161290000002</v>
      </c>
      <c r="AT16" s="168">
        <v>-6.8817096773999999</v>
      </c>
      <c r="AU16" s="168">
        <v>-14.864466667</v>
      </c>
      <c r="AV16" s="168">
        <v>-13.926451612999999</v>
      </c>
      <c r="AW16" s="168">
        <v>2.5964666667</v>
      </c>
      <c r="AX16" s="168">
        <v>18.966451613</v>
      </c>
      <c r="AY16" s="168">
        <v>14.700774193999999</v>
      </c>
      <c r="AZ16" s="168">
        <v>14.232357143</v>
      </c>
      <c r="BA16" s="168">
        <v>7.1978064516</v>
      </c>
      <c r="BB16" s="168">
        <v>-8.9502000000000006</v>
      </c>
      <c r="BC16" s="168">
        <v>-14.623838709999999</v>
      </c>
      <c r="BD16" s="168">
        <v>-11.410866667000001</v>
      </c>
      <c r="BE16" s="168">
        <v>-4.3736451612999998</v>
      </c>
      <c r="BF16" s="168">
        <v>-4.2995483870999998</v>
      </c>
      <c r="BG16" s="168">
        <v>-10.693300000000001</v>
      </c>
      <c r="BH16" s="168">
        <v>-10.333451612999999</v>
      </c>
      <c r="BI16" s="168">
        <v>1.3199857143</v>
      </c>
      <c r="BJ16" s="258">
        <v>15.16915</v>
      </c>
      <c r="BK16" s="258">
        <v>21.583670000000001</v>
      </c>
      <c r="BL16" s="258">
        <v>17.00254</v>
      </c>
      <c r="BM16" s="258">
        <v>3.7226590000000002</v>
      </c>
      <c r="BN16" s="258">
        <v>-10.715960000000001</v>
      </c>
      <c r="BO16" s="258">
        <v>-14.68609</v>
      </c>
      <c r="BP16" s="258">
        <v>-10.79031</v>
      </c>
      <c r="BQ16" s="258">
        <v>-4.6159480000000004</v>
      </c>
      <c r="BR16" s="258">
        <v>-4.0451519999999999</v>
      </c>
      <c r="BS16" s="258">
        <v>-10.78514</v>
      </c>
      <c r="BT16" s="258">
        <v>-9.8715820000000001</v>
      </c>
      <c r="BU16" s="258">
        <v>1.9529369999999999</v>
      </c>
      <c r="BV16" s="258">
        <v>16.305569999999999</v>
      </c>
    </row>
    <row r="17" spans="1:74" ht="11.15" customHeight="1" x14ac:dyDescent="0.25">
      <c r="A17" s="56" t="s">
        <v>747</v>
      </c>
      <c r="B17" s="147" t="s">
        <v>409</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108.26701719</v>
      </c>
      <c r="P17" s="168">
        <v>107.0269071</v>
      </c>
      <c r="Q17" s="168">
        <v>87.987495194000005</v>
      </c>
      <c r="R17" s="168">
        <v>77.132724667000005</v>
      </c>
      <c r="S17" s="168">
        <v>66.640549160999996</v>
      </c>
      <c r="T17" s="168">
        <v>73.429806767000002</v>
      </c>
      <c r="U17" s="168">
        <v>80.720521452</v>
      </c>
      <c r="V17" s="168">
        <v>78.269391902999999</v>
      </c>
      <c r="W17" s="168">
        <v>73.133137667</v>
      </c>
      <c r="X17" s="168">
        <v>77.681157193999994</v>
      </c>
      <c r="Y17" s="168">
        <v>81.906186766999994</v>
      </c>
      <c r="Z17" s="168">
        <v>103.30993861</v>
      </c>
      <c r="AA17" s="168">
        <v>106.99264281000001</v>
      </c>
      <c r="AB17" s="168">
        <v>108.90443225</v>
      </c>
      <c r="AC17" s="168">
        <v>84.285197128999997</v>
      </c>
      <c r="AD17" s="168">
        <v>76.616870266999996</v>
      </c>
      <c r="AE17" s="168">
        <v>68.692003870999997</v>
      </c>
      <c r="AF17" s="168">
        <v>74.545418166999994</v>
      </c>
      <c r="AG17" s="168">
        <v>78.387304580999995</v>
      </c>
      <c r="AH17" s="168">
        <v>78.865947839</v>
      </c>
      <c r="AI17" s="168">
        <v>72.100414567000001</v>
      </c>
      <c r="AJ17" s="168">
        <v>75.313166676999998</v>
      </c>
      <c r="AK17" s="168">
        <v>92.562740099999999</v>
      </c>
      <c r="AL17" s="168">
        <v>98.096210773999999</v>
      </c>
      <c r="AM17" s="168">
        <v>118.96183003</v>
      </c>
      <c r="AN17" s="168">
        <v>109.87937779000001</v>
      </c>
      <c r="AO17" s="168">
        <v>91.083911774000001</v>
      </c>
      <c r="AP17" s="168">
        <v>79.763058599999994</v>
      </c>
      <c r="AQ17" s="168">
        <v>73.561881451999994</v>
      </c>
      <c r="AR17" s="168">
        <v>77.652517232999998</v>
      </c>
      <c r="AS17" s="168">
        <v>84.796154000000001</v>
      </c>
      <c r="AT17" s="168">
        <v>83.825622547999998</v>
      </c>
      <c r="AU17" s="168">
        <v>77.945043267000003</v>
      </c>
      <c r="AV17" s="168">
        <v>78.368978612999996</v>
      </c>
      <c r="AW17" s="168">
        <v>94.786518633</v>
      </c>
      <c r="AX17" s="168">
        <v>109.59117935</v>
      </c>
      <c r="AY17" s="168">
        <v>106.08440835</v>
      </c>
      <c r="AZ17" s="168">
        <v>104.62107086</v>
      </c>
      <c r="BA17" s="168">
        <v>97.347770225999994</v>
      </c>
      <c r="BB17" s="168">
        <v>80.540394000000006</v>
      </c>
      <c r="BC17" s="168">
        <v>75.505451289999996</v>
      </c>
      <c r="BD17" s="168">
        <v>79.538315999999995</v>
      </c>
      <c r="BE17" s="168">
        <v>87.018292451999997</v>
      </c>
      <c r="BF17" s="168">
        <v>87.842648194000006</v>
      </c>
      <c r="BG17" s="168">
        <v>80.425855900000002</v>
      </c>
      <c r="BH17" s="168">
        <v>80.164681787000006</v>
      </c>
      <c r="BI17" s="168">
        <v>92.146196814000007</v>
      </c>
      <c r="BJ17" s="258">
        <v>107.2226</v>
      </c>
      <c r="BK17" s="258">
        <v>113.66549999999999</v>
      </c>
      <c r="BL17" s="258">
        <v>108.4255</v>
      </c>
      <c r="BM17" s="258">
        <v>94.606669999999994</v>
      </c>
      <c r="BN17" s="258">
        <v>80.817689999999999</v>
      </c>
      <c r="BO17" s="258">
        <v>76.698390000000003</v>
      </c>
      <c r="BP17" s="258">
        <v>80.992869999999996</v>
      </c>
      <c r="BQ17" s="258">
        <v>87.590680000000006</v>
      </c>
      <c r="BR17" s="258">
        <v>86.756150000000005</v>
      </c>
      <c r="BS17" s="258">
        <v>79.57338</v>
      </c>
      <c r="BT17" s="258">
        <v>79.565259999999995</v>
      </c>
      <c r="BU17" s="258">
        <v>91.810069999999996</v>
      </c>
      <c r="BV17" s="258">
        <v>106.75190000000001</v>
      </c>
    </row>
    <row r="18" spans="1:74" ht="11.15" customHeight="1" x14ac:dyDescent="0.25">
      <c r="A18" s="61" t="s">
        <v>518</v>
      </c>
      <c r="B18" s="147" t="s">
        <v>128</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-0.93653332257999999</v>
      </c>
      <c r="P18" s="168">
        <v>-1.4303898621</v>
      </c>
      <c r="Q18" s="168">
        <v>-6.8075838710000003E-2</v>
      </c>
      <c r="R18" s="168">
        <v>-1.6804246667</v>
      </c>
      <c r="S18" s="168">
        <v>0.34883793548000003</v>
      </c>
      <c r="T18" s="168">
        <v>-2.2890400999999998</v>
      </c>
      <c r="U18" s="168">
        <v>-1.0979730645000001</v>
      </c>
      <c r="V18" s="168">
        <v>-0.71190803225999999</v>
      </c>
      <c r="W18" s="168">
        <v>-1.2348710000000001</v>
      </c>
      <c r="X18" s="168">
        <v>-2.8261571934999998</v>
      </c>
      <c r="Y18" s="168">
        <v>-0.35465343332999999</v>
      </c>
      <c r="Z18" s="168">
        <v>-0.46632570967999998</v>
      </c>
      <c r="AA18" s="168">
        <v>0.59506687096999999</v>
      </c>
      <c r="AB18" s="168">
        <v>1.6568891786</v>
      </c>
      <c r="AC18" s="168">
        <v>0.87938351612999999</v>
      </c>
      <c r="AD18" s="168">
        <v>-0.89617026666999999</v>
      </c>
      <c r="AE18" s="168">
        <v>-0.42039096774000001</v>
      </c>
      <c r="AF18" s="168">
        <v>0.18894849999999999</v>
      </c>
      <c r="AG18" s="168">
        <v>-0.4005303871</v>
      </c>
      <c r="AH18" s="168">
        <v>-0.27672203225999997</v>
      </c>
      <c r="AI18" s="168">
        <v>-0.82671456666999998</v>
      </c>
      <c r="AJ18" s="168">
        <v>-2.4316505483999999</v>
      </c>
      <c r="AK18" s="168">
        <v>-3.0635067667000002</v>
      </c>
      <c r="AL18" s="168">
        <v>-1.0568236773999999</v>
      </c>
      <c r="AM18" s="168">
        <v>-3.0490235806000001</v>
      </c>
      <c r="AN18" s="168">
        <v>-0.62437778571000002</v>
      </c>
      <c r="AO18" s="168">
        <v>-1.388331129</v>
      </c>
      <c r="AP18" s="168">
        <v>-1.0835919332999999</v>
      </c>
      <c r="AQ18" s="168">
        <v>-1.2586879032</v>
      </c>
      <c r="AR18" s="168">
        <v>-0.42645056666999998</v>
      </c>
      <c r="AS18" s="168">
        <v>-1.4792507742000001</v>
      </c>
      <c r="AT18" s="168">
        <v>-1.2665257742</v>
      </c>
      <c r="AU18" s="168">
        <v>-1.6790099332999999</v>
      </c>
      <c r="AV18" s="168">
        <v>-2.1204302257999998</v>
      </c>
      <c r="AW18" s="168">
        <v>-2.5547852999999998</v>
      </c>
      <c r="AX18" s="168">
        <v>-0.69224387096999995</v>
      </c>
      <c r="AY18" s="168">
        <v>0.46247051613000001</v>
      </c>
      <c r="AZ18" s="168">
        <v>0.68382992857000002</v>
      </c>
      <c r="BA18" s="168">
        <v>-0.23267996773999999</v>
      </c>
      <c r="BB18" s="168">
        <v>0.21260476667</v>
      </c>
      <c r="BC18" s="168">
        <v>-0.74893567742</v>
      </c>
      <c r="BD18" s="168">
        <v>-0.96031866666999999</v>
      </c>
      <c r="BE18" s="168">
        <v>-1.0008652257999999</v>
      </c>
      <c r="BF18" s="168">
        <v>-1.5640131289999999</v>
      </c>
      <c r="BG18" s="168">
        <v>-1.4552175667</v>
      </c>
      <c r="BH18" s="168">
        <v>-2.2236104871000002</v>
      </c>
      <c r="BI18" s="168">
        <v>0.67428548571000002</v>
      </c>
      <c r="BJ18" s="258">
        <v>1.8516079999999999</v>
      </c>
      <c r="BK18" s="258">
        <v>-0.77233479999999999</v>
      </c>
      <c r="BL18" s="258">
        <v>-1.187775</v>
      </c>
      <c r="BM18" s="258">
        <v>-1.8704430000000001</v>
      </c>
      <c r="BN18" s="258">
        <v>-1.836185</v>
      </c>
      <c r="BO18" s="258">
        <v>-2.2107899999999998</v>
      </c>
      <c r="BP18" s="258">
        <v>-0.85324270000000002</v>
      </c>
      <c r="BQ18" s="258">
        <v>-0.79310769999999997</v>
      </c>
      <c r="BR18" s="258">
        <v>-1.0462450000000001</v>
      </c>
      <c r="BS18" s="258">
        <v>-0.8728804</v>
      </c>
      <c r="BT18" s="258">
        <v>-1.81989</v>
      </c>
      <c r="BU18" s="258">
        <v>6.40376E-2</v>
      </c>
      <c r="BV18" s="258">
        <v>1.5375529999999999</v>
      </c>
    </row>
    <row r="19" spans="1:74" ht="11.15" customHeight="1" x14ac:dyDescent="0.25">
      <c r="A19" s="61" t="s">
        <v>748</v>
      </c>
      <c r="B19" s="147" t="s">
        <v>408</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107.33048386999999</v>
      </c>
      <c r="P19" s="168">
        <v>105.59651724</v>
      </c>
      <c r="Q19" s="168">
        <v>87.919419355000002</v>
      </c>
      <c r="R19" s="168">
        <v>75.452299999999994</v>
      </c>
      <c r="S19" s="168">
        <v>66.989387097000005</v>
      </c>
      <c r="T19" s="168">
        <v>71.140766666999994</v>
      </c>
      <c r="U19" s="168">
        <v>79.622548386999995</v>
      </c>
      <c r="V19" s="168">
        <v>77.557483871000002</v>
      </c>
      <c r="W19" s="168">
        <v>71.898266667000001</v>
      </c>
      <c r="X19" s="168">
        <v>74.855000000000004</v>
      </c>
      <c r="Y19" s="168">
        <v>81.551533332999995</v>
      </c>
      <c r="Z19" s="168">
        <v>102.8436129</v>
      </c>
      <c r="AA19" s="168">
        <v>107.58770968</v>
      </c>
      <c r="AB19" s="168">
        <v>110.56132143000001</v>
      </c>
      <c r="AC19" s="168">
        <v>85.164580645000001</v>
      </c>
      <c r="AD19" s="168">
        <v>75.720699999999994</v>
      </c>
      <c r="AE19" s="168">
        <v>68.271612903000005</v>
      </c>
      <c r="AF19" s="168">
        <v>74.734366667000003</v>
      </c>
      <c r="AG19" s="168">
        <v>77.986774194000006</v>
      </c>
      <c r="AH19" s="168">
        <v>78.589225806000002</v>
      </c>
      <c r="AI19" s="168">
        <v>71.273700000000005</v>
      </c>
      <c r="AJ19" s="168">
        <v>72.881516129000005</v>
      </c>
      <c r="AK19" s="168">
        <v>89.499233333000006</v>
      </c>
      <c r="AL19" s="168">
        <v>97.039387097000002</v>
      </c>
      <c r="AM19" s="168">
        <v>115.91280645000001</v>
      </c>
      <c r="AN19" s="168">
        <v>109.255</v>
      </c>
      <c r="AO19" s="168">
        <v>89.695580645000007</v>
      </c>
      <c r="AP19" s="168">
        <v>78.679466667</v>
      </c>
      <c r="AQ19" s="168">
        <v>72.303193547999996</v>
      </c>
      <c r="AR19" s="168">
        <v>77.226066666999998</v>
      </c>
      <c r="AS19" s="168">
        <v>83.316903225999994</v>
      </c>
      <c r="AT19" s="168">
        <v>82.559096773999997</v>
      </c>
      <c r="AU19" s="168">
        <v>76.266033332999996</v>
      </c>
      <c r="AV19" s="168">
        <v>76.248548387</v>
      </c>
      <c r="AW19" s="168">
        <v>92.231733332999994</v>
      </c>
      <c r="AX19" s="168">
        <v>108.89893548000001</v>
      </c>
      <c r="AY19" s="168">
        <v>106.54687887</v>
      </c>
      <c r="AZ19" s="168">
        <v>105.30490079</v>
      </c>
      <c r="BA19" s="168">
        <v>97.115090257999995</v>
      </c>
      <c r="BB19" s="168">
        <v>80.752998766999994</v>
      </c>
      <c r="BC19" s="168">
        <v>74.756515613000005</v>
      </c>
      <c r="BD19" s="168">
        <v>78.577997332999999</v>
      </c>
      <c r="BE19" s="168">
        <v>86.017427225999995</v>
      </c>
      <c r="BF19" s="168">
        <v>86.278635065000003</v>
      </c>
      <c r="BG19" s="168">
        <v>78.970638332999997</v>
      </c>
      <c r="BH19" s="168">
        <v>77.941071300000004</v>
      </c>
      <c r="BI19" s="168">
        <v>92.820482299999995</v>
      </c>
      <c r="BJ19" s="258">
        <v>109.0742</v>
      </c>
      <c r="BK19" s="258">
        <v>112.89319999999999</v>
      </c>
      <c r="BL19" s="258">
        <v>107.23779999999999</v>
      </c>
      <c r="BM19" s="258">
        <v>92.736230000000006</v>
      </c>
      <c r="BN19" s="258">
        <v>78.981499999999997</v>
      </c>
      <c r="BO19" s="258">
        <v>74.4876</v>
      </c>
      <c r="BP19" s="258">
        <v>80.139629999999997</v>
      </c>
      <c r="BQ19" s="258">
        <v>86.797569999999993</v>
      </c>
      <c r="BR19" s="258">
        <v>85.709900000000005</v>
      </c>
      <c r="BS19" s="258">
        <v>78.700500000000005</v>
      </c>
      <c r="BT19" s="258">
        <v>77.745369999999994</v>
      </c>
      <c r="BU19" s="258">
        <v>91.874110000000002</v>
      </c>
      <c r="BV19" s="258">
        <v>108.2894</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row>
    <row r="21" spans="1:74" ht="11.15" customHeight="1" x14ac:dyDescent="0.25">
      <c r="A21" s="56"/>
      <c r="B21" s="59" t="s">
        <v>756</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285"/>
      <c r="BK21" s="285"/>
      <c r="BL21" s="285"/>
      <c r="BM21" s="285"/>
      <c r="BN21" s="285"/>
      <c r="BO21" s="285"/>
      <c r="BP21" s="285"/>
      <c r="BQ21" s="285"/>
      <c r="BR21" s="285"/>
      <c r="BS21" s="285"/>
      <c r="BT21" s="285"/>
      <c r="BU21" s="285"/>
      <c r="BV21" s="285"/>
    </row>
    <row r="22" spans="1:74" ht="11.15" customHeight="1" x14ac:dyDescent="0.25">
      <c r="A22" s="61" t="s">
        <v>519</v>
      </c>
      <c r="B22" s="147" t="s">
        <v>410</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26.609161289999999</v>
      </c>
      <c r="P22" s="168">
        <v>25.418931034</v>
      </c>
      <c r="Q22" s="168">
        <v>16.994903226000002</v>
      </c>
      <c r="R22" s="168">
        <v>12.602233332999999</v>
      </c>
      <c r="S22" s="168">
        <v>7.6319677418999996</v>
      </c>
      <c r="T22" s="168">
        <v>4.5375333332999999</v>
      </c>
      <c r="U22" s="168">
        <v>3.8109999999999999</v>
      </c>
      <c r="V22" s="168">
        <v>3.5105483871000001</v>
      </c>
      <c r="W22" s="168">
        <v>4.2177333333</v>
      </c>
      <c r="X22" s="168">
        <v>7.7998709677000004</v>
      </c>
      <c r="Y22" s="168">
        <v>14.661899999999999</v>
      </c>
      <c r="Z22" s="168">
        <v>25.794806452</v>
      </c>
      <c r="AA22" s="168">
        <v>28.879483871000001</v>
      </c>
      <c r="AB22" s="168">
        <v>31.28</v>
      </c>
      <c r="AC22" s="168">
        <v>18.521387097000002</v>
      </c>
      <c r="AD22" s="168">
        <v>11.403533333</v>
      </c>
      <c r="AE22" s="168">
        <v>7.0301612902999997</v>
      </c>
      <c r="AF22" s="168">
        <v>4.3185666666999998</v>
      </c>
      <c r="AG22" s="168">
        <v>3.6412258065000001</v>
      </c>
      <c r="AH22" s="168">
        <v>3.4335806452000002</v>
      </c>
      <c r="AI22" s="168">
        <v>3.9506000000000001</v>
      </c>
      <c r="AJ22" s="168">
        <v>6.2142580645000001</v>
      </c>
      <c r="AK22" s="168">
        <v>16.068766666999998</v>
      </c>
      <c r="AL22" s="168">
        <v>21.588548386999999</v>
      </c>
      <c r="AM22" s="168">
        <v>30.906677419000001</v>
      </c>
      <c r="AN22" s="168">
        <v>28.250214285999999</v>
      </c>
      <c r="AO22" s="168">
        <v>18.977387097000001</v>
      </c>
      <c r="AP22" s="168">
        <v>12.814500000000001</v>
      </c>
      <c r="AQ22" s="168">
        <v>6.4935806451999998</v>
      </c>
      <c r="AR22" s="168">
        <v>4.1302333332999996</v>
      </c>
      <c r="AS22" s="168">
        <v>3.5536451613</v>
      </c>
      <c r="AT22" s="168">
        <v>3.3188709677000001</v>
      </c>
      <c r="AU22" s="168">
        <v>3.8017666666999999</v>
      </c>
      <c r="AV22" s="168">
        <v>7.8025806451999999</v>
      </c>
      <c r="AW22" s="168">
        <v>17.110700000000001</v>
      </c>
      <c r="AX22" s="168">
        <v>26.929129031999999</v>
      </c>
      <c r="AY22" s="168">
        <v>25.782258065000001</v>
      </c>
      <c r="AZ22" s="168">
        <v>24.393750000000001</v>
      </c>
      <c r="BA22" s="168">
        <v>20.410870968000001</v>
      </c>
      <c r="BB22" s="168">
        <v>11.2553</v>
      </c>
      <c r="BC22" s="168">
        <v>6.3617741934999996</v>
      </c>
      <c r="BD22" s="168">
        <v>4.2793666666999997</v>
      </c>
      <c r="BE22" s="168">
        <v>3.5858709677</v>
      </c>
      <c r="BF22" s="168">
        <v>3.3523225806000001</v>
      </c>
      <c r="BG22" s="168">
        <v>3.7732666667000001</v>
      </c>
      <c r="BH22" s="168">
        <v>7.4596790000000004</v>
      </c>
      <c r="BI22" s="168">
        <v>16.41347</v>
      </c>
      <c r="BJ22" s="258">
        <v>24.45973</v>
      </c>
      <c r="BK22" s="258">
        <v>28.600539999999999</v>
      </c>
      <c r="BL22" s="258">
        <v>25.769909999999999</v>
      </c>
      <c r="BM22" s="258">
        <v>18.838950000000001</v>
      </c>
      <c r="BN22" s="258">
        <v>11.1995</v>
      </c>
      <c r="BO22" s="258">
        <v>6.3758169999999996</v>
      </c>
      <c r="BP22" s="258">
        <v>4.3654000000000002</v>
      </c>
      <c r="BQ22" s="258">
        <v>3.690858</v>
      </c>
      <c r="BR22" s="258">
        <v>3.4786229999999998</v>
      </c>
      <c r="BS22" s="258">
        <v>4.362349</v>
      </c>
      <c r="BT22" s="258">
        <v>7.7991869999999999</v>
      </c>
      <c r="BU22" s="258">
        <v>16.138439999999999</v>
      </c>
      <c r="BV22" s="258">
        <v>24.66714</v>
      </c>
    </row>
    <row r="23" spans="1:74" ht="11.15" customHeight="1" x14ac:dyDescent="0.25">
      <c r="A23" s="61" t="s">
        <v>520</v>
      </c>
      <c r="B23" s="147" t="s">
        <v>411</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15.793064515999999</v>
      </c>
      <c r="P23" s="168">
        <v>15.40037931</v>
      </c>
      <c r="Q23" s="168">
        <v>10.914387097000001</v>
      </c>
      <c r="R23" s="168">
        <v>7.9175000000000004</v>
      </c>
      <c r="S23" s="168">
        <v>5.2339032257999998</v>
      </c>
      <c r="T23" s="168">
        <v>4.3815666667000004</v>
      </c>
      <c r="U23" s="168">
        <v>4.1529999999999996</v>
      </c>
      <c r="V23" s="168">
        <v>4.2202903226000004</v>
      </c>
      <c r="W23" s="168">
        <v>4.7767666667000004</v>
      </c>
      <c r="X23" s="168">
        <v>6.7177741935000004</v>
      </c>
      <c r="Y23" s="168">
        <v>9.7629999999999999</v>
      </c>
      <c r="Z23" s="168">
        <v>14.608967742000001</v>
      </c>
      <c r="AA23" s="168">
        <v>16.014709676999999</v>
      </c>
      <c r="AB23" s="168">
        <v>17.720071429000001</v>
      </c>
      <c r="AC23" s="168">
        <v>11.523</v>
      </c>
      <c r="AD23" s="168">
        <v>8.2424333332999993</v>
      </c>
      <c r="AE23" s="168">
        <v>5.8760645160999996</v>
      </c>
      <c r="AF23" s="168">
        <v>4.7786666667000004</v>
      </c>
      <c r="AG23" s="168">
        <v>4.6074193548000002</v>
      </c>
      <c r="AH23" s="168">
        <v>4.5474516128999998</v>
      </c>
      <c r="AI23" s="168">
        <v>4.9851666666999996</v>
      </c>
      <c r="AJ23" s="168">
        <v>6.3043225806000001</v>
      </c>
      <c r="AK23" s="168">
        <v>11.220433333000001</v>
      </c>
      <c r="AL23" s="168">
        <v>12.936903226</v>
      </c>
      <c r="AM23" s="168">
        <v>17.765096774</v>
      </c>
      <c r="AN23" s="168">
        <v>16.563785714000002</v>
      </c>
      <c r="AO23" s="168">
        <v>12.429032257999999</v>
      </c>
      <c r="AP23" s="168">
        <v>9.1918000000000006</v>
      </c>
      <c r="AQ23" s="168">
        <v>5.9079032258000002</v>
      </c>
      <c r="AR23" s="168">
        <v>4.8784666666999996</v>
      </c>
      <c r="AS23" s="168">
        <v>4.6576129032000004</v>
      </c>
      <c r="AT23" s="168">
        <v>4.5638064515999996</v>
      </c>
      <c r="AU23" s="168">
        <v>4.9964333332999997</v>
      </c>
      <c r="AV23" s="168">
        <v>7.2009677419000004</v>
      </c>
      <c r="AW23" s="168">
        <v>11.763266667</v>
      </c>
      <c r="AX23" s="168">
        <v>15.875032257999999</v>
      </c>
      <c r="AY23" s="168">
        <v>15.320064516</v>
      </c>
      <c r="AZ23" s="168">
        <v>15.110071429</v>
      </c>
      <c r="BA23" s="168">
        <v>13.155870968</v>
      </c>
      <c r="BB23" s="168">
        <v>8.4403666666999992</v>
      </c>
      <c r="BC23" s="168">
        <v>5.8965806452000002</v>
      </c>
      <c r="BD23" s="168">
        <v>4.9688999999999997</v>
      </c>
      <c r="BE23" s="168">
        <v>4.6087741935000004</v>
      </c>
      <c r="BF23" s="168">
        <v>4.6769354839000004</v>
      </c>
      <c r="BG23" s="168">
        <v>4.8886333332999996</v>
      </c>
      <c r="BH23" s="168">
        <v>7.0949989999999996</v>
      </c>
      <c r="BI23" s="168">
        <v>11.562430000000001</v>
      </c>
      <c r="BJ23" s="258">
        <v>15.032909999999999</v>
      </c>
      <c r="BK23" s="258">
        <v>16.522369999999999</v>
      </c>
      <c r="BL23" s="258">
        <v>15.512700000000001</v>
      </c>
      <c r="BM23" s="258">
        <v>12.092750000000001</v>
      </c>
      <c r="BN23" s="258">
        <v>8.4237509999999993</v>
      </c>
      <c r="BO23" s="258">
        <v>5.9888029999999999</v>
      </c>
      <c r="BP23" s="258">
        <v>5.1704499999999998</v>
      </c>
      <c r="BQ23" s="258">
        <v>4.9633770000000004</v>
      </c>
      <c r="BR23" s="258">
        <v>5.0029399999999997</v>
      </c>
      <c r="BS23" s="258">
        <v>5.4468430000000003</v>
      </c>
      <c r="BT23" s="258">
        <v>7.4977359999999997</v>
      </c>
      <c r="BU23" s="258">
        <v>11.48789</v>
      </c>
      <c r="BV23" s="258">
        <v>15.11481</v>
      </c>
    </row>
    <row r="24" spans="1:74" ht="11.15" customHeight="1" x14ac:dyDescent="0.25">
      <c r="A24" s="61" t="s">
        <v>522</v>
      </c>
      <c r="B24" s="147" t="s">
        <v>412</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25.315193548</v>
      </c>
      <c r="P24" s="168">
        <v>25.132448276000002</v>
      </c>
      <c r="Q24" s="168">
        <v>23.063258064999999</v>
      </c>
      <c r="R24" s="168">
        <v>21.256566667000001</v>
      </c>
      <c r="S24" s="168">
        <v>20.037774194000001</v>
      </c>
      <c r="T24" s="168">
        <v>20.161733333000001</v>
      </c>
      <c r="U24" s="168">
        <v>20.585322581</v>
      </c>
      <c r="V24" s="168">
        <v>21.075354838999999</v>
      </c>
      <c r="W24" s="168">
        <v>21.608566667000002</v>
      </c>
      <c r="X24" s="168">
        <v>22.289967742000002</v>
      </c>
      <c r="Y24" s="168">
        <v>23.551333332999999</v>
      </c>
      <c r="Z24" s="168">
        <v>25.271354839000001</v>
      </c>
      <c r="AA24" s="168">
        <v>25.674258065</v>
      </c>
      <c r="AB24" s="168">
        <v>24.630892856999999</v>
      </c>
      <c r="AC24" s="168">
        <v>22.872129032</v>
      </c>
      <c r="AD24" s="168">
        <v>22.718900000000001</v>
      </c>
      <c r="AE24" s="168">
        <v>21.429967741999999</v>
      </c>
      <c r="AF24" s="168">
        <v>21.481133332999999</v>
      </c>
      <c r="AG24" s="168">
        <v>21.695032258000001</v>
      </c>
      <c r="AH24" s="168">
        <v>21.756483871</v>
      </c>
      <c r="AI24" s="168">
        <v>21.503066666999999</v>
      </c>
      <c r="AJ24" s="168">
        <v>22.052129032</v>
      </c>
      <c r="AK24" s="168">
        <v>24.537299999999998</v>
      </c>
      <c r="AL24" s="168">
        <v>25.093870968000001</v>
      </c>
      <c r="AM24" s="168">
        <v>26.647612902999999</v>
      </c>
      <c r="AN24" s="168">
        <v>26.039071429</v>
      </c>
      <c r="AO24" s="168">
        <v>24.543064516000001</v>
      </c>
      <c r="AP24" s="168">
        <v>23.524133333000002</v>
      </c>
      <c r="AQ24" s="168">
        <v>22.058741935</v>
      </c>
      <c r="AR24" s="168">
        <v>21.823433333000001</v>
      </c>
      <c r="AS24" s="168">
        <v>21.452129031999998</v>
      </c>
      <c r="AT24" s="168">
        <v>21.826193547999999</v>
      </c>
      <c r="AU24" s="168">
        <v>21.769233332999999</v>
      </c>
      <c r="AV24" s="168">
        <v>22.307838709999999</v>
      </c>
      <c r="AW24" s="168">
        <v>24.314499999999999</v>
      </c>
      <c r="AX24" s="168">
        <v>24.546483871</v>
      </c>
      <c r="AY24" s="168">
        <v>24.885193548</v>
      </c>
      <c r="AZ24" s="168">
        <v>25.289750000000002</v>
      </c>
      <c r="BA24" s="168">
        <v>24.367645160999999</v>
      </c>
      <c r="BB24" s="168">
        <v>23.527766667000002</v>
      </c>
      <c r="BC24" s="168">
        <v>21.965903225999998</v>
      </c>
      <c r="BD24" s="168">
        <v>21.735466667000001</v>
      </c>
      <c r="BE24" s="168">
        <v>21.565999999999999</v>
      </c>
      <c r="BF24" s="168">
        <v>22.210870967999998</v>
      </c>
      <c r="BG24" s="168">
        <v>22.168299999999999</v>
      </c>
      <c r="BH24" s="168">
        <v>22.855440000000002</v>
      </c>
      <c r="BI24" s="168">
        <v>24.629529999999999</v>
      </c>
      <c r="BJ24" s="258">
        <v>25.272919999999999</v>
      </c>
      <c r="BK24" s="258">
        <v>25.652010000000001</v>
      </c>
      <c r="BL24" s="258">
        <v>25.212499999999999</v>
      </c>
      <c r="BM24" s="258">
        <v>23.662649999999999</v>
      </c>
      <c r="BN24" s="258">
        <v>22.552520000000001</v>
      </c>
      <c r="BO24" s="258">
        <v>21.285969999999999</v>
      </c>
      <c r="BP24" s="258">
        <v>21.16677</v>
      </c>
      <c r="BQ24" s="258">
        <v>21.053519999999999</v>
      </c>
      <c r="BR24" s="258">
        <v>21.387799999999999</v>
      </c>
      <c r="BS24" s="258">
        <v>21.48359</v>
      </c>
      <c r="BT24" s="258">
        <v>21.971779999999999</v>
      </c>
      <c r="BU24" s="258">
        <v>23.928349999999998</v>
      </c>
      <c r="BV24" s="258">
        <v>24.755700000000001</v>
      </c>
    </row>
    <row r="25" spans="1:74" ht="11.15" customHeight="1" x14ac:dyDescent="0.25">
      <c r="A25" s="61" t="s">
        <v>523</v>
      </c>
      <c r="B25" s="147" t="s">
        <v>129</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27.87178274</v>
      </c>
      <c r="AB25" s="168">
        <v>28.019485209999999</v>
      </c>
      <c r="AC25" s="168">
        <v>23.93483681</v>
      </c>
      <c r="AD25" s="168">
        <v>25.376018299999998</v>
      </c>
      <c r="AE25" s="168">
        <v>26.252197389999999</v>
      </c>
      <c r="AF25" s="168">
        <v>36.236205830000003</v>
      </c>
      <c r="AG25" s="168">
        <v>39.949802579999997</v>
      </c>
      <c r="AH25" s="168">
        <v>40.720301130000003</v>
      </c>
      <c r="AI25" s="168">
        <v>32.95772247</v>
      </c>
      <c r="AJ25" s="168">
        <v>30.292222580000001</v>
      </c>
      <c r="AK25" s="168">
        <v>28.944711399999999</v>
      </c>
      <c r="AL25" s="168">
        <v>28.353089579999999</v>
      </c>
      <c r="AM25" s="168">
        <v>30.619830193999999</v>
      </c>
      <c r="AN25" s="168">
        <v>28.714266893000001</v>
      </c>
      <c r="AO25" s="168">
        <v>25.059586934999999</v>
      </c>
      <c r="AP25" s="168">
        <v>24.769173866999999</v>
      </c>
      <c r="AQ25" s="168">
        <v>29.764089257999998</v>
      </c>
      <c r="AR25" s="168">
        <v>38.150888567000003</v>
      </c>
      <c r="AS25" s="168">
        <v>45.321610548000002</v>
      </c>
      <c r="AT25" s="168">
        <v>44.520791742</v>
      </c>
      <c r="AU25" s="168">
        <v>37.504625533000002</v>
      </c>
      <c r="AV25" s="168">
        <v>30.530118258000002</v>
      </c>
      <c r="AW25" s="168">
        <v>30.070234766999999</v>
      </c>
      <c r="AX25" s="168">
        <v>32.012982031999996</v>
      </c>
      <c r="AY25" s="168">
        <v>31.095298226000001</v>
      </c>
      <c r="AZ25" s="168">
        <v>31.083972213999999</v>
      </c>
      <c r="BA25" s="168">
        <v>29.999670902999998</v>
      </c>
      <c r="BB25" s="168">
        <v>28.9642321</v>
      </c>
      <c r="BC25" s="168">
        <v>32.152257548000001</v>
      </c>
      <c r="BD25" s="168">
        <v>39.089197333000001</v>
      </c>
      <c r="BE25" s="168">
        <v>47.461846581000003</v>
      </c>
      <c r="BF25" s="168">
        <v>47.177247968000003</v>
      </c>
      <c r="BG25" s="168">
        <v>39.553105000000002</v>
      </c>
      <c r="BH25" s="168">
        <v>31.95374</v>
      </c>
      <c r="BI25" s="168">
        <v>31.041889999999999</v>
      </c>
      <c r="BJ25" s="258">
        <v>34.468060000000001</v>
      </c>
      <c r="BK25" s="258">
        <v>32.142319999999998</v>
      </c>
      <c r="BL25" s="258">
        <v>31.00009</v>
      </c>
      <c r="BM25" s="258">
        <v>28.968389999999999</v>
      </c>
      <c r="BN25" s="258">
        <v>28.164190000000001</v>
      </c>
      <c r="BO25" s="258">
        <v>32.390700000000002</v>
      </c>
      <c r="BP25" s="258">
        <v>40.770490000000002</v>
      </c>
      <c r="BQ25" s="258">
        <v>48.163490000000003</v>
      </c>
      <c r="BR25" s="258">
        <v>46.95223</v>
      </c>
      <c r="BS25" s="258">
        <v>38.79636</v>
      </c>
      <c r="BT25" s="258">
        <v>31.881869999999999</v>
      </c>
      <c r="BU25" s="258">
        <v>31.15033</v>
      </c>
      <c r="BV25" s="258">
        <v>33.91722</v>
      </c>
    </row>
    <row r="26" spans="1:74" ht="11.15" customHeight="1" x14ac:dyDescent="0.25">
      <c r="A26" s="61" t="s">
        <v>521</v>
      </c>
      <c r="B26" s="147" t="s">
        <v>413</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5.2521612903000001</v>
      </c>
      <c r="P26" s="168">
        <v>5.1582068966000003</v>
      </c>
      <c r="Q26" s="168">
        <v>5.1465806452000002</v>
      </c>
      <c r="R26" s="168">
        <v>5.1250999999999998</v>
      </c>
      <c r="S26" s="168">
        <v>4.7449032257999999</v>
      </c>
      <c r="T26" s="168">
        <v>4.8766666667000003</v>
      </c>
      <c r="U26" s="168">
        <v>4.8801290323000002</v>
      </c>
      <c r="V26" s="168">
        <v>4.8814193548000002</v>
      </c>
      <c r="W26" s="168">
        <v>4.9268000000000001</v>
      </c>
      <c r="X26" s="168">
        <v>4.8448064516000002</v>
      </c>
      <c r="Y26" s="168">
        <v>4.9954666666999996</v>
      </c>
      <c r="Z26" s="168">
        <v>5.0263548386999997</v>
      </c>
      <c r="AA26" s="168">
        <v>4.9656451613000003</v>
      </c>
      <c r="AB26" s="168">
        <v>4.5977857142999996</v>
      </c>
      <c r="AC26" s="168">
        <v>5.0143870968000002</v>
      </c>
      <c r="AD26" s="168">
        <v>5.0536666666999999</v>
      </c>
      <c r="AE26" s="168">
        <v>5.0496129031999999</v>
      </c>
      <c r="AF26" s="168">
        <v>5.0315000000000003</v>
      </c>
      <c r="AG26" s="168">
        <v>5.0790645160999999</v>
      </c>
      <c r="AH26" s="168">
        <v>5.0940967741999996</v>
      </c>
      <c r="AI26" s="168">
        <v>5.1287000000000003</v>
      </c>
      <c r="AJ26" s="168">
        <v>5.2101290323000002</v>
      </c>
      <c r="AK26" s="168">
        <v>5.2689333332999997</v>
      </c>
      <c r="AL26" s="168">
        <v>5.3133225806000004</v>
      </c>
      <c r="AM26" s="168">
        <v>4.9836129032000001</v>
      </c>
      <c r="AN26" s="168">
        <v>4.9704642857000003</v>
      </c>
      <c r="AO26" s="168">
        <v>5.0562903225999998</v>
      </c>
      <c r="AP26" s="168">
        <v>5.0923333333</v>
      </c>
      <c r="AQ26" s="168">
        <v>5.1326774194000002</v>
      </c>
      <c r="AR26" s="168">
        <v>5.1450333332999998</v>
      </c>
      <c r="AS26" s="168">
        <v>5.1989677418999998</v>
      </c>
      <c r="AT26" s="168">
        <v>5.2256129032</v>
      </c>
      <c r="AU26" s="168">
        <v>5.3011666667000004</v>
      </c>
      <c r="AV26" s="168">
        <v>5.2954838710000001</v>
      </c>
      <c r="AW26" s="168">
        <v>5.2950666667000004</v>
      </c>
      <c r="AX26" s="168">
        <v>5.1917096773999996</v>
      </c>
      <c r="AY26" s="168">
        <v>5.2816774194000002</v>
      </c>
      <c r="AZ26" s="168">
        <v>5.2916071429000002</v>
      </c>
      <c r="BA26" s="168">
        <v>5.3527741935000002</v>
      </c>
      <c r="BB26" s="168">
        <v>5.3514666667000004</v>
      </c>
      <c r="BC26" s="168">
        <v>5.3912580644999997</v>
      </c>
      <c r="BD26" s="168">
        <v>5.3728666667000002</v>
      </c>
      <c r="BE26" s="168">
        <v>5.3833870967999999</v>
      </c>
      <c r="BF26" s="168">
        <v>5.4399032258000002</v>
      </c>
      <c r="BG26" s="168">
        <v>5.4404000000000003</v>
      </c>
      <c r="BH26" s="168">
        <v>5.4647620000000003</v>
      </c>
      <c r="BI26" s="168">
        <v>5.4759250000000002</v>
      </c>
      <c r="BJ26" s="258">
        <v>5.5028090000000001</v>
      </c>
      <c r="BK26" s="258">
        <v>5.4717159999999998</v>
      </c>
      <c r="BL26" s="258">
        <v>5.4607450000000002</v>
      </c>
      <c r="BM26" s="258">
        <v>5.4648570000000003</v>
      </c>
      <c r="BN26" s="258">
        <v>5.4778130000000003</v>
      </c>
      <c r="BO26" s="258">
        <v>5.460737</v>
      </c>
      <c r="BP26" s="258">
        <v>5.4604480000000004</v>
      </c>
      <c r="BQ26" s="258">
        <v>5.45878</v>
      </c>
      <c r="BR26" s="258">
        <v>5.4574109999999996</v>
      </c>
      <c r="BS26" s="258">
        <v>5.4564469999999998</v>
      </c>
      <c r="BT26" s="258">
        <v>5.4710349999999996</v>
      </c>
      <c r="BU26" s="258">
        <v>5.489757</v>
      </c>
      <c r="BV26" s="258">
        <v>5.5044129999999996</v>
      </c>
    </row>
    <row r="27" spans="1:74" ht="11.15" customHeight="1" x14ac:dyDescent="0.25">
      <c r="A27" s="61" t="s">
        <v>525</v>
      </c>
      <c r="B27" s="147" t="s">
        <v>786</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4.0324193548</v>
      </c>
      <c r="AB27" s="168">
        <v>4.1637142857000002</v>
      </c>
      <c r="AC27" s="168">
        <v>3.1494193548</v>
      </c>
      <c r="AD27" s="168">
        <v>2.7768000000000002</v>
      </c>
      <c r="AE27" s="168">
        <v>2.4842258065</v>
      </c>
      <c r="AF27" s="168">
        <v>2.7389000000000001</v>
      </c>
      <c r="AG27" s="168">
        <v>2.8648387096999999</v>
      </c>
      <c r="AH27" s="168">
        <v>2.8879032258000001</v>
      </c>
      <c r="AI27" s="168">
        <v>2.5991</v>
      </c>
      <c r="AJ27" s="168">
        <v>2.6590645160999999</v>
      </c>
      <c r="AK27" s="168">
        <v>3.3097333333000001</v>
      </c>
      <c r="AL27" s="168">
        <v>3.6042903225999998</v>
      </c>
      <c r="AM27" s="168">
        <v>4.423</v>
      </c>
      <c r="AN27" s="168">
        <v>4.1580714285999996</v>
      </c>
      <c r="AO27" s="168">
        <v>3.3747741935</v>
      </c>
      <c r="AP27" s="168">
        <v>2.9340666667000002</v>
      </c>
      <c r="AQ27" s="168">
        <v>2.6782258065</v>
      </c>
      <c r="AR27" s="168">
        <v>2.8740333332999999</v>
      </c>
      <c r="AS27" s="168">
        <v>3.1147419355000001</v>
      </c>
      <c r="AT27" s="168">
        <v>3.0834516128999998</v>
      </c>
      <c r="AU27" s="168">
        <v>2.8295333333000001</v>
      </c>
      <c r="AV27" s="168">
        <v>2.8290645160999999</v>
      </c>
      <c r="AW27" s="168">
        <v>3.4663666666999999</v>
      </c>
      <c r="AX27" s="168">
        <v>4.1350322580999999</v>
      </c>
      <c r="AY27" s="168">
        <v>3.9991290322999999</v>
      </c>
      <c r="AZ27" s="168">
        <v>3.9525000000000001</v>
      </c>
      <c r="BA27" s="168">
        <v>3.645</v>
      </c>
      <c r="BB27" s="168">
        <v>3.0306333333</v>
      </c>
      <c r="BC27" s="168">
        <v>2.8054838709999999</v>
      </c>
      <c r="BD27" s="168">
        <v>2.9489666667000001</v>
      </c>
      <c r="BE27" s="168">
        <v>3.2282903225999999</v>
      </c>
      <c r="BF27" s="168">
        <v>3.2380967742000002</v>
      </c>
      <c r="BG27" s="168">
        <v>2.9636999999999998</v>
      </c>
      <c r="BH27" s="168">
        <v>2.9292180000000001</v>
      </c>
      <c r="BI27" s="168">
        <v>3.5140039999999999</v>
      </c>
      <c r="BJ27" s="258">
        <v>4.1545649999999998</v>
      </c>
      <c r="BK27" s="258">
        <v>4.30497</v>
      </c>
      <c r="BL27" s="258">
        <v>4.0826010000000004</v>
      </c>
      <c r="BM27" s="258">
        <v>3.5093999999999999</v>
      </c>
      <c r="BN27" s="258">
        <v>2.9645030000000001</v>
      </c>
      <c r="BO27" s="258">
        <v>2.7863359999999999</v>
      </c>
      <c r="BP27" s="258">
        <v>3.006837</v>
      </c>
      <c r="BQ27" s="258">
        <v>3.268303</v>
      </c>
      <c r="BR27" s="258">
        <v>3.2316630000000002</v>
      </c>
      <c r="BS27" s="258">
        <v>2.9556849999999999</v>
      </c>
      <c r="BT27" s="258">
        <v>2.9245359999999998</v>
      </c>
      <c r="BU27" s="258">
        <v>3.4800979999999999</v>
      </c>
      <c r="BV27" s="258">
        <v>4.1309060000000004</v>
      </c>
    </row>
    <row r="28" spans="1:74" ht="11.15" customHeight="1" x14ac:dyDescent="0.25">
      <c r="A28" s="61" t="s">
        <v>533</v>
      </c>
      <c r="B28" s="147" t="s">
        <v>414</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0.14929032258</v>
      </c>
      <c r="AB28" s="168">
        <v>0.14928571429000001</v>
      </c>
      <c r="AC28" s="168">
        <v>0.14929032258</v>
      </c>
      <c r="AD28" s="168">
        <v>0.14929999999999999</v>
      </c>
      <c r="AE28" s="168">
        <v>0.14929032258</v>
      </c>
      <c r="AF28" s="168">
        <v>0.14929999999999999</v>
      </c>
      <c r="AG28" s="168">
        <v>0.14929032258</v>
      </c>
      <c r="AH28" s="168">
        <v>0.14929032258</v>
      </c>
      <c r="AI28" s="168">
        <v>0.14929999999999999</v>
      </c>
      <c r="AJ28" s="168">
        <v>0.14929032258</v>
      </c>
      <c r="AK28" s="168">
        <v>0.14929999999999999</v>
      </c>
      <c r="AL28" s="168">
        <v>0.14929032258</v>
      </c>
      <c r="AM28" s="168">
        <v>0.17225806452</v>
      </c>
      <c r="AN28" s="168">
        <v>0.17224999999999999</v>
      </c>
      <c r="AO28" s="168">
        <v>0.17225806452</v>
      </c>
      <c r="AP28" s="168">
        <v>0.17223333332999999</v>
      </c>
      <c r="AQ28" s="168">
        <v>0.17225806452</v>
      </c>
      <c r="AR28" s="168">
        <v>0.17223333332999999</v>
      </c>
      <c r="AS28" s="168">
        <v>0.17225806452</v>
      </c>
      <c r="AT28" s="168">
        <v>0.17225806452</v>
      </c>
      <c r="AU28" s="168">
        <v>0.17223333332999999</v>
      </c>
      <c r="AV28" s="168">
        <v>0.17225806452</v>
      </c>
      <c r="AW28" s="168">
        <v>0.17223333332999999</v>
      </c>
      <c r="AX28" s="168">
        <v>0.17225806452</v>
      </c>
      <c r="AY28" s="168">
        <v>0.18325806452000001</v>
      </c>
      <c r="AZ28" s="168">
        <v>0.18325</v>
      </c>
      <c r="BA28" s="168">
        <v>0.18325806452000001</v>
      </c>
      <c r="BB28" s="168">
        <v>0.18323333333</v>
      </c>
      <c r="BC28" s="168">
        <v>0.18325806452000001</v>
      </c>
      <c r="BD28" s="168">
        <v>0.18323333333</v>
      </c>
      <c r="BE28" s="168">
        <v>0.18325806452000001</v>
      </c>
      <c r="BF28" s="168">
        <v>0.18325806452000001</v>
      </c>
      <c r="BG28" s="168">
        <v>0.18323333333</v>
      </c>
      <c r="BH28" s="168">
        <v>0.18323329999999999</v>
      </c>
      <c r="BI28" s="168">
        <v>0.18323329999999999</v>
      </c>
      <c r="BJ28" s="258">
        <v>0.18323329999999999</v>
      </c>
      <c r="BK28" s="258">
        <v>0.1992333</v>
      </c>
      <c r="BL28" s="258">
        <v>0.1992333</v>
      </c>
      <c r="BM28" s="258">
        <v>0.1992333</v>
      </c>
      <c r="BN28" s="258">
        <v>0.1992333</v>
      </c>
      <c r="BO28" s="258">
        <v>0.1992333</v>
      </c>
      <c r="BP28" s="258">
        <v>0.1992333</v>
      </c>
      <c r="BQ28" s="258">
        <v>0.1992333</v>
      </c>
      <c r="BR28" s="258">
        <v>0.1992333</v>
      </c>
      <c r="BS28" s="258">
        <v>0.1992333</v>
      </c>
      <c r="BT28" s="258">
        <v>0.1992333</v>
      </c>
      <c r="BU28" s="258">
        <v>0.1992333</v>
      </c>
      <c r="BV28" s="258">
        <v>0.1992333</v>
      </c>
    </row>
    <row r="29" spans="1:74" ht="11.15" customHeight="1" x14ac:dyDescent="0.25">
      <c r="A29" s="61" t="s">
        <v>524</v>
      </c>
      <c r="B29" s="147" t="s">
        <v>758</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107.33048386999999</v>
      </c>
      <c r="P29" s="168">
        <v>105.59651724</v>
      </c>
      <c r="Q29" s="168">
        <v>87.919419355000002</v>
      </c>
      <c r="R29" s="168">
        <v>75.452299999999994</v>
      </c>
      <c r="S29" s="168">
        <v>66.989387097000005</v>
      </c>
      <c r="T29" s="168">
        <v>71.140766666999994</v>
      </c>
      <c r="U29" s="168">
        <v>79.622548386999995</v>
      </c>
      <c r="V29" s="168">
        <v>77.557483871000002</v>
      </c>
      <c r="W29" s="168">
        <v>71.898266667000001</v>
      </c>
      <c r="X29" s="168">
        <v>74.855000000000004</v>
      </c>
      <c r="Y29" s="168">
        <v>81.551533332999995</v>
      </c>
      <c r="Z29" s="168">
        <v>102.8436129</v>
      </c>
      <c r="AA29" s="168">
        <v>107.58770968</v>
      </c>
      <c r="AB29" s="168">
        <v>110.56132143000001</v>
      </c>
      <c r="AC29" s="168">
        <v>85.164580645000001</v>
      </c>
      <c r="AD29" s="168">
        <v>75.720699999999994</v>
      </c>
      <c r="AE29" s="168">
        <v>68.271612903000005</v>
      </c>
      <c r="AF29" s="168">
        <v>74.734366667000003</v>
      </c>
      <c r="AG29" s="168">
        <v>77.986774194000006</v>
      </c>
      <c r="AH29" s="168">
        <v>78.589225806000002</v>
      </c>
      <c r="AI29" s="168">
        <v>71.273700000000005</v>
      </c>
      <c r="AJ29" s="168">
        <v>72.881516129000005</v>
      </c>
      <c r="AK29" s="168">
        <v>89.499233333000006</v>
      </c>
      <c r="AL29" s="168">
        <v>97.039387097000002</v>
      </c>
      <c r="AM29" s="168">
        <v>115.91280645000001</v>
      </c>
      <c r="AN29" s="168">
        <v>109.255</v>
      </c>
      <c r="AO29" s="168">
        <v>89.695580645000007</v>
      </c>
      <c r="AP29" s="168">
        <v>78.679466667</v>
      </c>
      <c r="AQ29" s="168">
        <v>72.303193547999996</v>
      </c>
      <c r="AR29" s="168">
        <v>77.226066666999998</v>
      </c>
      <c r="AS29" s="168">
        <v>83.316903225999994</v>
      </c>
      <c r="AT29" s="168">
        <v>82.559096773999997</v>
      </c>
      <c r="AU29" s="168">
        <v>76.266033332999996</v>
      </c>
      <c r="AV29" s="168">
        <v>76.248548387</v>
      </c>
      <c r="AW29" s="168">
        <v>92.231733332999994</v>
      </c>
      <c r="AX29" s="168">
        <v>108.89893548000001</v>
      </c>
      <c r="AY29" s="168">
        <v>106.54687887</v>
      </c>
      <c r="AZ29" s="168">
        <v>105.30490079</v>
      </c>
      <c r="BA29" s="168">
        <v>97.115090257999995</v>
      </c>
      <c r="BB29" s="168">
        <v>80.752998766999994</v>
      </c>
      <c r="BC29" s="168">
        <v>74.756515613000005</v>
      </c>
      <c r="BD29" s="168">
        <v>78.577997332999999</v>
      </c>
      <c r="BE29" s="168">
        <v>86.017427225999995</v>
      </c>
      <c r="BF29" s="168">
        <v>86.278635065000003</v>
      </c>
      <c r="BG29" s="168">
        <v>78.970638332999997</v>
      </c>
      <c r="BH29" s="168">
        <v>77.941071300000004</v>
      </c>
      <c r="BI29" s="168">
        <v>92.820482299999995</v>
      </c>
      <c r="BJ29" s="258">
        <v>109.0742</v>
      </c>
      <c r="BK29" s="258">
        <v>112.89319999999999</v>
      </c>
      <c r="BL29" s="258">
        <v>107.23779999999999</v>
      </c>
      <c r="BM29" s="258">
        <v>92.736230000000006</v>
      </c>
      <c r="BN29" s="258">
        <v>78.981499999999997</v>
      </c>
      <c r="BO29" s="258">
        <v>74.4876</v>
      </c>
      <c r="BP29" s="258">
        <v>80.139629999999997</v>
      </c>
      <c r="BQ29" s="258">
        <v>86.797569999999993</v>
      </c>
      <c r="BR29" s="258">
        <v>85.709900000000005</v>
      </c>
      <c r="BS29" s="258">
        <v>78.700500000000005</v>
      </c>
      <c r="BT29" s="258">
        <v>77.745369999999994</v>
      </c>
      <c r="BU29" s="258">
        <v>91.874110000000002</v>
      </c>
      <c r="BV29" s="258">
        <v>108.2894</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row>
    <row r="31" spans="1:74" ht="11.15" customHeight="1" x14ac:dyDescent="0.25">
      <c r="A31" s="56"/>
      <c r="B31" s="62" t="s">
        <v>757</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286"/>
      <c r="BK31" s="286"/>
      <c r="BL31" s="286"/>
      <c r="BM31" s="286"/>
      <c r="BN31" s="286"/>
      <c r="BO31" s="286"/>
      <c r="BP31" s="286"/>
      <c r="BQ31" s="286"/>
      <c r="BR31" s="286"/>
      <c r="BS31" s="286"/>
      <c r="BT31" s="286"/>
      <c r="BU31" s="286"/>
      <c r="BV31" s="286"/>
    </row>
    <row r="32" spans="1:74" ht="11.15" customHeight="1" x14ac:dyDescent="0.25">
      <c r="A32" s="61" t="s">
        <v>517</v>
      </c>
      <c r="B32" s="147" t="s">
        <v>415</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2709.422</v>
      </c>
      <c r="AU32" s="190">
        <v>3145.643</v>
      </c>
      <c r="AV32" s="190">
        <v>3569.384</v>
      </c>
      <c r="AW32" s="190">
        <v>3501.05</v>
      </c>
      <c r="AX32" s="190">
        <v>2925.38</v>
      </c>
      <c r="AY32" s="190">
        <v>2469.5819999999999</v>
      </c>
      <c r="AZ32" s="190">
        <v>2071.9119999999998</v>
      </c>
      <c r="BA32" s="190">
        <v>1849.635</v>
      </c>
      <c r="BB32" s="190">
        <v>2115.8000000000002</v>
      </c>
      <c r="BC32" s="190">
        <v>2555.6759999999999</v>
      </c>
      <c r="BD32" s="190">
        <v>2899.9059999999999</v>
      </c>
      <c r="BE32" s="190">
        <v>3034.308</v>
      </c>
      <c r="BF32" s="190">
        <v>3167.9639999999999</v>
      </c>
      <c r="BG32" s="190">
        <v>3489.846</v>
      </c>
      <c r="BH32" s="190">
        <v>3810.183</v>
      </c>
      <c r="BI32" s="190">
        <v>3770.5834285999999</v>
      </c>
      <c r="BJ32" s="242">
        <v>3300.34</v>
      </c>
      <c r="BK32" s="242">
        <v>2631.2460000000001</v>
      </c>
      <c r="BL32" s="242">
        <v>2138.172</v>
      </c>
      <c r="BM32" s="242">
        <v>2022.77</v>
      </c>
      <c r="BN32" s="242">
        <v>2344.248</v>
      </c>
      <c r="BO32" s="242">
        <v>2799.5169999999998</v>
      </c>
      <c r="BP32" s="242">
        <v>3123.2260000000001</v>
      </c>
      <c r="BQ32" s="242">
        <v>3266.3209999999999</v>
      </c>
      <c r="BR32" s="242">
        <v>3391.721</v>
      </c>
      <c r="BS32" s="242">
        <v>3715.2750000000001</v>
      </c>
      <c r="BT32" s="242">
        <v>4021.2939999999999</v>
      </c>
      <c r="BU32" s="242">
        <v>3962.7060000000001</v>
      </c>
      <c r="BV32" s="242">
        <v>3457.2330000000002</v>
      </c>
    </row>
    <row r="33" spans="1:74" ht="11.15" customHeight="1" x14ac:dyDescent="0.25">
      <c r="A33" s="468" t="s">
        <v>953</v>
      </c>
      <c r="B33" s="469" t="s">
        <v>958</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422.834</v>
      </c>
      <c r="BA33" s="190">
        <v>334.17899999999997</v>
      </c>
      <c r="BB33" s="190">
        <v>418.238</v>
      </c>
      <c r="BC33" s="190">
        <v>551.75</v>
      </c>
      <c r="BD33" s="190">
        <v>646.41</v>
      </c>
      <c r="BE33" s="190">
        <v>692.00599999999997</v>
      </c>
      <c r="BF33" s="190">
        <v>764.74699999999996</v>
      </c>
      <c r="BG33" s="190">
        <v>852.88599999999997</v>
      </c>
      <c r="BH33" s="190">
        <v>924.42857143000003</v>
      </c>
      <c r="BI33" s="190">
        <v>881.57142856999997</v>
      </c>
      <c r="BJ33" s="242">
        <v>765.94439999999997</v>
      </c>
      <c r="BK33" s="242">
        <v>585.37030000000004</v>
      </c>
      <c r="BL33" s="242">
        <v>438.24380000000002</v>
      </c>
      <c r="BM33" s="242">
        <v>374.72570000000002</v>
      </c>
      <c r="BN33" s="242">
        <v>444.98520000000002</v>
      </c>
      <c r="BO33" s="242">
        <v>578.61519999999996</v>
      </c>
      <c r="BP33" s="242">
        <v>679.81610000000001</v>
      </c>
      <c r="BQ33" s="242">
        <v>742.70749999999998</v>
      </c>
      <c r="BR33" s="242">
        <v>783.68709999999999</v>
      </c>
      <c r="BS33" s="242">
        <v>868.43079999999998</v>
      </c>
      <c r="BT33" s="242">
        <v>946.66539999999998</v>
      </c>
      <c r="BU33" s="242">
        <v>922.21529999999996</v>
      </c>
      <c r="BV33" s="242">
        <v>796.08680000000004</v>
      </c>
    </row>
    <row r="34" spans="1:74" ht="11.15" customHeight="1" x14ac:dyDescent="0.25">
      <c r="A34" s="468" t="s">
        <v>954</v>
      </c>
      <c r="B34" s="469" t="s">
        <v>959</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518.22699999999998</v>
      </c>
      <c r="BA34" s="190">
        <v>416.673</v>
      </c>
      <c r="BB34" s="190">
        <v>485.03300000000002</v>
      </c>
      <c r="BC34" s="190">
        <v>595.16899999999998</v>
      </c>
      <c r="BD34" s="190">
        <v>700.62599999999998</v>
      </c>
      <c r="BE34" s="190">
        <v>779.96100000000001</v>
      </c>
      <c r="BF34" s="190">
        <v>870.601</v>
      </c>
      <c r="BG34" s="190">
        <v>992.84299999999996</v>
      </c>
      <c r="BH34" s="190">
        <v>1102.8571429000001</v>
      </c>
      <c r="BI34" s="190">
        <v>1086.1428570999999</v>
      </c>
      <c r="BJ34" s="242">
        <v>923.52160000000003</v>
      </c>
      <c r="BK34" s="242">
        <v>697.27170000000001</v>
      </c>
      <c r="BL34" s="242">
        <v>532.63310000000001</v>
      </c>
      <c r="BM34" s="242">
        <v>454.81950000000001</v>
      </c>
      <c r="BN34" s="242">
        <v>514.32429999999999</v>
      </c>
      <c r="BO34" s="242">
        <v>637.35419999999999</v>
      </c>
      <c r="BP34" s="242">
        <v>743.98149999999998</v>
      </c>
      <c r="BQ34" s="242">
        <v>817.45039999999995</v>
      </c>
      <c r="BR34" s="242">
        <v>903.83439999999996</v>
      </c>
      <c r="BS34" s="242">
        <v>1022.561</v>
      </c>
      <c r="BT34" s="242">
        <v>1131.566</v>
      </c>
      <c r="BU34" s="242">
        <v>1109.806</v>
      </c>
      <c r="BV34" s="242">
        <v>923.82770000000005</v>
      </c>
    </row>
    <row r="35" spans="1:74" ht="11.15" customHeight="1" x14ac:dyDescent="0.25">
      <c r="A35" s="468" t="s">
        <v>955</v>
      </c>
      <c r="B35" s="469" t="s">
        <v>960</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1178.8140000000001</v>
      </c>
      <c r="AX35" s="190">
        <v>1041.9649999999999</v>
      </c>
      <c r="AY35" s="190">
        <v>979.65899999999999</v>
      </c>
      <c r="AZ35" s="190">
        <v>919.44899999999996</v>
      </c>
      <c r="BA35" s="190">
        <v>918.64499999999998</v>
      </c>
      <c r="BB35" s="190">
        <v>982.49800000000005</v>
      </c>
      <c r="BC35" s="190">
        <v>1083.0820000000001</v>
      </c>
      <c r="BD35" s="190">
        <v>1135.9349999999999</v>
      </c>
      <c r="BE35" s="190">
        <v>1107.0070000000001</v>
      </c>
      <c r="BF35" s="190">
        <v>1031.24</v>
      </c>
      <c r="BG35" s="190">
        <v>1091.6610000000001</v>
      </c>
      <c r="BH35" s="190">
        <v>1209.4285714</v>
      </c>
      <c r="BI35" s="190">
        <v>1232.5714286</v>
      </c>
      <c r="BJ35" s="242">
        <v>1116.81</v>
      </c>
      <c r="BK35" s="242">
        <v>929.52319999999997</v>
      </c>
      <c r="BL35" s="242">
        <v>807.39300000000003</v>
      </c>
      <c r="BM35" s="242">
        <v>845.78970000000004</v>
      </c>
      <c r="BN35" s="242">
        <v>1011.835</v>
      </c>
      <c r="BO35" s="242">
        <v>1149.4010000000001</v>
      </c>
      <c r="BP35" s="242">
        <v>1206.925</v>
      </c>
      <c r="BQ35" s="242">
        <v>1178.7349999999999</v>
      </c>
      <c r="BR35" s="242">
        <v>1154.53</v>
      </c>
      <c r="BS35" s="242">
        <v>1239.8889999999999</v>
      </c>
      <c r="BT35" s="242">
        <v>1324.828</v>
      </c>
      <c r="BU35" s="242">
        <v>1329.62</v>
      </c>
      <c r="BV35" s="242">
        <v>1213.3440000000001</v>
      </c>
    </row>
    <row r="36" spans="1:74" ht="11.15" customHeight="1" x14ac:dyDescent="0.25">
      <c r="A36" s="468" t="s">
        <v>956</v>
      </c>
      <c r="B36" s="469" t="s">
        <v>961</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206.03299999999999</v>
      </c>
      <c r="AW36" s="190">
        <v>194.33500000000001</v>
      </c>
      <c r="AX36" s="190">
        <v>157.53299999999999</v>
      </c>
      <c r="AY36" s="190">
        <v>122.78</v>
      </c>
      <c r="AZ36" s="190">
        <v>93.683000000000007</v>
      </c>
      <c r="BA36" s="190">
        <v>79.253</v>
      </c>
      <c r="BB36" s="190">
        <v>98.120999999999995</v>
      </c>
      <c r="BC36" s="190">
        <v>136.36099999999999</v>
      </c>
      <c r="BD36" s="190">
        <v>171.48599999999999</v>
      </c>
      <c r="BE36" s="190">
        <v>192.15600000000001</v>
      </c>
      <c r="BF36" s="190">
        <v>216.44900000000001</v>
      </c>
      <c r="BG36" s="190">
        <v>239.483</v>
      </c>
      <c r="BH36" s="190">
        <v>253.85714286000001</v>
      </c>
      <c r="BI36" s="190">
        <v>246</v>
      </c>
      <c r="BJ36" s="242">
        <v>207.11660000000001</v>
      </c>
      <c r="BK36" s="242">
        <v>174.19720000000001</v>
      </c>
      <c r="BL36" s="242">
        <v>137.40360000000001</v>
      </c>
      <c r="BM36" s="242">
        <v>125.95869999999999</v>
      </c>
      <c r="BN36" s="242">
        <v>126.176</v>
      </c>
      <c r="BO36" s="242">
        <v>143.1283</v>
      </c>
      <c r="BP36" s="242">
        <v>165.98330000000001</v>
      </c>
      <c r="BQ36" s="242">
        <v>186.5907</v>
      </c>
      <c r="BR36" s="242">
        <v>206.69329999999999</v>
      </c>
      <c r="BS36" s="242">
        <v>226.57</v>
      </c>
      <c r="BT36" s="242">
        <v>239.04839999999999</v>
      </c>
      <c r="BU36" s="242">
        <v>231.80260000000001</v>
      </c>
      <c r="BV36" s="242">
        <v>196.49979999999999</v>
      </c>
    </row>
    <row r="37" spans="1:74" ht="11.15" customHeight="1" x14ac:dyDescent="0.25">
      <c r="A37" s="468" t="s">
        <v>957</v>
      </c>
      <c r="B37" s="469" t="s">
        <v>962</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224.244</v>
      </c>
      <c r="AX37" s="190">
        <v>166.82599999999999</v>
      </c>
      <c r="AY37" s="190">
        <v>130.893</v>
      </c>
      <c r="AZ37" s="190">
        <v>90.224999999999994</v>
      </c>
      <c r="BA37" s="190">
        <v>74.186000000000007</v>
      </c>
      <c r="BB37" s="190">
        <v>105.01300000000001</v>
      </c>
      <c r="BC37" s="190">
        <v>161.29900000000001</v>
      </c>
      <c r="BD37" s="190">
        <v>215.55699999999999</v>
      </c>
      <c r="BE37" s="190">
        <v>231.31399999999999</v>
      </c>
      <c r="BF37" s="190">
        <v>251.30500000000001</v>
      </c>
      <c r="BG37" s="190">
        <v>278.26400000000001</v>
      </c>
      <c r="BH37" s="190">
        <v>284.42857142999998</v>
      </c>
      <c r="BI37" s="190">
        <v>290.28571428999999</v>
      </c>
      <c r="BJ37" s="242">
        <v>256.3587</v>
      </c>
      <c r="BK37" s="242">
        <v>216.8279</v>
      </c>
      <c r="BL37" s="242">
        <v>196.3768</v>
      </c>
      <c r="BM37" s="242">
        <v>196.68469999999999</v>
      </c>
      <c r="BN37" s="242">
        <v>222.10749999999999</v>
      </c>
      <c r="BO37" s="242">
        <v>264.87099999999998</v>
      </c>
      <c r="BP37" s="242">
        <v>298.53210000000001</v>
      </c>
      <c r="BQ37" s="242">
        <v>311.03370000000001</v>
      </c>
      <c r="BR37" s="242">
        <v>311.37810000000002</v>
      </c>
      <c r="BS37" s="242">
        <v>324.86130000000003</v>
      </c>
      <c r="BT37" s="242">
        <v>346.01589999999999</v>
      </c>
      <c r="BU37" s="242">
        <v>337.5831</v>
      </c>
      <c r="BV37" s="242">
        <v>298.18439999999998</v>
      </c>
    </row>
    <row r="38" spans="1:74" ht="11.15" customHeight="1" x14ac:dyDescent="0.25">
      <c r="A38" s="468" t="s">
        <v>963</v>
      </c>
      <c r="B38" s="532" t="s">
        <v>404</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27.492999999999999</v>
      </c>
      <c r="BA38" s="205">
        <v>26.7</v>
      </c>
      <c r="BB38" s="205">
        <v>26.898</v>
      </c>
      <c r="BC38" s="205">
        <v>28.015000000000001</v>
      </c>
      <c r="BD38" s="205">
        <v>29.890999999999998</v>
      </c>
      <c r="BE38" s="205">
        <v>31.864999999999998</v>
      </c>
      <c r="BF38" s="205">
        <v>33.622999999999998</v>
      </c>
      <c r="BG38" s="205">
        <v>34.71</v>
      </c>
      <c r="BH38" s="205">
        <v>35.183</v>
      </c>
      <c r="BI38" s="205">
        <v>34.012</v>
      </c>
      <c r="BJ38" s="249">
        <v>30.588200000000001</v>
      </c>
      <c r="BK38" s="249">
        <v>28.055599999999998</v>
      </c>
      <c r="BL38" s="249">
        <v>26.122</v>
      </c>
      <c r="BM38" s="249">
        <v>24.791599999999999</v>
      </c>
      <c r="BN38" s="249">
        <v>24.820799999999998</v>
      </c>
      <c r="BO38" s="249">
        <v>26.1478</v>
      </c>
      <c r="BP38" s="249">
        <v>27.988</v>
      </c>
      <c r="BQ38" s="249">
        <v>29.803999999999998</v>
      </c>
      <c r="BR38" s="249">
        <v>31.597999999999999</v>
      </c>
      <c r="BS38" s="249">
        <v>32.962200000000003</v>
      </c>
      <c r="BT38" s="249">
        <v>33.170200000000001</v>
      </c>
      <c r="BU38" s="249">
        <v>31.678999999999998</v>
      </c>
      <c r="BV38" s="249">
        <v>29.29044</v>
      </c>
    </row>
    <row r="39" spans="1:74" s="335" customFormat="1" ht="12" customHeight="1" x14ac:dyDescent="0.25">
      <c r="A39" s="334"/>
      <c r="B39" s="640" t="s">
        <v>821</v>
      </c>
      <c r="C39" s="611"/>
      <c r="D39" s="611"/>
      <c r="E39" s="611"/>
      <c r="F39" s="611"/>
      <c r="G39" s="611"/>
      <c r="H39" s="611"/>
      <c r="I39" s="611"/>
      <c r="J39" s="611"/>
      <c r="K39" s="611"/>
      <c r="L39" s="611"/>
      <c r="M39" s="611"/>
      <c r="N39" s="611"/>
      <c r="O39" s="611"/>
      <c r="P39" s="611"/>
      <c r="Q39" s="612"/>
      <c r="AY39" s="390"/>
      <c r="AZ39" s="390"/>
      <c r="BA39" s="390"/>
      <c r="BB39" s="478"/>
      <c r="BC39" s="390"/>
      <c r="BD39" s="390"/>
      <c r="BE39" s="390"/>
      <c r="BF39" s="390"/>
      <c r="BG39" s="390"/>
      <c r="BH39" s="390"/>
      <c r="BI39" s="390"/>
      <c r="BJ39" s="390"/>
    </row>
    <row r="40" spans="1:74" s="335" customFormat="1" ht="12" customHeight="1" x14ac:dyDescent="0.25">
      <c r="A40" s="334"/>
      <c r="B40" s="648" t="s">
        <v>822</v>
      </c>
      <c r="C40" s="611"/>
      <c r="D40" s="611"/>
      <c r="E40" s="611"/>
      <c r="F40" s="611"/>
      <c r="G40" s="611"/>
      <c r="H40" s="611"/>
      <c r="I40" s="611"/>
      <c r="J40" s="611"/>
      <c r="K40" s="611"/>
      <c r="L40" s="611"/>
      <c r="M40" s="611"/>
      <c r="N40" s="611"/>
      <c r="O40" s="611"/>
      <c r="P40" s="611"/>
      <c r="Q40" s="612"/>
      <c r="Y40" s="533"/>
      <c r="Z40" s="533"/>
      <c r="AA40" s="533"/>
      <c r="AB40" s="533"/>
      <c r="AY40" s="390"/>
      <c r="AZ40" s="390"/>
      <c r="BA40" s="390"/>
      <c r="BB40" s="390"/>
      <c r="BC40" s="390"/>
      <c r="BD40" s="390"/>
      <c r="BE40" s="390"/>
      <c r="BF40" s="390"/>
      <c r="BG40" s="390"/>
      <c r="BH40" s="390"/>
      <c r="BI40" s="390"/>
      <c r="BJ40" s="390"/>
    </row>
    <row r="41" spans="1:74" s="335" customFormat="1" ht="12" customHeight="1" x14ac:dyDescent="0.25">
      <c r="A41" s="334"/>
      <c r="B41" s="648" t="s">
        <v>823</v>
      </c>
      <c r="C41" s="611"/>
      <c r="D41" s="611"/>
      <c r="E41" s="611"/>
      <c r="F41" s="611"/>
      <c r="G41" s="611"/>
      <c r="H41" s="611"/>
      <c r="I41" s="611"/>
      <c r="J41" s="611"/>
      <c r="K41" s="611"/>
      <c r="L41" s="611"/>
      <c r="M41" s="611"/>
      <c r="N41" s="611"/>
      <c r="O41" s="611"/>
      <c r="P41" s="611"/>
      <c r="Q41" s="612"/>
      <c r="AY41" s="390"/>
      <c r="AZ41" s="390"/>
      <c r="BA41" s="390"/>
      <c r="BB41" s="390"/>
      <c r="BC41" s="390"/>
      <c r="BD41" s="390"/>
      <c r="BE41" s="390"/>
      <c r="BF41" s="390"/>
      <c r="BG41" s="390"/>
      <c r="BH41" s="390"/>
      <c r="BI41" s="390"/>
      <c r="BJ41" s="390"/>
    </row>
    <row r="42" spans="1:74" s="335" customFormat="1" ht="12" customHeight="1" x14ac:dyDescent="0.25">
      <c r="A42" s="334"/>
      <c r="B42" s="648" t="s">
        <v>964</v>
      </c>
      <c r="C42" s="612"/>
      <c r="D42" s="612"/>
      <c r="E42" s="612"/>
      <c r="F42" s="612"/>
      <c r="G42" s="612"/>
      <c r="H42" s="612"/>
      <c r="I42" s="612"/>
      <c r="J42" s="612"/>
      <c r="K42" s="612"/>
      <c r="L42" s="612"/>
      <c r="M42" s="612"/>
      <c r="N42" s="612"/>
      <c r="O42" s="612"/>
      <c r="P42" s="612"/>
      <c r="Q42" s="612"/>
      <c r="AY42" s="390"/>
      <c r="AZ42" s="390"/>
      <c r="BA42" s="390"/>
      <c r="BB42" s="390"/>
      <c r="BC42" s="390"/>
      <c r="BD42" s="390"/>
      <c r="BE42" s="390"/>
      <c r="BF42" s="390"/>
      <c r="BG42" s="390"/>
      <c r="BH42" s="390"/>
      <c r="BI42" s="390"/>
      <c r="BJ42" s="390"/>
    </row>
    <row r="43" spans="1:74" s="218" customFormat="1" ht="12" customHeight="1" x14ac:dyDescent="0.25">
      <c r="A43" s="61"/>
      <c r="B43" s="618" t="s">
        <v>787</v>
      </c>
      <c r="C43" s="600"/>
      <c r="D43" s="600"/>
      <c r="E43" s="600"/>
      <c r="F43" s="600"/>
      <c r="G43" s="600"/>
      <c r="H43" s="600"/>
      <c r="I43" s="600"/>
      <c r="J43" s="600"/>
      <c r="K43" s="600"/>
      <c r="L43" s="600"/>
      <c r="M43" s="600"/>
      <c r="N43" s="600"/>
      <c r="O43" s="600"/>
      <c r="P43" s="600"/>
      <c r="Q43" s="600"/>
      <c r="AY43" s="389"/>
      <c r="AZ43" s="389"/>
      <c r="BA43" s="389"/>
      <c r="BB43" s="389"/>
      <c r="BC43" s="389"/>
      <c r="BD43" s="389"/>
      <c r="BE43" s="389"/>
      <c r="BF43" s="389"/>
      <c r="BG43" s="389"/>
      <c r="BH43" s="389"/>
      <c r="BI43" s="389"/>
      <c r="BJ43" s="389"/>
    </row>
    <row r="44" spans="1:74" s="335" customFormat="1" ht="12" customHeight="1" x14ac:dyDescent="0.25">
      <c r="A44" s="334"/>
      <c r="B44" s="649" t="s">
        <v>826</v>
      </c>
      <c r="C44" s="649"/>
      <c r="D44" s="649"/>
      <c r="E44" s="649"/>
      <c r="F44" s="649"/>
      <c r="G44" s="649"/>
      <c r="H44" s="649"/>
      <c r="I44" s="649"/>
      <c r="J44" s="649"/>
      <c r="K44" s="649"/>
      <c r="L44" s="649"/>
      <c r="M44" s="649"/>
      <c r="N44" s="649"/>
      <c r="O44" s="649"/>
      <c r="P44" s="649"/>
      <c r="Q44" s="612"/>
      <c r="AY44" s="390"/>
      <c r="AZ44" s="390"/>
      <c r="BA44" s="390"/>
      <c r="BB44" s="390"/>
      <c r="BC44" s="390"/>
      <c r="BD44" s="390"/>
      <c r="BE44" s="390"/>
      <c r="BF44" s="390"/>
      <c r="BG44" s="390"/>
      <c r="BH44" s="390"/>
      <c r="BI44" s="390"/>
      <c r="BJ44" s="390"/>
    </row>
    <row r="45" spans="1:74" s="335" customFormat="1" ht="12" customHeight="1" x14ac:dyDescent="0.25">
      <c r="A45" s="334"/>
      <c r="B45" s="608" t="str">
        <f>"Notes: "&amp;"EIA completed modeling and analysis for this report on " &amp;Dates!$D$2&amp;"."</f>
        <v>Notes: EIA completed modeling and analysis for this report on Thursday December 7, 2023.</v>
      </c>
      <c r="C45" s="609"/>
      <c r="D45" s="609"/>
      <c r="E45" s="609"/>
      <c r="F45" s="609"/>
      <c r="G45" s="609"/>
      <c r="H45" s="609"/>
      <c r="I45" s="609"/>
      <c r="J45" s="609"/>
      <c r="K45" s="609"/>
      <c r="L45" s="609"/>
      <c r="M45" s="609"/>
      <c r="N45" s="609"/>
      <c r="O45" s="609"/>
      <c r="P45" s="609"/>
      <c r="Q45" s="609"/>
      <c r="AY45" s="390"/>
      <c r="AZ45" s="390"/>
      <c r="BA45" s="390"/>
      <c r="BB45" s="390"/>
      <c r="BC45" s="390"/>
      <c r="BD45" s="390"/>
      <c r="BE45" s="390"/>
      <c r="BF45" s="390"/>
      <c r="BG45" s="390"/>
      <c r="BH45" s="390"/>
      <c r="BI45" s="390"/>
      <c r="BJ45" s="390"/>
    </row>
    <row r="46" spans="1:74" s="335" customFormat="1" ht="12" customHeight="1" x14ac:dyDescent="0.25">
      <c r="A46" s="334"/>
      <c r="B46" s="623" t="s">
        <v>337</v>
      </c>
      <c r="C46" s="609"/>
      <c r="D46" s="609"/>
      <c r="E46" s="609"/>
      <c r="F46" s="609"/>
      <c r="G46" s="609"/>
      <c r="H46" s="609"/>
      <c r="I46" s="609"/>
      <c r="J46" s="609"/>
      <c r="K46" s="609"/>
      <c r="L46" s="609"/>
      <c r="M46" s="609"/>
      <c r="N46" s="609"/>
      <c r="O46" s="609"/>
      <c r="P46" s="609"/>
      <c r="Q46" s="609"/>
      <c r="AY46" s="390"/>
      <c r="AZ46" s="390"/>
      <c r="BA46" s="390"/>
      <c r="BB46" s="390"/>
      <c r="BC46" s="390"/>
      <c r="BD46" s="390"/>
      <c r="BE46" s="390"/>
      <c r="BF46" s="390"/>
      <c r="BG46" s="390"/>
      <c r="BH46" s="390"/>
      <c r="BI46" s="390"/>
      <c r="BJ46" s="390"/>
    </row>
    <row r="47" spans="1:74" s="335" customFormat="1" ht="12" customHeight="1" x14ac:dyDescent="0.25">
      <c r="A47" s="334"/>
      <c r="B47" s="610" t="s">
        <v>827</v>
      </c>
      <c r="C47" s="611"/>
      <c r="D47" s="611"/>
      <c r="E47" s="611"/>
      <c r="F47" s="611"/>
      <c r="G47" s="611"/>
      <c r="H47" s="611"/>
      <c r="I47" s="611"/>
      <c r="J47" s="611"/>
      <c r="K47" s="611"/>
      <c r="L47" s="611"/>
      <c r="M47" s="611"/>
      <c r="N47" s="611"/>
      <c r="O47" s="611"/>
      <c r="P47" s="611"/>
      <c r="Q47" s="612"/>
      <c r="AY47" s="390"/>
      <c r="AZ47" s="390"/>
      <c r="BA47" s="390"/>
      <c r="BB47" s="390"/>
      <c r="BC47" s="390"/>
      <c r="BD47" s="390"/>
      <c r="BE47" s="390"/>
      <c r="BF47" s="390"/>
      <c r="BG47" s="390"/>
      <c r="BH47" s="390"/>
      <c r="BI47" s="390"/>
      <c r="BJ47" s="390"/>
    </row>
    <row r="48" spans="1:74" s="335" customFormat="1" ht="12" customHeight="1" x14ac:dyDescent="0.25">
      <c r="A48" s="334"/>
      <c r="B48" s="620" t="s">
        <v>806</v>
      </c>
      <c r="C48" s="621"/>
      <c r="D48" s="621"/>
      <c r="E48" s="621"/>
      <c r="F48" s="621"/>
      <c r="G48" s="621"/>
      <c r="H48" s="621"/>
      <c r="I48" s="621"/>
      <c r="J48" s="621"/>
      <c r="K48" s="621"/>
      <c r="L48" s="621"/>
      <c r="M48" s="621"/>
      <c r="N48" s="621"/>
      <c r="O48" s="621"/>
      <c r="P48" s="621"/>
      <c r="Q48" s="612"/>
      <c r="AY48" s="390"/>
      <c r="AZ48" s="390"/>
      <c r="BA48" s="390"/>
      <c r="BB48" s="390"/>
      <c r="BC48" s="390"/>
      <c r="BD48" s="494"/>
      <c r="BE48" s="494"/>
      <c r="BF48" s="494"/>
      <c r="BG48" s="390"/>
      <c r="BH48" s="390"/>
      <c r="BI48" s="390"/>
      <c r="BJ48" s="390"/>
    </row>
    <row r="49" spans="1:74" s="336" customFormat="1" ht="12" customHeight="1" x14ac:dyDescent="0.25">
      <c r="A49" s="322"/>
      <c r="B49" s="628" t="s">
        <v>1246</v>
      </c>
      <c r="C49" s="612"/>
      <c r="D49" s="612"/>
      <c r="E49" s="612"/>
      <c r="F49" s="612"/>
      <c r="G49" s="612"/>
      <c r="H49" s="612"/>
      <c r="I49" s="612"/>
      <c r="J49" s="612"/>
      <c r="K49" s="612"/>
      <c r="L49" s="612"/>
      <c r="M49" s="612"/>
      <c r="N49" s="612"/>
      <c r="O49" s="612"/>
      <c r="P49" s="612"/>
      <c r="Q49" s="612"/>
      <c r="AY49" s="391"/>
      <c r="AZ49" s="391"/>
      <c r="BA49" s="391"/>
      <c r="BB49" s="391"/>
      <c r="BC49" s="391"/>
      <c r="BD49" s="495"/>
      <c r="BE49" s="495"/>
      <c r="BF49" s="495"/>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6"/>
      <c r="BE183" s="496"/>
      <c r="BF183" s="496"/>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2"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I6" sqref="BI6:BI39"/>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597" t="s">
        <v>771</v>
      </c>
      <c r="B1" s="652" t="s">
        <v>1377</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s="57"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493"/>
      <c r="BH2" s="287"/>
      <c r="BI2" s="287"/>
      <c r="BJ2" s="287"/>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67"/>
      <c r="B5" s="68" t="s">
        <v>84</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710</v>
      </c>
      <c r="B6" s="149" t="s">
        <v>5</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168">
        <v>2.24424</v>
      </c>
      <c r="BC6" s="168">
        <v>2.2338499999999999</v>
      </c>
      <c r="BD6" s="168">
        <v>2.2650199999999998</v>
      </c>
      <c r="BE6" s="168">
        <v>2.6494499999999999</v>
      </c>
      <c r="BF6" s="168">
        <v>2.6806199999999998</v>
      </c>
      <c r="BG6" s="168">
        <v>2.7429600000000001</v>
      </c>
      <c r="BH6" s="168">
        <v>3.0962200000000002</v>
      </c>
      <c r="BI6" s="168">
        <v>2.81569</v>
      </c>
      <c r="BJ6" s="258">
        <v>2.8588200000000001</v>
      </c>
      <c r="BK6" s="258">
        <v>2.96313</v>
      </c>
      <c r="BL6" s="258">
        <v>2.9005079999999999</v>
      </c>
      <c r="BM6" s="258">
        <v>2.8584459999999998</v>
      </c>
      <c r="BN6" s="258">
        <v>2.5045549999999999</v>
      </c>
      <c r="BO6" s="258">
        <v>2.3793980000000001</v>
      </c>
      <c r="BP6" s="258">
        <v>2.4828800000000002</v>
      </c>
      <c r="BQ6" s="258">
        <v>2.762972</v>
      </c>
      <c r="BR6" s="258">
        <v>2.918434</v>
      </c>
      <c r="BS6" s="258">
        <v>3.0427849999999999</v>
      </c>
      <c r="BT6" s="258">
        <v>3.0945010000000002</v>
      </c>
      <c r="BU6" s="258">
        <v>3.3219759999999998</v>
      </c>
      <c r="BV6" s="258">
        <v>3.5500829999999999</v>
      </c>
    </row>
    <row r="7" spans="1:74" ht="11.15" customHeight="1" x14ac:dyDescent="0.25">
      <c r="A7" s="67"/>
      <c r="B7" s="70" t="s">
        <v>968</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183"/>
      <c r="BJ7" s="282"/>
      <c r="BK7" s="282"/>
      <c r="BL7" s="282"/>
      <c r="BM7" s="282"/>
      <c r="BN7" s="282"/>
      <c r="BO7" s="282"/>
      <c r="BP7" s="282"/>
      <c r="BQ7" s="282"/>
      <c r="BR7" s="282"/>
      <c r="BS7" s="282"/>
      <c r="BT7" s="282"/>
      <c r="BU7" s="282"/>
      <c r="BV7" s="282"/>
    </row>
    <row r="8" spans="1:74" ht="11.15" customHeight="1" x14ac:dyDescent="0.25">
      <c r="A8" s="67" t="s">
        <v>626</v>
      </c>
      <c r="B8" s="149" t="s">
        <v>416</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14.76673343</v>
      </c>
      <c r="AB8" s="168">
        <v>14.46853293</v>
      </c>
      <c r="AC8" s="168">
        <v>14.978848429999999</v>
      </c>
      <c r="AD8" s="168">
        <v>15.63039577</v>
      </c>
      <c r="AE8" s="168">
        <v>16.530375500000002</v>
      </c>
      <c r="AF8" s="168">
        <v>17.714852690000001</v>
      </c>
      <c r="AG8" s="168">
        <v>19.356012079999999</v>
      </c>
      <c r="AH8" s="168">
        <v>21.61231115</v>
      </c>
      <c r="AI8" s="168">
        <v>20.45976765</v>
      </c>
      <c r="AJ8" s="168">
        <v>19.145679479999998</v>
      </c>
      <c r="AK8" s="168">
        <v>17.367909489999999</v>
      </c>
      <c r="AL8" s="168">
        <v>17.289884480000001</v>
      </c>
      <c r="AM8" s="168">
        <v>17.17874849</v>
      </c>
      <c r="AN8" s="168">
        <v>17.71716661</v>
      </c>
      <c r="AO8" s="168">
        <v>18.421332670000002</v>
      </c>
      <c r="AP8" s="168">
        <v>20.314291399999998</v>
      </c>
      <c r="AQ8" s="168">
        <v>20.762850759999999</v>
      </c>
      <c r="AR8" s="168">
        <v>22.988454180000002</v>
      </c>
      <c r="AS8" s="168">
        <v>25.758281270000001</v>
      </c>
      <c r="AT8" s="168">
        <v>27.20897312</v>
      </c>
      <c r="AU8" s="168">
        <v>25.953500219999999</v>
      </c>
      <c r="AV8" s="168">
        <v>21.91351336</v>
      </c>
      <c r="AW8" s="168">
        <v>21.2240097</v>
      </c>
      <c r="AX8" s="168">
        <v>21.488935550000001</v>
      </c>
      <c r="AY8" s="168">
        <v>21.62204268</v>
      </c>
      <c r="AZ8" s="168">
        <v>21.158758379999998</v>
      </c>
      <c r="BA8" s="168">
        <v>20.220020600000002</v>
      </c>
      <c r="BB8" s="168">
        <v>20.264028440000001</v>
      </c>
      <c r="BC8" s="168">
        <v>20.648288919999999</v>
      </c>
      <c r="BD8" s="168">
        <v>20.748029859999999</v>
      </c>
      <c r="BE8" s="168">
        <v>22.062368289999998</v>
      </c>
      <c r="BF8" s="168">
        <v>23.176483709999999</v>
      </c>
      <c r="BG8" s="168">
        <v>22.54102863</v>
      </c>
      <c r="BH8" s="168">
        <v>19.02074</v>
      </c>
      <c r="BI8" s="168">
        <v>17.354759999999999</v>
      </c>
      <c r="BJ8" s="258">
        <v>17.303329999999999</v>
      </c>
      <c r="BK8" s="258">
        <v>17.102070000000001</v>
      </c>
      <c r="BL8" s="258">
        <v>16.804210000000001</v>
      </c>
      <c r="BM8" s="258">
        <v>16.762799999999999</v>
      </c>
      <c r="BN8" s="258">
        <v>17.298190000000002</v>
      </c>
      <c r="BO8" s="258">
        <v>17.623480000000001</v>
      </c>
      <c r="BP8" s="258">
        <v>18.46528</v>
      </c>
      <c r="BQ8" s="258">
        <v>20.10305</v>
      </c>
      <c r="BR8" s="258">
        <v>21.414490000000001</v>
      </c>
      <c r="BS8" s="258">
        <v>20.28669</v>
      </c>
      <c r="BT8" s="258">
        <v>17.240770000000001</v>
      </c>
      <c r="BU8" s="258">
        <v>15.9087</v>
      </c>
      <c r="BV8" s="258">
        <v>16.058140000000002</v>
      </c>
    </row>
    <row r="9" spans="1:74" ht="11.15" customHeight="1" x14ac:dyDescent="0.25">
      <c r="A9" s="67" t="s">
        <v>627</v>
      </c>
      <c r="B9" s="148" t="s">
        <v>446</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10.28804015</v>
      </c>
      <c r="AB9" s="168">
        <v>10.206225359999999</v>
      </c>
      <c r="AC9" s="168">
        <v>10.825531890000001</v>
      </c>
      <c r="AD9" s="168">
        <v>12.391526430000001</v>
      </c>
      <c r="AE9" s="168">
        <v>13.63375012</v>
      </c>
      <c r="AF9" s="168">
        <v>16.135255279999999</v>
      </c>
      <c r="AG9" s="168">
        <v>18.9816617</v>
      </c>
      <c r="AH9" s="168">
        <v>20.381467659999998</v>
      </c>
      <c r="AI9" s="168">
        <v>19.57952903</v>
      </c>
      <c r="AJ9" s="168">
        <v>19.46231366</v>
      </c>
      <c r="AK9" s="168">
        <v>14.32070805</v>
      </c>
      <c r="AL9" s="168">
        <v>13.10387223</v>
      </c>
      <c r="AM9" s="168">
        <v>12.72925047</v>
      </c>
      <c r="AN9" s="168">
        <v>12.44349141</v>
      </c>
      <c r="AO9" s="168">
        <v>13.255613500000001</v>
      </c>
      <c r="AP9" s="168">
        <v>13.718181700000001</v>
      </c>
      <c r="AQ9" s="168">
        <v>15.80664305</v>
      </c>
      <c r="AR9" s="168">
        <v>21.488902620000001</v>
      </c>
      <c r="AS9" s="168">
        <v>23.36943557</v>
      </c>
      <c r="AT9" s="168">
        <v>24.007247880000001</v>
      </c>
      <c r="AU9" s="168">
        <v>24.053416729999999</v>
      </c>
      <c r="AV9" s="168">
        <v>19.35229932</v>
      </c>
      <c r="AW9" s="168">
        <v>17.586419190000001</v>
      </c>
      <c r="AX9" s="168">
        <v>15.81702799</v>
      </c>
      <c r="AY9" s="168">
        <v>16.175619189999999</v>
      </c>
      <c r="AZ9" s="168">
        <v>15.764794609999999</v>
      </c>
      <c r="BA9" s="168">
        <v>14.78018586</v>
      </c>
      <c r="BB9" s="168">
        <v>14.89209174</v>
      </c>
      <c r="BC9" s="168">
        <v>16.121971129999999</v>
      </c>
      <c r="BD9" s="168">
        <v>18.775650450000001</v>
      </c>
      <c r="BE9" s="168">
        <v>20.671208450000002</v>
      </c>
      <c r="BF9" s="168">
        <v>21.593312109999999</v>
      </c>
      <c r="BG9" s="168">
        <v>20.08104264</v>
      </c>
      <c r="BH9" s="168">
        <v>16.53266</v>
      </c>
      <c r="BI9" s="168">
        <v>13.76168</v>
      </c>
      <c r="BJ9" s="258">
        <v>12.20096</v>
      </c>
      <c r="BK9" s="258">
        <v>11.90348</v>
      </c>
      <c r="BL9" s="258">
        <v>11.659190000000001</v>
      </c>
      <c r="BM9" s="258">
        <v>11.82757</v>
      </c>
      <c r="BN9" s="258">
        <v>12.14235</v>
      </c>
      <c r="BO9" s="258">
        <v>13.406459999999999</v>
      </c>
      <c r="BP9" s="258">
        <v>15.851319999999999</v>
      </c>
      <c r="BQ9" s="258">
        <v>17.999400000000001</v>
      </c>
      <c r="BR9" s="258">
        <v>18.718830000000001</v>
      </c>
      <c r="BS9" s="258">
        <v>17.897749999999998</v>
      </c>
      <c r="BT9" s="258">
        <v>14.77838</v>
      </c>
      <c r="BU9" s="258">
        <v>12.70797</v>
      </c>
      <c r="BV9" s="258">
        <v>11.579179999999999</v>
      </c>
    </row>
    <row r="10" spans="1:74" ht="11.15" customHeight="1" x14ac:dyDescent="0.25">
      <c r="A10" s="67" t="s">
        <v>628</v>
      </c>
      <c r="B10" s="149" t="s">
        <v>417</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6.9083406329999999</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7.0871212989999997</v>
      </c>
      <c r="AB10" s="168">
        <v>7.0438668309999999</v>
      </c>
      <c r="AC10" s="168">
        <v>8.557257946</v>
      </c>
      <c r="AD10" s="168">
        <v>10.53328471</v>
      </c>
      <c r="AE10" s="168">
        <v>12.98824465</v>
      </c>
      <c r="AF10" s="168">
        <v>20.396794360000001</v>
      </c>
      <c r="AG10" s="168">
        <v>22.005831220000001</v>
      </c>
      <c r="AH10" s="168">
        <v>23.055638349999999</v>
      </c>
      <c r="AI10" s="168">
        <v>22.167398810000002</v>
      </c>
      <c r="AJ10" s="168">
        <v>15.95329716</v>
      </c>
      <c r="AK10" s="168">
        <v>10.89612822</v>
      </c>
      <c r="AL10" s="168">
        <v>10.49642592</v>
      </c>
      <c r="AM10" s="168">
        <v>9.4283844499999994</v>
      </c>
      <c r="AN10" s="168">
        <v>9.7928773769999999</v>
      </c>
      <c r="AO10" s="168">
        <v>10.638265219999999</v>
      </c>
      <c r="AP10" s="168">
        <v>11.822424590000001</v>
      </c>
      <c r="AQ10" s="168">
        <v>17.289202110000002</v>
      </c>
      <c r="AR10" s="168">
        <v>23.931862330000001</v>
      </c>
      <c r="AS10" s="168">
        <v>26.61900369</v>
      </c>
      <c r="AT10" s="168">
        <v>27.581434349999999</v>
      </c>
      <c r="AU10" s="168">
        <v>24.030607669999998</v>
      </c>
      <c r="AV10" s="168">
        <v>16.507622959999999</v>
      </c>
      <c r="AW10" s="168">
        <v>13.655800169999999</v>
      </c>
      <c r="AX10" s="168">
        <v>11.94853663</v>
      </c>
      <c r="AY10" s="168">
        <v>11.52147435</v>
      </c>
      <c r="AZ10" s="168">
        <v>11.182896120000001</v>
      </c>
      <c r="BA10" s="168">
        <v>10.37916603</v>
      </c>
      <c r="BB10" s="168">
        <v>10.82771572</v>
      </c>
      <c r="BC10" s="168">
        <v>14.00628188</v>
      </c>
      <c r="BD10" s="168">
        <v>20.74378183</v>
      </c>
      <c r="BE10" s="168">
        <v>22.765131759999999</v>
      </c>
      <c r="BF10" s="168">
        <v>24.16157836</v>
      </c>
      <c r="BG10" s="168">
        <v>22.031505880000001</v>
      </c>
      <c r="BH10" s="168">
        <v>13.36375</v>
      </c>
      <c r="BI10" s="168">
        <v>10.650729999999999</v>
      </c>
      <c r="BJ10" s="258">
        <v>9.4731839999999998</v>
      </c>
      <c r="BK10" s="258">
        <v>8.8295670000000008</v>
      </c>
      <c r="BL10" s="258">
        <v>8.8249490000000002</v>
      </c>
      <c r="BM10" s="258">
        <v>9.1683160000000008</v>
      </c>
      <c r="BN10" s="258">
        <v>9.8932549999999999</v>
      </c>
      <c r="BO10" s="258">
        <v>12.66094</v>
      </c>
      <c r="BP10" s="258">
        <v>18.687570000000001</v>
      </c>
      <c r="BQ10" s="258">
        <v>20.402270000000001</v>
      </c>
      <c r="BR10" s="258">
        <v>21.02102</v>
      </c>
      <c r="BS10" s="258">
        <v>18.729869999999998</v>
      </c>
      <c r="BT10" s="258">
        <v>11.61389</v>
      </c>
      <c r="BU10" s="258">
        <v>9.5826550000000008</v>
      </c>
      <c r="BV10" s="258">
        <v>8.6751310000000004</v>
      </c>
    </row>
    <row r="11" spans="1:74" ht="11.15" customHeight="1" x14ac:dyDescent="0.25">
      <c r="A11" s="67" t="s">
        <v>629</v>
      </c>
      <c r="B11" s="149" t="s">
        <v>418</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7.3347471439999996</v>
      </c>
      <c r="AB11" s="168">
        <v>7.2112372259999997</v>
      </c>
      <c r="AC11" s="168">
        <v>8.4321170280000004</v>
      </c>
      <c r="AD11" s="168">
        <v>9.8065362440000001</v>
      </c>
      <c r="AE11" s="168">
        <v>12.083835199999999</v>
      </c>
      <c r="AF11" s="168">
        <v>16.96861556</v>
      </c>
      <c r="AG11" s="168">
        <v>19.92832636</v>
      </c>
      <c r="AH11" s="168">
        <v>21.191330529999998</v>
      </c>
      <c r="AI11" s="168">
        <v>20.40727317</v>
      </c>
      <c r="AJ11" s="168">
        <v>17.06015562</v>
      </c>
      <c r="AK11" s="168">
        <v>11.997299590000001</v>
      </c>
      <c r="AL11" s="168">
        <v>11.68972769</v>
      </c>
      <c r="AM11" s="168">
        <v>10.81224321</v>
      </c>
      <c r="AN11" s="168">
        <v>11.387420049999999</v>
      </c>
      <c r="AO11" s="168">
        <v>11.99100737</v>
      </c>
      <c r="AP11" s="168">
        <v>12.34563494</v>
      </c>
      <c r="AQ11" s="168">
        <v>17.00295513</v>
      </c>
      <c r="AR11" s="168">
        <v>23.096679829999999</v>
      </c>
      <c r="AS11" s="168">
        <v>24.124876499999999</v>
      </c>
      <c r="AT11" s="168">
        <v>25.794260850000001</v>
      </c>
      <c r="AU11" s="168">
        <v>24.318677189999999</v>
      </c>
      <c r="AV11" s="168">
        <v>16.421553230000001</v>
      </c>
      <c r="AW11" s="168">
        <v>12.52878853</v>
      </c>
      <c r="AX11" s="168">
        <v>12.85281911</v>
      </c>
      <c r="AY11" s="168">
        <v>13.186402729999999</v>
      </c>
      <c r="AZ11" s="168">
        <v>13.673975159999999</v>
      </c>
      <c r="BA11" s="168">
        <v>12.860141349999999</v>
      </c>
      <c r="BB11" s="168">
        <v>13.11384986</v>
      </c>
      <c r="BC11" s="168">
        <v>17.07209868</v>
      </c>
      <c r="BD11" s="168">
        <v>21.371744669999998</v>
      </c>
      <c r="BE11" s="168">
        <v>22.70542404</v>
      </c>
      <c r="BF11" s="168">
        <v>22.748634119999998</v>
      </c>
      <c r="BG11" s="168">
        <v>20.91909953</v>
      </c>
      <c r="BH11" s="168">
        <v>14.29457</v>
      </c>
      <c r="BI11" s="168">
        <v>10.765980000000001</v>
      </c>
      <c r="BJ11" s="258">
        <v>10.422129999999999</v>
      </c>
      <c r="BK11" s="258">
        <v>9.4694179999999992</v>
      </c>
      <c r="BL11" s="258">
        <v>9.6953820000000004</v>
      </c>
      <c r="BM11" s="258">
        <v>10.09975</v>
      </c>
      <c r="BN11" s="258">
        <v>10.336460000000001</v>
      </c>
      <c r="BO11" s="258">
        <v>13.5564</v>
      </c>
      <c r="BP11" s="258">
        <v>17.944500000000001</v>
      </c>
      <c r="BQ11" s="258">
        <v>19.655429999999999</v>
      </c>
      <c r="BR11" s="258">
        <v>20.44547</v>
      </c>
      <c r="BS11" s="258">
        <v>18.967040000000001</v>
      </c>
      <c r="BT11" s="258">
        <v>12.974880000000001</v>
      </c>
      <c r="BU11" s="258">
        <v>9.8718190000000003</v>
      </c>
      <c r="BV11" s="258">
        <v>9.6416730000000008</v>
      </c>
    </row>
    <row r="12" spans="1:74" ht="11.15" customHeight="1" x14ac:dyDescent="0.25">
      <c r="A12" s="67" t="s">
        <v>630</v>
      </c>
      <c r="B12" s="149" t="s">
        <v>419</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11.1458394</v>
      </c>
      <c r="AB12" s="168">
        <v>11.495687569999999</v>
      </c>
      <c r="AC12" s="168">
        <v>13.05210306</v>
      </c>
      <c r="AD12" s="168">
        <v>14.58812732</v>
      </c>
      <c r="AE12" s="168">
        <v>18.751188150000001</v>
      </c>
      <c r="AF12" s="168">
        <v>23.521982179999998</v>
      </c>
      <c r="AG12" s="168">
        <v>25.85901282</v>
      </c>
      <c r="AH12" s="168">
        <v>26.642953949999999</v>
      </c>
      <c r="AI12" s="168">
        <v>26.67083989</v>
      </c>
      <c r="AJ12" s="168">
        <v>23.83485739</v>
      </c>
      <c r="AK12" s="168">
        <v>15.02210009</v>
      </c>
      <c r="AL12" s="168">
        <v>15.04263411</v>
      </c>
      <c r="AM12" s="168">
        <v>13.161753989999999</v>
      </c>
      <c r="AN12" s="168">
        <v>13.79386882</v>
      </c>
      <c r="AO12" s="168">
        <v>15.44952745</v>
      </c>
      <c r="AP12" s="168">
        <v>17.667180290000001</v>
      </c>
      <c r="AQ12" s="168">
        <v>22.677039140000002</v>
      </c>
      <c r="AR12" s="168">
        <v>29.15933592</v>
      </c>
      <c r="AS12" s="168">
        <v>33.27991102</v>
      </c>
      <c r="AT12" s="168">
        <v>30.633116269999999</v>
      </c>
      <c r="AU12" s="168">
        <v>31.289913810000002</v>
      </c>
      <c r="AV12" s="168">
        <v>22.21148595</v>
      </c>
      <c r="AW12" s="168">
        <v>17.62263634</v>
      </c>
      <c r="AX12" s="168">
        <v>15.544223240000001</v>
      </c>
      <c r="AY12" s="168">
        <v>17.6408779</v>
      </c>
      <c r="AZ12" s="168">
        <v>17.861703550000001</v>
      </c>
      <c r="BA12" s="168">
        <v>16.289380399999999</v>
      </c>
      <c r="BB12" s="168">
        <v>17.688300640000001</v>
      </c>
      <c r="BC12" s="168">
        <v>21.39357171</v>
      </c>
      <c r="BD12" s="168">
        <v>27.082832979999999</v>
      </c>
      <c r="BE12" s="168">
        <v>29.982839200000001</v>
      </c>
      <c r="BF12" s="168">
        <v>31.18492616</v>
      </c>
      <c r="BG12" s="168">
        <v>29.849543830000002</v>
      </c>
      <c r="BH12" s="168">
        <v>24.928129999999999</v>
      </c>
      <c r="BI12" s="168">
        <v>15.383839999999999</v>
      </c>
      <c r="BJ12" s="258">
        <v>13.03843</v>
      </c>
      <c r="BK12" s="258">
        <v>13.075850000000001</v>
      </c>
      <c r="BL12" s="258">
        <v>13.355919999999999</v>
      </c>
      <c r="BM12" s="258">
        <v>14.406549999999999</v>
      </c>
      <c r="BN12" s="258">
        <v>15.51858</v>
      </c>
      <c r="BO12" s="258">
        <v>18.915949999999999</v>
      </c>
      <c r="BP12" s="258">
        <v>23.213930000000001</v>
      </c>
      <c r="BQ12" s="258">
        <v>25.830469999999998</v>
      </c>
      <c r="BR12" s="258">
        <v>25.72944</v>
      </c>
      <c r="BS12" s="258">
        <v>25.230309999999999</v>
      </c>
      <c r="BT12" s="258">
        <v>22.091819999999998</v>
      </c>
      <c r="BU12" s="258">
        <v>14.397869999999999</v>
      </c>
      <c r="BV12" s="258">
        <v>12.994389999999999</v>
      </c>
    </row>
    <row r="13" spans="1:74" ht="11.15" customHeight="1" x14ac:dyDescent="0.25">
      <c r="A13" s="67" t="s">
        <v>631</v>
      </c>
      <c r="B13" s="149" t="s">
        <v>420</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9.6625115069999996</v>
      </c>
      <c r="AB13" s="168">
        <v>8.7500401790000009</v>
      </c>
      <c r="AC13" s="168">
        <v>10.27787736</v>
      </c>
      <c r="AD13" s="168">
        <v>12.57230553</v>
      </c>
      <c r="AE13" s="168">
        <v>15.6963103</v>
      </c>
      <c r="AF13" s="168">
        <v>20.952736609999999</v>
      </c>
      <c r="AG13" s="168">
        <v>21.97392164</v>
      </c>
      <c r="AH13" s="168">
        <v>25.120706330000001</v>
      </c>
      <c r="AI13" s="168">
        <v>22.905349810000001</v>
      </c>
      <c r="AJ13" s="168">
        <v>19.897643290000001</v>
      </c>
      <c r="AK13" s="168">
        <v>13.25112785</v>
      </c>
      <c r="AL13" s="168">
        <v>13.749848119999999</v>
      </c>
      <c r="AM13" s="168">
        <v>11.4567994</v>
      </c>
      <c r="AN13" s="168">
        <v>11.30750059</v>
      </c>
      <c r="AO13" s="168">
        <v>12.81167424</v>
      </c>
      <c r="AP13" s="168">
        <v>13.506904909999999</v>
      </c>
      <c r="AQ13" s="168">
        <v>19.95385345</v>
      </c>
      <c r="AR13" s="168">
        <v>25.442780769999999</v>
      </c>
      <c r="AS13" s="168">
        <v>27.21755022</v>
      </c>
      <c r="AT13" s="168">
        <v>25.739492859999999</v>
      </c>
      <c r="AU13" s="168">
        <v>25.85865119</v>
      </c>
      <c r="AV13" s="168">
        <v>20.208794900000001</v>
      </c>
      <c r="AW13" s="168">
        <v>15.803386720000001</v>
      </c>
      <c r="AX13" s="168">
        <v>13.858660759999999</v>
      </c>
      <c r="AY13" s="168">
        <v>14.104448339999999</v>
      </c>
      <c r="AZ13" s="168">
        <v>13.60093872</v>
      </c>
      <c r="BA13" s="168">
        <v>12.90403068</v>
      </c>
      <c r="BB13" s="168">
        <v>14.084681</v>
      </c>
      <c r="BC13" s="168">
        <v>17.98257984</v>
      </c>
      <c r="BD13" s="168">
        <v>21.512895660000002</v>
      </c>
      <c r="BE13" s="168">
        <v>22.95717024</v>
      </c>
      <c r="BF13" s="168">
        <v>24.056675859999999</v>
      </c>
      <c r="BG13" s="168">
        <v>23.136582499999999</v>
      </c>
      <c r="BH13" s="168">
        <v>18.02317</v>
      </c>
      <c r="BI13" s="168">
        <v>12.76764</v>
      </c>
      <c r="BJ13" s="258">
        <v>10.78973</v>
      </c>
      <c r="BK13" s="258">
        <v>10.894600000000001</v>
      </c>
      <c r="BL13" s="258">
        <v>10.10383</v>
      </c>
      <c r="BM13" s="258">
        <v>11.039580000000001</v>
      </c>
      <c r="BN13" s="258">
        <v>12.215249999999999</v>
      </c>
      <c r="BO13" s="258">
        <v>15.6471</v>
      </c>
      <c r="BP13" s="258">
        <v>19.49682</v>
      </c>
      <c r="BQ13" s="258">
        <v>20.888300000000001</v>
      </c>
      <c r="BR13" s="258">
        <v>21.96977</v>
      </c>
      <c r="BS13" s="258">
        <v>20.79513</v>
      </c>
      <c r="BT13" s="258">
        <v>16.586739999999999</v>
      </c>
      <c r="BU13" s="258">
        <v>12.009069999999999</v>
      </c>
      <c r="BV13" s="258">
        <v>10.61117</v>
      </c>
    </row>
    <row r="14" spans="1:74" ht="11.15" customHeight="1" x14ac:dyDescent="0.25">
      <c r="A14" s="67" t="s">
        <v>632</v>
      </c>
      <c r="B14" s="149" t="s">
        <v>421</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8.4364182460000006</v>
      </c>
      <c r="P14" s="168">
        <v>8.1346239950000001</v>
      </c>
      <c r="Q14" s="168">
        <v>9.166744306</v>
      </c>
      <c r="R14" s="168">
        <v>11.841297819999999</v>
      </c>
      <c r="S14" s="168">
        <v>14.54768215</v>
      </c>
      <c r="T14" s="168">
        <v>17.89879831</v>
      </c>
      <c r="U14" s="168">
        <v>19.594151539999999</v>
      </c>
      <c r="V14" s="168">
        <v>21.446325600000002</v>
      </c>
      <c r="W14" s="168">
        <v>21.13620203</v>
      </c>
      <c r="X14" s="168">
        <v>16.210628939999999</v>
      </c>
      <c r="Y14" s="168">
        <v>12.897865639999999</v>
      </c>
      <c r="Z14" s="168">
        <v>9.9376496319999994</v>
      </c>
      <c r="AA14" s="168">
        <v>9.9519297099999999</v>
      </c>
      <c r="AB14" s="168">
        <v>8.5002774379999995</v>
      </c>
      <c r="AC14" s="168">
        <v>9.1663948620000006</v>
      </c>
      <c r="AD14" s="168">
        <v>13.40795278</v>
      </c>
      <c r="AE14" s="168">
        <v>16.045232110000001</v>
      </c>
      <c r="AF14" s="168">
        <v>19.91383261</v>
      </c>
      <c r="AG14" s="168">
        <v>22.528805200000001</v>
      </c>
      <c r="AH14" s="168">
        <v>24.7736217</v>
      </c>
      <c r="AI14" s="168">
        <v>23.936300079999999</v>
      </c>
      <c r="AJ14" s="168">
        <v>23.014898519999999</v>
      </c>
      <c r="AK14" s="168">
        <v>16.22851562</v>
      </c>
      <c r="AL14" s="168">
        <v>16.93330701</v>
      </c>
      <c r="AM14" s="168">
        <v>13.00971401</v>
      </c>
      <c r="AN14" s="168">
        <v>11.919903509999999</v>
      </c>
      <c r="AO14" s="168">
        <v>12.818282610000001</v>
      </c>
      <c r="AP14" s="168">
        <v>16.66169391</v>
      </c>
      <c r="AQ14" s="168">
        <v>23.635207900000001</v>
      </c>
      <c r="AR14" s="168">
        <v>26.73429217</v>
      </c>
      <c r="AS14" s="168">
        <v>28.761476720000001</v>
      </c>
      <c r="AT14" s="168">
        <v>32.571322799999997</v>
      </c>
      <c r="AU14" s="168">
        <v>31.25874396</v>
      </c>
      <c r="AV14" s="168">
        <v>26.585582580000001</v>
      </c>
      <c r="AW14" s="168">
        <v>17.620478009999999</v>
      </c>
      <c r="AX14" s="168">
        <v>15.14481148</v>
      </c>
      <c r="AY14" s="168">
        <v>15.2172175</v>
      </c>
      <c r="AZ14" s="168">
        <v>13.83624307</v>
      </c>
      <c r="BA14" s="168">
        <v>14.602565589999999</v>
      </c>
      <c r="BB14" s="168">
        <v>16.749467209999999</v>
      </c>
      <c r="BC14" s="168">
        <v>21.31183674</v>
      </c>
      <c r="BD14" s="168">
        <v>24.02705886</v>
      </c>
      <c r="BE14" s="168">
        <v>27.366217259999999</v>
      </c>
      <c r="BF14" s="168">
        <v>30.185967420000001</v>
      </c>
      <c r="BG14" s="168">
        <v>28.70042316</v>
      </c>
      <c r="BH14" s="168">
        <v>23.857209999999998</v>
      </c>
      <c r="BI14" s="168">
        <v>15.592269999999999</v>
      </c>
      <c r="BJ14" s="258">
        <v>11.96927</v>
      </c>
      <c r="BK14" s="258">
        <v>11.57394</v>
      </c>
      <c r="BL14" s="258">
        <v>10.154170000000001</v>
      </c>
      <c r="BM14" s="258">
        <v>10.70566</v>
      </c>
      <c r="BN14" s="258">
        <v>13.307539999999999</v>
      </c>
      <c r="BO14" s="258">
        <v>16.748670000000001</v>
      </c>
      <c r="BP14" s="258">
        <v>19.18852</v>
      </c>
      <c r="BQ14" s="258">
        <v>21.01417</v>
      </c>
      <c r="BR14" s="258">
        <v>23.0913</v>
      </c>
      <c r="BS14" s="258">
        <v>22.063269999999999</v>
      </c>
      <c r="BT14" s="258">
        <v>19.130649999999999</v>
      </c>
      <c r="BU14" s="258">
        <v>13.342079999999999</v>
      </c>
      <c r="BV14" s="258">
        <v>10.807410000000001</v>
      </c>
    </row>
    <row r="15" spans="1:74" ht="11.15" customHeight="1" x14ac:dyDescent="0.25">
      <c r="A15" s="67" t="s">
        <v>633</v>
      </c>
      <c r="B15" s="149" t="s">
        <v>422</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7.7375117070000003</v>
      </c>
      <c r="AB15" s="168">
        <v>7.808829673</v>
      </c>
      <c r="AC15" s="168">
        <v>8.2869421580000004</v>
      </c>
      <c r="AD15" s="168">
        <v>9.4609403560000001</v>
      </c>
      <c r="AE15" s="168">
        <v>10.97354015</v>
      </c>
      <c r="AF15" s="168">
        <v>13.03297431</v>
      </c>
      <c r="AG15" s="168">
        <v>15.574417950000001</v>
      </c>
      <c r="AH15" s="168">
        <v>15.82003722</v>
      </c>
      <c r="AI15" s="168">
        <v>15.278355769999999</v>
      </c>
      <c r="AJ15" s="168">
        <v>12.343000979999999</v>
      </c>
      <c r="AK15" s="168">
        <v>10.927400390000001</v>
      </c>
      <c r="AL15" s="168">
        <v>10.326860740000001</v>
      </c>
      <c r="AM15" s="168">
        <v>10.125389780000001</v>
      </c>
      <c r="AN15" s="168">
        <v>10.26999301</v>
      </c>
      <c r="AO15" s="168">
        <v>10.61703917</v>
      </c>
      <c r="AP15" s="168">
        <v>11.561066139999999</v>
      </c>
      <c r="AQ15" s="168">
        <v>13.052426000000001</v>
      </c>
      <c r="AR15" s="168">
        <v>15.939064220000001</v>
      </c>
      <c r="AS15" s="168">
        <v>18.738428630000001</v>
      </c>
      <c r="AT15" s="168">
        <v>19.313641199999999</v>
      </c>
      <c r="AU15" s="168">
        <v>19.602794039999999</v>
      </c>
      <c r="AV15" s="168">
        <v>16.626043719999998</v>
      </c>
      <c r="AW15" s="168">
        <v>13.44810509</v>
      </c>
      <c r="AX15" s="168">
        <v>12.423041919999999</v>
      </c>
      <c r="AY15" s="168">
        <v>13.071713369999999</v>
      </c>
      <c r="AZ15" s="168">
        <v>12.56476159</v>
      </c>
      <c r="BA15" s="168">
        <v>12.06374149</v>
      </c>
      <c r="BB15" s="168">
        <v>12.398359920000001</v>
      </c>
      <c r="BC15" s="168">
        <v>14.7809528</v>
      </c>
      <c r="BD15" s="168">
        <v>16.829412399999999</v>
      </c>
      <c r="BE15" s="168">
        <v>18.004477900000001</v>
      </c>
      <c r="BF15" s="168">
        <v>19.388591980000001</v>
      </c>
      <c r="BG15" s="168">
        <v>18.8382957</v>
      </c>
      <c r="BH15" s="168">
        <v>14.675090000000001</v>
      </c>
      <c r="BI15" s="168">
        <v>12.48634</v>
      </c>
      <c r="BJ15" s="258">
        <v>11.62735</v>
      </c>
      <c r="BK15" s="258">
        <v>11.609220000000001</v>
      </c>
      <c r="BL15" s="258">
        <v>11.427250000000001</v>
      </c>
      <c r="BM15" s="258">
        <v>11.53485</v>
      </c>
      <c r="BN15" s="258">
        <v>12.40063</v>
      </c>
      <c r="BO15" s="258">
        <v>14.0768</v>
      </c>
      <c r="BP15" s="258">
        <v>16.256309999999999</v>
      </c>
      <c r="BQ15" s="258">
        <v>18.463660000000001</v>
      </c>
      <c r="BR15" s="258">
        <v>18.681059999999999</v>
      </c>
      <c r="BS15" s="258">
        <v>17.86609</v>
      </c>
      <c r="BT15" s="258">
        <v>13.837960000000001</v>
      </c>
      <c r="BU15" s="258">
        <v>11.836510000000001</v>
      </c>
      <c r="BV15" s="258">
        <v>11.06953</v>
      </c>
    </row>
    <row r="16" spans="1:74" ht="11.15" customHeight="1" x14ac:dyDescent="0.25">
      <c r="A16" s="67" t="s">
        <v>634</v>
      </c>
      <c r="B16" s="149" t="s">
        <v>423</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14.402806200000001</v>
      </c>
      <c r="AB16" s="168">
        <v>13.78992611</v>
      </c>
      <c r="AC16" s="168">
        <v>14.08781557</v>
      </c>
      <c r="AD16" s="168">
        <v>14.990054239999999</v>
      </c>
      <c r="AE16" s="168">
        <v>14.853277650000001</v>
      </c>
      <c r="AF16" s="168">
        <v>15.450692419999999</v>
      </c>
      <c r="AG16" s="168">
        <v>15.80023632</v>
      </c>
      <c r="AH16" s="168">
        <v>15.91385717</v>
      </c>
      <c r="AI16" s="168">
        <v>15.73324115</v>
      </c>
      <c r="AJ16" s="168">
        <v>16.109284760000001</v>
      </c>
      <c r="AK16" s="168">
        <v>16.065444840000001</v>
      </c>
      <c r="AL16" s="168">
        <v>16.621755499999999</v>
      </c>
      <c r="AM16" s="168">
        <v>17.542087009999999</v>
      </c>
      <c r="AN16" s="168">
        <v>16.739026840000001</v>
      </c>
      <c r="AO16" s="168">
        <v>16.551854840000001</v>
      </c>
      <c r="AP16" s="168">
        <v>16.18626652</v>
      </c>
      <c r="AQ16" s="168">
        <v>17.790330040000001</v>
      </c>
      <c r="AR16" s="168">
        <v>20.491959349999998</v>
      </c>
      <c r="AS16" s="168">
        <v>19.874957899999998</v>
      </c>
      <c r="AT16" s="168">
        <v>20.951923310000002</v>
      </c>
      <c r="AU16" s="168">
        <v>20.61279974</v>
      </c>
      <c r="AV16" s="168">
        <v>18.497219340000001</v>
      </c>
      <c r="AW16" s="168">
        <v>17.8082469</v>
      </c>
      <c r="AX16" s="168">
        <v>19.820082450000001</v>
      </c>
      <c r="AY16" s="168">
        <v>21.691700090000001</v>
      </c>
      <c r="AZ16" s="168">
        <v>21.76934739</v>
      </c>
      <c r="BA16" s="168">
        <v>16.613844270000001</v>
      </c>
      <c r="BB16" s="168">
        <v>17.232843679999998</v>
      </c>
      <c r="BC16" s="168">
        <v>16.940149470000001</v>
      </c>
      <c r="BD16" s="168">
        <v>17.115040279999999</v>
      </c>
      <c r="BE16" s="168">
        <v>17.785168559999999</v>
      </c>
      <c r="BF16" s="168">
        <v>18.723704900000001</v>
      </c>
      <c r="BG16" s="168">
        <v>17.87586464</v>
      </c>
      <c r="BH16" s="168">
        <v>16.368649999999999</v>
      </c>
      <c r="BI16" s="168">
        <v>15.26028</v>
      </c>
      <c r="BJ16" s="258">
        <v>16.219639999999998</v>
      </c>
      <c r="BK16" s="258">
        <v>17.050809999999998</v>
      </c>
      <c r="BL16" s="258">
        <v>15.791169999999999</v>
      </c>
      <c r="BM16" s="258">
        <v>15.319570000000001</v>
      </c>
      <c r="BN16" s="258">
        <v>15.073589999999999</v>
      </c>
      <c r="BO16" s="258">
        <v>15.30073</v>
      </c>
      <c r="BP16" s="258">
        <v>15.687290000000001</v>
      </c>
      <c r="BQ16" s="258">
        <v>15.92595</v>
      </c>
      <c r="BR16" s="258">
        <v>16.331990000000001</v>
      </c>
      <c r="BS16" s="258">
        <v>15.89467</v>
      </c>
      <c r="BT16" s="258">
        <v>14.891109999999999</v>
      </c>
      <c r="BU16" s="258">
        <v>14.243930000000001</v>
      </c>
      <c r="BV16" s="258">
        <v>15.49935</v>
      </c>
    </row>
    <row r="17" spans="1:74" ht="11.15" customHeight="1" x14ac:dyDescent="0.25">
      <c r="A17" s="67" t="s">
        <v>507</v>
      </c>
      <c r="B17" s="149" t="s">
        <v>397</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9.6199999999999992</v>
      </c>
      <c r="AB17" s="168">
        <v>9.2799999999999994</v>
      </c>
      <c r="AC17" s="168">
        <v>10.47</v>
      </c>
      <c r="AD17" s="168">
        <v>12.27</v>
      </c>
      <c r="AE17" s="168">
        <v>14.07</v>
      </c>
      <c r="AF17" s="168">
        <v>17.739999999999998</v>
      </c>
      <c r="AG17" s="168">
        <v>19.809999999999999</v>
      </c>
      <c r="AH17" s="168">
        <v>20.86</v>
      </c>
      <c r="AI17" s="168">
        <v>20.13</v>
      </c>
      <c r="AJ17" s="168">
        <v>17.399999999999999</v>
      </c>
      <c r="AK17" s="168">
        <v>13.11</v>
      </c>
      <c r="AL17" s="168">
        <v>13.08</v>
      </c>
      <c r="AM17" s="168">
        <v>12.04</v>
      </c>
      <c r="AN17" s="168">
        <v>12.14</v>
      </c>
      <c r="AO17" s="168">
        <v>12.94</v>
      </c>
      <c r="AP17" s="168">
        <v>13.97</v>
      </c>
      <c r="AQ17" s="168">
        <v>17.670000000000002</v>
      </c>
      <c r="AR17" s="168">
        <v>22.5</v>
      </c>
      <c r="AS17" s="168">
        <v>24.55</v>
      </c>
      <c r="AT17" s="168">
        <v>25.34</v>
      </c>
      <c r="AU17" s="168">
        <v>24.5</v>
      </c>
      <c r="AV17" s="168">
        <v>18.61</v>
      </c>
      <c r="AW17" s="168">
        <v>15.55</v>
      </c>
      <c r="AX17" s="168">
        <v>14.68</v>
      </c>
      <c r="AY17" s="168">
        <v>15.25</v>
      </c>
      <c r="AZ17" s="168">
        <v>14.98</v>
      </c>
      <c r="BA17" s="168">
        <v>13.76</v>
      </c>
      <c r="BB17" s="168">
        <v>14.4</v>
      </c>
      <c r="BC17" s="168">
        <v>16.7</v>
      </c>
      <c r="BD17" s="168">
        <v>20.12</v>
      </c>
      <c r="BE17" s="168">
        <v>21.98</v>
      </c>
      <c r="BF17" s="168">
        <v>23.23</v>
      </c>
      <c r="BG17" s="168">
        <v>21.85</v>
      </c>
      <c r="BH17" s="168">
        <v>16.330819999999999</v>
      </c>
      <c r="BI17" s="168">
        <v>13.04429</v>
      </c>
      <c r="BJ17" s="258">
        <v>11.996729999999999</v>
      </c>
      <c r="BK17" s="258">
        <v>11.63998</v>
      </c>
      <c r="BL17" s="258">
        <v>11.32113</v>
      </c>
      <c r="BM17" s="258">
        <v>11.76784</v>
      </c>
      <c r="BN17" s="258">
        <v>12.324859999999999</v>
      </c>
      <c r="BO17" s="258">
        <v>14.503830000000001</v>
      </c>
      <c r="BP17" s="258">
        <v>17.738900000000001</v>
      </c>
      <c r="BQ17" s="258">
        <v>19.397739999999999</v>
      </c>
      <c r="BR17" s="258">
        <v>20.13345</v>
      </c>
      <c r="BS17" s="258">
        <v>19.013449999999999</v>
      </c>
      <c r="BT17" s="258">
        <v>14.52158</v>
      </c>
      <c r="BU17" s="258">
        <v>11.962199999999999</v>
      </c>
      <c r="BV17" s="258">
        <v>11.31668</v>
      </c>
    </row>
    <row r="18" spans="1:74" ht="11.15" customHeight="1" x14ac:dyDescent="0.25">
      <c r="A18" s="67"/>
      <c r="B18" s="70" t="s">
        <v>969</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283"/>
      <c r="BK18" s="283"/>
      <c r="BL18" s="283"/>
      <c r="BM18" s="283"/>
      <c r="BN18" s="283"/>
      <c r="BO18" s="283"/>
      <c r="BP18" s="283"/>
      <c r="BQ18" s="283"/>
      <c r="BR18" s="283"/>
      <c r="BS18" s="283"/>
      <c r="BT18" s="283"/>
      <c r="BU18" s="283"/>
      <c r="BV18" s="283"/>
    </row>
    <row r="19" spans="1:74" ht="11.15" customHeight="1" x14ac:dyDescent="0.25">
      <c r="A19" s="67" t="s">
        <v>635</v>
      </c>
      <c r="B19" s="149" t="s">
        <v>416</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9.8785508950000001</v>
      </c>
      <c r="P19" s="168">
        <v>10.26506249</v>
      </c>
      <c r="Q19" s="168">
        <v>9.8972276969999999</v>
      </c>
      <c r="R19" s="168">
        <v>10.45328342</v>
      </c>
      <c r="S19" s="168">
        <v>9.8113869269999991</v>
      </c>
      <c r="T19" s="168">
        <v>11.434287279999999</v>
      </c>
      <c r="U19" s="168">
        <v>10.5400039</v>
      </c>
      <c r="V19" s="168">
        <v>10.76887194</v>
      </c>
      <c r="W19" s="168">
        <v>11.57652946</v>
      </c>
      <c r="X19" s="168">
        <v>10.16716031</v>
      </c>
      <c r="Y19" s="168">
        <v>9.6753994700000003</v>
      </c>
      <c r="Z19" s="168">
        <v>10.400720290000001</v>
      </c>
      <c r="AA19" s="168">
        <v>10.33791643</v>
      </c>
      <c r="AB19" s="168">
        <v>10.38370231</v>
      </c>
      <c r="AC19" s="168">
        <v>10.656119889999999</v>
      </c>
      <c r="AD19" s="168">
        <v>10.905874649999999</v>
      </c>
      <c r="AE19" s="168">
        <v>11.184750920000001</v>
      </c>
      <c r="AF19" s="168">
        <v>11.92521077</v>
      </c>
      <c r="AG19" s="168">
        <v>11.916964500000001</v>
      </c>
      <c r="AH19" s="168">
        <v>12.671574140000001</v>
      </c>
      <c r="AI19" s="168">
        <v>12.629085180000001</v>
      </c>
      <c r="AJ19" s="168">
        <v>12.830043849999999</v>
      </c>
      <c r="AK19" s="168">
        <v>12.97069763</v>
      </c>
      <c r="AL19" s="168">
        <v>12.3788033</v>
      </c>
      <c r="AM19" s="168">
        <v>12.569677779999999</v>
      </c>
      <c r="AN19" s="168">
        <v>12.510289029999999</v>
      </c>
      <c r="AO19" s="168">
        <v>13.053499710000001</v>
      </c>
      <c r="AP19" s="168">
        <v>14.143687379999999</v>
      </c>
      <c r="AQ19" s="168">
        <v>15.00309839</v>
      </c>
      <c r="AR19" s="168">
        <v>15.27747419</v>
      </c>
      <c r="AS19" s="168">
        <v>16.04675993</v>
      </c>
      <c r="AT19" s="168">
        <v>15.900638150000001</v>
      </c>
      <c r="AU19" s="168">
        <v>16.439966720000001</v>
      </c>
      <c r="AV19" s="168">
        <v>15.856145359999999</v>
      </c>
      <c r="AW19" s="168">
        <v>15.41890379</v>
      </c>
      <c r="AX19" s="168">
        <v>15.948836480000001</v>
      </c>
      <c r="AY19" s="168">
        <v>15.8394213</v>
      </c>
      <c r="AZ19" s="168">
        <v>15.45187177</v>
      </c>
      <c r="BA19" s="168">
        <v>14.154644960000001</v>
      </c>
      <c r="BB19" s="168">
        <v>13.945958559999999</v>
      </c>
      <c r="BC19" s="168">
        <v>13.81255691</v>
      </c>
      <c r="BD19" s="168">
        <v>12.891788180000001</v>
      </c>
      <c r="BE19" s="168">
        <v>12.89912868</v>
      </c>
      <c r="BF19" s="168">
        <v>12.317834169999999</v>
      </c>
      <c r="BG19" s="168">
        <v>12.382724789999999</v>
      </c>
      <c r="BH19" s="168">
        <v>11.584630000000001</v>
      </c>
      <c r="BI19" s="168">
        <v>11.025270000000001</v>
      </c>
      <c r="BJ19" s="258">
        <v>11.2501</v>
      </c>
      <c r="BK19" s="258">
        <v>11.107279999999999</v>
      </c>
      <c r="BL19" s="258">
        <v>11.17698</v>
      </c>
      <c r="BM19" s="258">
        <v>11.13292</v>
      </c>
      <c r="BN19" s="258">
        <v>11.38616</v>
      </c>
      <c r="BO19" s="258">
        <v>11.353590000000001</v>
      </c>
      <c r="BP19" s="258">
        <v>11.31488</v>
      </c>
      <c r="BQ19" s="258">
        <v>11.322089999999999</v>
      </c>
      <c r="BR19" s="258">
        <v>11.48847</v>
      </c>
      <c r="BS19" s="258">
        <v>11.3299</v>
      </c>
      <c r="BT19" s="258">
        <v>10.674580000000001</v>
      </c>
      <c r="BU19" s="258">
        <v>10.336209999999999</v>
      </c>
      <c r="BV19" s="258">
        <v>10.78755</v>
      </c>
    </row>
    <row r="20" spans="1:74" ht="11.15" customHeight="1" x14ac:dyDescent="0.25">
      <c r="A20" s="67" t="s">
        <v>636</v>
      </c>
      <c r="B20" s="148" t="s">
        <v>446</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7.8006100639999998</v>
      </c>
      <c r="AB20" s="168">
        <v>7.8361518590000001</v>
      </c>
      <c r="AC20" s="168">
        <v>8.1805498300000004</v>
      </c>
      <c r="AD20" s="168">
        <v>8.1959875970000002</v>
      </c>
      <c r="AE20" s="168">
        <v>7.8748820530000003</v>
      </c>
      <c r="AF20" s="168">
        <v>7.7410072400000001</v>
      </c>
      <c r="AG20" s="168">
        <v>7.9436002820000002</v>
      </c>
      <c r="AH20" s="168">
        <v>7.9445554080000003</v>
      </c>
      <c r="AI20" s="168">
        <v>11.7396545</v>
      </c>
      <c r="AJ20" s="168">
        <v>9.4080693400000008</v>
      </c>
      <c r="AK20" s="168">
        <v>10.049375619999999</v>
      </c>
      <c r="AL20" s="168">
        <v>10.45570412</v>
      </c>
      <c r="AM20" s="168">
        <v>10.200384140000001</v>
      </c>
      <c r="AN20" s="168">
        <v>10.495671140000001</v>
      </c>
      <c r="AO20" s="168">
        <v>10.35060616</v>
      </c>
      <c r="AP20" s="168">
        <v>10.15038302</v>
      </c>
      <c r="AQ20" s="168">
        <v>10.75129012</v>
      </c>
      <c r="AR20" s="168">
        <v>11.94497761</v>
      </c>
      <c r="AS20" s="168">
        <v>11.078588420000001</v>
      </c>
      <c r="AT20" s="168">
        <v>11.559318680000001</v>
      </c>
      <c r="AU20" s="168">
        <v>13.4822943</v>
      </c>
      <c r="AV20" s="168">
        <v>11.89712514</v>
      </c>
      <c r="AW20" s="168">
        <v>11.51350148</v>
      </c>
      <c r="AX20" s="168">
        <v>12.27326777</v>
      </c>
      <c r="AY20" s="168">
        <v>12.540571440000001</v>
      </c>
      <c r="AZ20" s="168">
        <v>11.960396960000001</v>
      </c>
      <c r="BA20" s="168">
        <v>11.25556948</v>
      </c>
      <c r="BB20" s="168">
        <v>10.12327084</v>
      </c>
      <c r="BC20" s="168">
        <v>8.8167354660000008</v>
      </c>
      <c r="BD20" s="168">
        <v>8.3978168209999993</v>
      </c>
      <c r="BE20" s="168">
        <v>7.9628826769999996</v>
      </c>
      <c r="BF20" s="168">
        <v>8.191249698</v>
      </c>
      <c r="BG20" s="168">
        <v>8.0190104719999997</v>
      </c>
      <c r="BH20" s="168">
        <v>7.6449280000000002</v>
      </c>
      <c r="BI20" s="168">
        <v>7.6426480000000003</v>
      </c>
      <c r="BJ20" s="258">
        <v>8.0336160000000003</v>
      </c>
      <c r="BK20" s="258">
        <v>8.308662</v>
      </c>
      <c r="BL20" s="258">
        <v>8.2856970000000008</v>
      </c>
      <c r="BM20" s="258">
        <v>8.2632890000000003</v>
      </c>
      <c r="BN20" s="258">
        <v>7.7094870000000002</v>
      </c>
      <c r="BO20" s="258">
        <v>7.4682599999999999</v>
      </c>
      <c r="BP20" s="258">
        <v>7.3412490000000004</v>
      </c>
      <c r="BQ20" s="258">
        <v>7.0620770000000004</v>
      </c>
      <c r="BR20" s="258">
        <v>6.8051000000000004</v>
      </c>
      <c r="BS20" s="258">
        <v>7.5986359999999999</v>
      </c>
      <c r="BT20" s="258">
        <v>7.317564</v>
      </c>
      <c r="BU20" s="258">
        <v>7.5166440000000003</v>
      </c>
      <c r="BV20" s="258">
        <v>8.1111909999999998</v>
      </c>
    </row>
    <row r="21" spans="1:74" ht="11.15" customHeight="1" x14ac:dyDescent="0.25">
      <c r="A21" s="67" t="s">
        <v>637</v>
      </c>
      <c r="B21" s="149" t="s">
        <v>417</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5.8646258930000004</v>
      </c>
      <c r="AB21" s="168">
        <v>5.9426529940000004</v>
      </c>
      <c r="AC21" s="168">
        <v>6.7867909180000003</v>
      </c>
      <c r="AD21" s="168">
        <v>7.6472059610000001</v>
      </c>
      <c r="AE21" s="168">
        <v>9.0120627800000008</v>
      </c>
      <c r="AF21" s="168">
        <v>10.935369100000001</v>
      </c>
      <c r="AG21" s="168">
        <v>10.58893014</v>
      </c>
      <c r="AH21" s="168">
        <v>11.26032728</v>
      </c>
      <c r="AI21" s="168">
        <v>11.313526449999999</v>
      </c>
      <c r="AJ21" s="168">
        <v>9.8594183320000006</v>
      </c>
      <c r="AK21" s="168">
        <v>8.4071018879999997</v>
      </c>
      <c r="AL21" s="168">
        <v>8.5373028190000007</v>
      </c>
      <c r="AM21" s="168">
        <v>7.9433720409999999</v>
      </c>
      <c r="AN21" s="168">
        <v>8.2877852329999993</v>
      </c>
      <c r="AO21" s="168">
        <v>8.4627532159999994</v>
      </c>
      <c r="AP21" s="168">
        <v>9.3787581689999993</v>
      </c>
      <c r="AQ21" s="168">
        <v>11.80829526</v>
      </c>
      <c r="AR21" s="168">
        <v>14.6079208</v>
      </c>
      <c r="AS21" s="168">
        <v>13.8002184</v>
      </c>
      <c r="AT21" s="168">
        <v>16.621668320000001</v>
      </c>
      <c r="AU21" s="168">
        <v>15.22931342</v>
      </c>
      <c r="AV21" s="168">
        <v>11.77318447</v>
      </c>
      <c r="AW21" s="168">
        <v>10.3221911</v>
      </c>
      <c r="AX21" s="168">
        <v>10.030120849999999</v>
      </c>
      <c r="AY21" s="168">
        <v>9.7397830800000005</v>
      </c>
      <c r="AZ21" s="168">
        <v>9.2666187270000009</v>
      </c>
      <c r="BA21" s="168">
        <v>8.4967849110000007</v>
      </c>
      <c r="BB21" s="168">
        <v>7.9173176559999998</v>
      </c>
      <c r="BC21" s="168">
        <v>8.8985654870000008</v>
      </c>
      <c r="BD21" s="168">
        <v>10.15754426</v>
      </c>
      <c r="BE21" s="168">
        <v>10.58926396</v>
      </c>
      <c r="BF21" s="168">
        <v>10.91390722</v>
      </c>
      <c r="BG21" s="168">
        <v>10.642078720000001</v>
      </c>
      <c r="BH21" s="168">
        <v>8.0201419999999999</v>
      </c>
      <c r="BI21" s="168">
        <v>7.1648519999999998</v>
      </c>
      <c r="BJ21" s="258">
        <v>6.6851380000000002</v>
      </c>
      <c r="BK21" s="258">
        <v>6.6032609999999998</v>
      </c>
      <c r="BL21" s="258">
        <v>6.5028779999999999</v>
      </c>
      <c r="BM21" s="258">
        <v>6.6896329999999997</v>
      </c>
      <c r="BN21" s="258">
        <v>6.8280500000000002</v>
      </c>
      <c r="BO21" s="258">
        <v>7.7952940000000002</v>
      </c>
      <c r="BP21" s="258">
        <v>9.2182270000000006</v>
      </c>
      <c r="BQ21" s="258">
        <v>9.2202029999999997</v>
      </c>
      <c r="BR21" s="258">
        <v>9.5856650000000005</v>
      </c>
      <c r="BS21" s="258">
        <v>8.9972619999999992</v>
      </c>
      <c r="BT21" s="258">
        <v>7.1154900000000003</v>
      </c>
      <c r="BU21" s="258">
        <v>6.5038</v>
      </c>
      <c r="BV21" s="258">
        <v>6.4564950000000003</v>
      </c>
    </row>
    <row r="22" spans="1:74" ht="11.15" customHeight="1" x14ac:dyDescent="0.25">
      <c r="A22" s="67" t="s">
        <v>638</v>
      </c>
      <c r="B22" s="149" t="s">
        <v>418</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6.0622340039999996</v>
      </c>
      <c r="AB22" s="168">
        <v>6.3484576410000004</v>
      </c>
      <c r="AC22" s="168">
        <v>6.7890606279999997</v>
      </c>
      <c r="AD22" s="168">
        <v>7.1949539680000001</v>
      </c>
      <c r="AE22" s="168">
        <v>7.8301199830000003</v>
      </c>
      <c r="AF22" s="168">
        <v>8.9603753200000007</v>
      </c>
      <c r="AG22" s="168">
        <v>9.7157443919999995</v>
      </c>
      <c r="AH22" s="168">
        <v>10.19228524</v>
      </c>
      <c r="AI22" s="168">
        <v>10.25289214</v>
      </c>
      <c r="AJ22" s="168">
        <v>10.48403821</v>
      </c>
      <c r="AK22" s="168">
        <v>9.9476382129999994</v>
      </c>
      <c r="AL22" s="168">
        <v>10.024772929999999</v>
      </c>
      <c r="AM22" s="168">
        <v>10.059184889999999</v>
      </c>
      <c r="AN22" s="168">
        <v>9.8521180659999992</v>
      </c>
      <c r="AO22" s="168">
        <v>9.9924883389999994</v>
      </c>
      <c r="AP22" s="168">
        <v>9.9456828690000005</v>
      </c>
      <c r="AQ22" s="168">
        <v>12.562364970000001</v>
      </c>
      <c r="AR22" s="168">
        <v>14.48828058</v>
      </c>
      <c r="AS22" s="168">
        <v>14.088442260000001</v>
      </c>
      <c r="AT22" s="168">
        <v>14.940989460000001</v>
      </c>
      <c r="AU22" s="168">
        <v>14.934757019999999</v>
      </c>
      <c r="AV22" s="168">
        <v>11.594343650000001</v>
      </c>
      <c r="AW22" s="168">
        <v>10.130672540000001</v>
      </c>
      <c r="AX22" s="168">
        <v>11.308806110000001</v>
      </c>
      <c r="AY22" s="168">
        <v>11.78455436</v>
      </c>
      <c r="AZ22" s="168">
        <v>11.97925437</v>
      </c>
      <c r="BA22" s="168">
        <v>10.891096320000001</v>
      </c>
      <c r="BB22" s="168">
        <v>10.52341464</v>
      </c>
      <c r="BC22" s="168">
        <v>12.736869929999999</v>
      </c>
      <c r="BD22" s="168">
        <v>11.80393258</v>
      </c>
      <c r="BE22" s="168">
        <v>12.102059280000001</v>
      </c>
      <c r="BF22" s="168">
        <v>11.75336873</v>
      </c>
      <c r="BG22" s="168">
        <v>11.489811169999999</v>
      </c>
      <c r="BH22" s="168">
        <v>9.6593020000000003</v>
      </c>
      <c r="BI22" s="168">
        <v>8.8388740000000006</v>
      </c>
      <c r="BJ22" s="258">
        <v>8.6651050000000005</v>
      </c>
      <c r="BK22" s="258">
        <v>8.4548299999999994</v>
      </c>
      <c r="BL22" s="258">
        <v>8.3587919999999993</v>
      </c>
      <c r="BM22" s="258">
        <v>8.1714929999999999</v>
      </c>
      <c r="BN22" s="258">
        <v>8.0637089999999993</v>
      </c>
      <c r="BO22" s="258">
        <v>8.8351430000000004</v>
      </c>
      <c r="BP22" s="258">
        <v>9.4705019999999998</v>
      </c>
      <c r="BQ22" s="258">
        <v>9.6847709999999996</v>
      </c>
      <c r="BR22" s="258">
        <v>9.6371339999999996</v>
      </c>
      <c r="BS22" s="258">
        <v>9.1845440000000007</v>
      </c>
      <c r="BT22" s="258">
        <v>7.6178140000000001</v>
      </c>
      <c r="BU22" s="258">
        <v>7.1786060000000003</v>
      </c>
      <c r="BV22" s="258">
        <v>7.3473519999999999</v>
      </c>
    </row>
    <row r="23" spans="1:74" ht="11.15" customHeight="1" x14ac:dyDescent="0.25">
      <c r="A23" s="67" t="s">
        <v>639</v>
      </c>
      <c r="B23" s="149" t="s">
        <v>419</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8.6098414479999992</v>
      </c>
      <c r="P23" s="168">
        <v>8.203491777</v>
      </c>
      <c r="Q23" s="168">
        <v>8.7701137500000002</v>
      </c>
      <c r="R23" s="168">
        <v>9.0906365440000005</v>
      </c>
      <c r="S23" s="168">
        <v>9.2191041850000008</v>
      </c>
      <c r="T23" s="168">
        <v>9.3805834029999993</v>
      </c>
      <c r="U23" s="168">
        <v>9.7744815939999992</v>
      </c>
      <c r="V23" s="168">
        <v>9.4021410929999991</v>
      </c>
      <c r="W23" s="168">
        <v>9.4525525649999995</v>
      </c>
      <c r="X23" s="168">
        <v>9.5976255520000002</v>
      </c>
      <c r="Y23" s="168">
        <v>9.3930210209999991</v>
      </c>
      <c r="Z23" s="168">
        <v>8.2979728730000009</v>
      </c>
      <c r="AA23" s="168">
        <v>8.4842522739999993</v>
      </c>
      <c r="AB23" s="168">
        <v>8.5753807210000002</v>
      </c>
      <c r="AC23" s="168">
        <v>9.4400855010000004</v>
      </c>
      <c r="AD23" s="168">
        <v>9.4283661999999993</v>
      </c>
      <c r="AE23" s="168">
        <v>10.033027540000001</v>
      </c>
      <c r="AF23" s="168">
        <v>10.37899779</v>
      </c>
      <c r="AG23" s="168">
        <v>10.46602684</v>
      </c>
      <c r="AH23" s="168">
        <v>10.29935805</v>
      </c>
      <c r="AI23" s="168">
        <v>10.627629150000001</v>
      </c>
      <c r="AJ23" s="168">
        <v>10.937250199999999</v>
      </c>
      <c r="AK23" s="168">
        <v>10.9082647</v>
      </c>
      <c r="AL23" s="168">
        <v>11.554514530000001</v>
      </c>
      <c r="AM23" s="168">
        <v>10.13311245</v>
      </c>
      <c r="AN23" s="168">
        <v>11.3028668</v>
      </c>
      <c r="AO23" s="168">
        <v>11.17958956</v>
      </c>
      <c r="AP23" s="168">
        <v>11.298994410000001</v>
      </c>
      <c r="AQ23" s="168">
        <v>12.14965604</v>
      </c>
      <c r="AR23" s="168">
        <v>14.01510976</v>
      </c>
      <c r="AS23" s="168">
        <v>14.03666722</v>
      </c>
      <c r="AT23" s="168">
        <v>14.10099449</v>
      </c>
      <c r="AU23" s="168">
        <v>14.57837176</v>
      </c>
      <c r="AV23" s="168">
        <v>13.640249669999999</v>
      </c>
      <c r="AW23" s="168">
        <v>13.59810321</v>
      </c>
      <c r="AX23" s="168">
        <v>12.59723185</v>
      </c>
      <c r="AY23" s="168">
        <v>14.27397055</v>
      </c>
      <c r="AZ23" s="168">
        <v>13.122391739999999</v>
      </c>
      <c r="BA23" s="168">
        <v>11.18874585</v>
      </c>
      <c r="BB23" s="168">
        <v>11.367041820000001</v>
      </c>
      <c r="BC23" s="168">
        <v>10.938507250000001</v>
      </c>
      <c r="BD23" s="168">
        <v>11.49529609</v>
      </c>
      <c r="BE23" s="168">
        <v>11.46622947</v>
      </c>
      <c r="BF23" s="168">
        <v>11.39544753</v>
      </c>
      <c r="BG23" s="168">
        <v>11.31362103</v>
      </c>
      <c r="BH23" s="168">
        <v>10.7234</v>
      </c>
      <c r="BI23" s="168">
        <v>10.234360000000001</v>
      </c>
      <c r="BJ23" s="258">
        <v>9.6309660000000008</v>
      </c>
      <c r="BK23" s="258">
        <v>9.7760060000000006</v>
      </c>
      <c r="BL23" s="258">
        <v>9.4807950000000005</v>
      </c>
      <c r="BM23" s="258">
        <v>9.3735409999999995</v>
      </c>
      <c r="BN23" s="258">
        <v>9.7858140000000002</v>
      </c>
      <c r="BO23" s="258">
        <v>9.8851329999999997</v>
      </c>
      <c r="BP23" s="258">
        <v>10.28116</v>
      </c>
      <c r="BQ23" s="258">
        <v>10.30058</v>
      </c>
      <c r="BR23" s="258">
        <v>9.9711449999999999</v>
      </c>
      <c r="BS23" s="258">
        <v>9.9786560000000009</v>
      </c>
      <c r="BT23" s="258">
        <v>9.5396990000000006</v>
      </c>
      <c r="BU23" s="258">
        <v>9.3948769999999993</v>
      </c>
      <c r="BV23" s="258">
        <v>9.1887899999999991</v>
      </c>
    </row>
    <row r="24" spans="1:74" ht="11.15" customHeight="1" x14ac:dyDescent="0.25">
      <c r="A24" s="67" t="s">
        <v>640</v>
      </c>
      <c r="B24" s="149" t="s">
        <v>420</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8.3869805759999991</v>
      </c>
      <c r="AB24" s="168">
        <v>7.8994985440000001</v>
      </c>
      <c r="AC24" s="168">
        <v>8.8096672490000003</v>
      </c>
      <c r="AD24" s="168">
        <v>9.3796646460000002</v>
      </c>
      <c r="AE24" s="168">
        <v>10.131913450000001</v>
      </c>
      <c r="AF24" s="168">
        <v>10.653682870000001</v>
      </c>
      <c r="AG24" s="168">
        <v>11.27334299</v>
      </c>
      <c r="AH24" s="168">
        <v>12.51118666</v>
      </c>
      <c r="AI24" s="168">
        <v>12.09927646</v>
      </c>
      <c r="AJ24" s="168">
        <v>12.144598589999999</v>
      </c>
      <c r="AK24" s="168">
        <v>11.24309206</v>
      </c>
      <c r="AL24" s="168">
        <v>12.087191150000001</v>
      </c>
      <c r="AM24" s="168">
        <v>10.19625724</v>
      </c>
      <c r="AN24" s="168">
        <v>10.12881857</v>
      </c>
      <c r="AO24" s="168">
        <v>10.812381159999999</v>
      </c>
      <c r="AP24" s="168">
        <v>10.928576120000001</v>
      </c>
      <c r="AQ24" s="168">
        <v>13.73257094</v>
      </c>
      <c r="AR24" s="168">
        <v>14.92607619</v>
      </c>
      <c r="AS24" s="168">
        <v>16.043094050000001</v>
      </c>
      <c r="AT24" s="168">
        <v>14.88871962</v>
      </c>
      <c r="AU24" s="168">
        <v>15.59446997</v>
      </c>
      <c r="AV24" s="168">
        <v>14.95189631</v>
      </c>
      <c r="AW24" s="168">
        <v>13.615466899999999</v>
      </c>
      <c r="AX24" s="168">
        <v>12.576869739999999</v>
      </c>
      <c r="AY24" s="168">
        <v>12.64147917</v>
      </c>
      <c r="AZ24" s="168">
        <v>12.00102517</v>
      </c>
      <c r="BA24" s="168">
        <v>10.728483430000001</v>
      </c>
      <c r="BB24" s="168">
        <v>10.641908709999999</v>
      </c>
      <c r="BC24" s="168">
        <v>10.92713958</v>
      </c>
      <c r="BD24" s="168">
        <v>11.43462761</v>
      </c>
      <c r="BE24" s="168">
        <v>11.81488826</v>
      </c>
      <c r="BF24" s="168">
        <v>12.163937349999999</v>
      </c>
      <c r="BG24" s="168">
        <v>11.216687050000001</v>
      </c>
      <c r="BH24" s="168">
        <v>10.689489999999999</v>
      </c>
      <c r="BI24" s="168">
        <v>9.803585</v>
      </c>
      <c r="BJ24" s="258">
        <v>9.0450330000000001</v>
      </c>
      <c r="BK24" s="258">
        <v>8.8132830000000002</v>
      </c>
      <c r="BL24" s="258">
        <v>8.4469089999999998</v>
      </c>
      <c r="BM24" s="258">
        <v>8.5528200000000005</v>
      </c>
      <c r="BN24" s="258">
        <v>9.0116309999999995</v>
      </c>
      <c r="BO24" s="258">
        <v>9.7763039999999997</v>
      </c>
      <c r="BP24" s="258">
        <v>10.23053</v>
      </c>
      <c r="BQ24" s="258">
        <v>10.53938</v>
      </c>
      <c r="BR24" s="258">
        <v>10.607390000000001</v>
      </c>
      <c r="BS24" s="258">
        <v>10.42107</v>
      </c>
      <c r="BT24" s="258">
        <v>9.9890469999999993</v>
      </c>
      <c r="BU24" s="258">
        <v>9.2853829999999995</v>
      </c>
      <c r="BV24" s="258">
        <v>8.9941720000000007</v>
      </c>
    </row>
    <row r="25" spans="1:74" ht="11.15" customHeight="1" x14ac:dyDescent="0.25">
      <c r="A25" s="67" t="s">
        <v>641</v>
      </c>
      <c r="B25" s="149" t="s">
        <v>421</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6.1584389389999998</v>
      </c>
      <c r="P25" s="168">
        <v>5.8007072559999999</v>
      </c>
      <c r="Q25" s="168">
        <v>6.1543130509999999</v>
      </c>
      <c r="R25" s="168">
        <v>6.4446405139999996</v>
      </c>
      <c r="S25" s="168">
        <v>7.3476780829999999</v>
      </c>
      <c r="T25" s="168">
        <v>8.4096937430000001</v>
      </c>
      <c r="U25" s="168">
        <v>7.7389182600000002</v>
      </c>
      <c r="V25" s="168">
        <v>8.1846597560000003</v>
      </c>
      <c r="W25" s="168">
        <v>8.5202941919999997</v>
      </c>
      <c r="X25" s="168">
        <v>7.6146157800000003</v>
      </c>
      <c r="Y25" s="168">
        <v>7.9034783969999998</v>
      </c>
      <c r="Z25" s="168">
        <v>7.1513079859999999</v>
      </c>
      <c r="AA25" s="168">
        <v>6.9643052230000002</v>
      </c>
      <c r="AB25" s="168">
        <v>6.7519844549999997</v>
      </c>
      <c r="AC25" s="168">
        <v>7.0280992449999999</v>
      </c>
      <c r="AD25" s="168">
        <v>8.1103237640000003</v>
      </c>
      <c r="AE25" s="168">
        <v>8.9046759130000002</v>
      </c>
      <c r="AF25" s="168">
        <v>9.1693352669999992</v>
      </c>
      <c r="AG25" s="168">
        <v>9.783668338</v>
      </c>
      <c r="AH25" s="168">
        <v>10.4052606</v>
      </c>
      <c r="AI25" s="168">
        <v>10.536068739999999</v>
      </c>
      <c r="AJ25" s="168">
        <v>11.29837171</v>
      </c>
      <c r="AK25" s="168">
        <v>11.043368299999999</v>
      </c>
      <c r="AL25" s="168">
        <v>10.753775259999999</v>
      </c>
      <c r="AM25" s="168">
        <v>9.7854201419999995</v>
      </c>
      <c r="AN25" s="168">
        <v>9.9193262749999995</v>
      </c>
      <c r="AO25" s="168">
        <v>10.256658590000001</v>
      </c>
      <c r="AP25" s="168">
        <v>11.610702180000001</v>
      </c>
      <c r="AQ25" s="168">
        <v>13.152349470000001</v>
      </c>
      <c r="AR25" s="168">
        <v>13.76771555</v>
      </c>
      <c r="AS25" s="168">
        <v>13.76830161</v>
      </c>
      <c r="AT25" s="168">
        <v>15.409078620000001</v>
      </c>
      <c r="AU25" s="168">
        <v>15.267401120000001</v>
      </c>
      <c r="AV25" s="168">
        <v>14.24768617</v>
      </c>
      <c r="AW25" s="168">
        <v>12.32333311</v>
      </c>
      <c r="AX25" s="168">
        <v>12.22091292</v>
      </c>
      <c r="AY25" s="168">
        <v>11.93939059</v>
      </c>
      <c r="AZ25" s="168">
        <v>10.947773829999999</v>
      </c>
      <c r="BA25" s="168">
        <v>9.8640528770000007</v>
      </c>
      <c r="BB25" s="168">
        <v>9.9164717860000007</v>
      </c>
      <c r="BC25" s="168">
        <v>9.5834530929999993</v>
      </c>
      <c r="BD25" s="168">
        <v>9.4727911430000002</v>
      </c>
      <c r="BE25" s="168">
        <v>10.234886489999999</v>
      </c>
      <c r="BF25" s="168">
        <v>10.590503699999999</v>
      </c>
      <c r="BG25" s="168">
        <v>10.28774593</v>
      </c>
      <c r="BH25" s="168">
        <v>9.8164890000000007</v>
      </c>
      <c r="BI25" s="168">
        <v>8.5981330000000007</v>
      </c>
      <c r="BJ25" s="258">
        <v>7.8625939999999996</v>
      </c>
      <c r="BK25" s="258">
        <v>7.4319990000000002</v>
      </c>
      <c r="BL25" s="258">
        <v>7.3135830000000004</v>
      </c>
      <c r="BM25" s="258">
        <v>7.282127</v>
      </c>
      <c r="BN25" s="258">
        <v>7.6592840000000004</v>
      </c>
      <c r="BO25" s="258">
        <v>8.0722290000000001</v>
      </c>
      <c r="BP25" s="258">
        <v>8.2660409999999995</v>
      </c>
      <c r="BQ25" s="258">
        <v>8.3742610000000006</v>
      </c>
      <c r="BR25" s="258">
        <v>8.7721099999999996</v>
      </c>
      <c r="BS25" s="258">
        <v>8.6953320000000005</v>
      </c>
      <c r="BT25" s="258">
        <v>8.4829030000000003</v>
      </c>
      <c r="BU25" s="258">
        <v>7.7909560000000004</v>
      </c>
      <c r="BV25" s="258">
        <v>7.4314920000000004</v>
      </c>
    </row>
    <row r="26" spans="1:74" ht="11.15" customHeight="1" x14ac:dyDescent="0.25">
      <c r="A26" s="67" t="s">
        <v>642</v>
      </c>
      <c r="B26" s="149" t="s">
        <v>422</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6.315638989</v>
      </c>
      <c r="AB26" s="168">
        <v>6.438576243</v>
      </c>
      <c r="AC26" s="168">
        <v>6.6836153659999997</v>
      </c>
      <c r="AD26" s="168">
        <v>7.3145125770000003</v>
      </c>
      <c r="AE26" s="168">
        <v>7.9040685679999996</v>
      </c>
      <c r="AF26" s="168">
        <v>8.1840860959999997</v>
      </c>
      <c r="AG26" s="168">
        <v>8.8231591260000002</v>
      </c>
      <c r="AH26" s="168">
        <v>9.331394908</v>
      </c>
      <c r="AI26" s="168">
        <v>9.2500324319999994</v>
      </c>
      <c r="AJ26" s="168">
        <v>8.9092286759999997</v>
      </c>
      <c r="AK26" s="168">
        <v>8.9709144550000008</v>
      </c>
      <c r="AL26" s="168">
        <v>8.9088912439999994</v>
      </c>
      <c r="AM26" s="168">
        <v>8.7017827160000003</v>
      </c>
      <c r="AN26" s="168">
        <v>8.7406888289999998</v>
      </c>
      <c r="AO26" s="168">
        <v>8.9033266809999994</v>
      </c>
      <c r="AP26" s="168">
        <v>9.4654477860000004</v>
      </c>
      <c r="AQ26" s="168">
        <v>9.9224122930000007</v>
      </c>
      <c r="AR26" s="168">
        <v>11.064327159999999</v>
      </c>
      <c r="AS26" s="168">
        <v>12.47346134</v>
      </c>
      <c r="AT26" s="168">
        <v>12.245519939999999</v>
      </c>
      <c r="AU26" s="168">
        <v>12.833608999999999</v>
      </c>
      <c r="AV26" s="168">
        <v>12.44283356</v>
      </c>
      <c r="AW26" s="168">
        <v>11.438604120000001</v>
      </c>
      <c r="AX26" s="168">
        <v>10.7802364</v>
      </c>
      <c r="AY26" s="168">
        <v>10.94596149</v>
      </c>
      <c r="AZ26" s="168">
        <v>11.081153029999999</v>
      </c>
      <c r="BA26" s="168">
        <v>10.21008928</v>
      </c>
      <c r="BB26" s="168">
        <v>10.237768839999999</v>
      </c>
      <c r="BC26" s="168">
        <v>11.101677520000001</v>
      </c>
      <c r="BD26" s="168">
        <v>11.57570187</v>
      </c>
      <c r="BE26" s="168">
        <v>11.758141910000001</v>
      </c>
      <c r="BF26" s="168">
        <v>12.21407664</v>
      </c>
      <c r="BG26" s="168">
        <v>12.49095314</v>
      </c>
      <c r="BH26" s="168">
        <v>11.7872</v>
      </c>
      <c r="BI26" s="168">
        <v>11.1858</v>
      </c>
      <c r="BJ26" s="258">
        <v>10.883089999999999</v>
      </c>
      <c r="BK26" s="258">
        <v>10.81545</v>
      </c>
      <c r="BL26" s="258">
        <v>10.904719999999999</v>
      </c>
      <c r="BM26" s="258">
        <v>10.90973</v>
      </c>
      <c r="BN26" s="258">
        <v>10.94364</v>
      </c>
      <c r="BO26" s="258">
        <v>11.228949999999999</v>
      </c>
      <c r="BP26" s="258">
        <v>11.59215</v>
      </c>
      <c r="BQ26" s="258">
        <v>11.95018</v>
      </c>
      <c r="BR26" s="258">
        <v>11.75853</v>
      </c>
      <c r="BS26" s="258">
        <v>11.551130000000001</v>
      </c>
      <c r="BT26" s="258">
        <v>10.82507</v>
      </c>
      <c r="BU26" s="258">
        <v>10.31198</v>
      </c>
      <c r="BV26" s="258">
        <v>10.065429999999999</v>
      </c>
    </row>
    <row r="27" spans="1:74" ht="11.15" customHeight="1" x14ac:dyDescent="0.25">
      <c r="A27" s="67" t="s">
        <v>643</v>
      </c>
      <c r="B27" s="149" t="s">
        <v>423</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10.719354510000001</v>
      </c>
      <c r="AB27" s="168">
        <v>10.12907897</v>
      </c>
      <c r="AC27" s="168">
        <v>10.6366064</v>
      </c>
      <c r="AD27" s="168">
        <v>10.65946853</v>
      </c>
      <c r="AE27" s="168">
        <v>10.12774089</v>
      </c>
      <c r="AF27" s="168">
        <v>10.88480758</v>
      </c>
      <c r="AG27" s="168">
        <v>11.44695855</v>
      </c>
      <c r="AH27" s="168">
        <v>11.42368763</v>
      </c>
      <c r="AI27" s="168">
        <v>11.109720340000001</v>
      </c>
      <c r="AJ27" s="168">
        <v>11.319351449999999</v>
      </c>
      <c r="AK27" s="168">
        <v>12.03168488</v>
      </c>
      <c r="AL27" s="168">
        <v>12.60353769</v>
      </c>
      <c r="AM27" s="168">
        <v>13.680949379999999</v>
      </c>
      <c r="AN27" s="168">
        <v>12.672656870000001</v>
      </c>
      <c r="AO27" s="168">
        <v>12.761059059999999</v>
      </c>
      <c r="AP27" s="168">
        <v>12.444281999999999</v>
      </c>
      <c r="AQ27" s="168">
        <v>13.365750589999999</v>
      </c>
      <c r="AR27" s="168">
        <v>15.608000369999999</v>
      </c>
      <c r="AS27" s="168">
        <v>14.963604180000001</v>
      </c>
      <c r="AT27" s="168">
        <v>15.82886543</v>
      </c>
      <c r="AU27" s="168">
        <v>15.796942319999999</v>
      </c>
      <c r="AV27" s="168">
        <v>13.81662702</v>
      </c>
      <c r="AW27" s="168">
        <v>13.64667968</v>
      </c>
      <c r="AX27" s="168">
        <v>15.354285279999999</v>
      </c>
      <c r="AY27" s="168">
        <v>17.81270061</v>
      </c>
      <c r="AZ27" s="168">
        <v>17.310782379999999</v>
      </c>
      <c r="BA27" s="168">
        <v>15.32871903</v>
      </c>
      <c r="BB27" s="168">
        <v>12.98516032</v>
      </c>
      <c r="BC27" s="168">
        <v>12.2628982</v>
      </c>
      <c r="BD27" s="168">
        <v>12.43207737</v>
      </c>
      <c r="BE27" s="168">
        <v>13.093830349999999</v>
      </c>
      <c r="BF27" s="168">
        <v>13.79694115</v>
      </c>
      <c r="BG27" s="168">
        <v>13.5745533</v>
      </c>
      <c r="BH27" s="168">
        <v>12.573829999999999</v>
      </c>
      <c r="BI27" s="168">
        <v>12.360709999999999</v>
      </c>
      <c r="BJ27" s="258">
        <v>12.62759</v>
      </c>
      <c r="BK27" s="258">
        <v>12.98221</v>
      </c>
      <c r="BL27" s="258">
        <v>12.48794</v>
      </c>
      <c r="BM27" s="258">
        <v>12.19735</v>
      </c>
      <c r="BN27" s="258">
        <v>11.548</v>
      </c>
      <c r="BO27" s="258">
        <v>11.2332</v>
      </c>
      <c r="BP27" s="258">
        <v>11.532209999999999</v>
      </c>
      <c r="BQ27" s="258">
        <v>11.570790000000001</v>
      </c>
      <c r="BR27" s="258">
        <v>11.52183</v>
      </c>
      <c r="BS27" s="258">
        <v>11.33731</v>
      </c>
      <c r="BT27" s="258">
        <v>10.676220000000001</v>
      </c>
      <c r="BU27" s="258">
        <v>10.84177</v>
      </c>
      <c r="BV27" s="258">
        <v>11.46278</v>
      </c>
    </row>
    <row r="28" spans="1:74" ht="11.15" customHeight="1" x14ac:dyDescent="0.25">
      <c r="A28" s="67" t="s">
        <v>644</v>
      </c>
      <c r="B28" s="149" t="s">
        <v>397</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8.23</v>
      </c>
      <c r="U28" s="168">
        <v>8.49</v>
      </c>
      <c r="V28" s="168">
        <v>8.48</v>
      </c>
      <c r="W28" s="168">
        <v>8.4499999999999993</v>
      </c>
      <c r="X28" s="168">
        <v>7.59</v>
      </c>
      <c r="Y28" s="168">
        <v>7.64</v>
      </c>
      <c r="Z28" s="168">
        <v>7.39</v>
      </c>
      <c r="AA28" s="168">
        <v>7.38</v>
      </c>
      <c r="AB28" s="168">
        <v>7.35</v>
      </c>
      <c r="AC28" s="168">
        <v>8.01</v>
      </c>
      <c r="AD28" s="168">
        <v>8.49</v>
      </c>
      <c r="AE28" s="168">
        <v>8.99</v>
      </c>
      <c r="AF28" s="168">
        <v>9.59</v>
      </c>
      <c r="AG28" s="168">
        <v>9.92</v>
      </c>
      <c r="AH28" s="168">
        <v>10.23</v>
      </c>
      <c r="AI28" s="168">
        <v>10.31</v>
      </c>
      <c r="AJ28" s="168">
        <v>10.48</v>
      </c>
      <c r="AK28" s="168">
        <v>10.06</v>
      </c>
      <c r="AL28" s="168">
        <v>10.34</v>
      </c>
      <c r="AM28" s="168">
        <v>9.82</v>
      </c>
      <c r="AN28" s="168">
        <v>10.02</v>
      </c>
      <c r="AO28" s="168">
        <v>10.210000000000001</v>
      </c>
      <c r="AP28" s="168">
        <v>10.6</v>
      </c>
      <c r="AQ28" s="168">
        <v>12.07</v>
      </c>
      <c r="AR28" s="168">
        <v>13.45</v>
      </c>
      <c r="AS28" s="168">
        <v>13.5</v>
      </c>
      <c r="AT28" s="168">
        <v>14.14</v>
      </c>
      <c r="AU28" s="168">
        <v>14.54</v>
      </c>
      <c r="AV28" s="168">
        <v>12.84</v>
      </c>
      <c r="AW28" s="168">
        <v>11.87</v>
      </c>
      <c r="AX28" s="168">
        <v>11.99</v>
      </c>
      <c r="AY28" s="168">
        <v>12.41</v>
      </c>
      <c r="AZ28" s="168">
        <v>11.97</v>
      </c>
      <c r="BA28" s="168">
        <v>10.93</v>
      </c>
      <c r="BB28" s="168">
        <v>10.41</v>
      </c>
      <c r="BC28" s="168">
        <v>10.44</v>
      </c>
      <c r="BD28" s="168">
        <v>10.65</v>
      </c>
      <c r="BE28" s="168">
        <v>10.83</v>
      </c>
      <c r="BF28" s="168">
        <v>11.02</v>
      </c>
      <c r="BG28" s="168">
        <v>10.86</v>
      </c>
      <c r="BH28" s="168">
        <v>9.8223219999999998</v>
      </c>
      <c r="BI28" s="168">
        <v>9.0876870000000007</v>
      </c>
      <c r="BJ28" s="258">
        <v>8.8547580000000004</v>
      </c>
      <c r="BK28" s="258">
        <v>8.7707339999999991</v>
      </c>
      <c r="BL28" s="258">
        <v>8.6366379999999996</v>
      </c>
      <c r="BM28" s="258">
        <v>8.6934050000000003</v>
      </c>
      <c r="BN28" s="258">
        <v>8.7184120000000007</v>
      </c>
      <c r="BO28" s="258">
        <v>9.1085069999999995</v>
      </c>
      <c r="BP28" s="258">
        <v>9.5372679999999992</v>
      </c>
      <c r="BQ28" s="258">
        <v>9.4845030000000001</v>
      </c>
      <c r="BR28" s="258">
        <v>9.5315200000000004</v>
      </c>
      <c r="BS28" s="258">
        <v>9.6904540000000008</v>
      </c>
      <c r="BT28" s="258">
        <v>8.6874780000000005</v>
      </c>
      <c r="BU28" s="258">
        <v>8.2894880000000004</v>
      </c>
      <c r="BV28" s="258">
        <v>8.3905320000000003</v>
      </c>
    </row>
    <row r="29" spans="1:74" ht="11.15" customHeight="1" x14ac:dyDescent="0.25">
      <c r="A29" s="67"/>
      <c r="B29" s="70" t="s">
        <v>970</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283"/>
      <c r="BK29" s="283"/>
      <c r="BL29" s="283"/>
      <c r="BM29" s="283"/>
      <c r="BN29" s="283"/>
      <c r="BO29" s="283"/>
      <c r="BP29" s="283"/>
      <c r="BQ29" s="283"/>
      <c r="BR29" s="283"/>
      <c r="BS29" s="283"/>
      <c r="BT29" s="283"/>
      <c r="BU29" s="283"/>
      <c r="BV29" s="283"/>
    </row>
    <row r="30" spans="1:74" ht="11.15" customHeight="1" x14ac:dyDescent="0.25">
      <c r="A30" s="67" t="s">
        <v>645</v>
      </c>
      <c r="B30" s="149" t="s">
        <v>416</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8.5636903400000008</v>
      </c>
      <c r="AB30" s="168">
        <v>8.6409135100000007</v>
      </c>
      <c r="AC30" s="168">
        <v>8.6020144720000005</v>
      </c>
      <c r="AD30" s="168">
        <v>9.2382935929999999</v>
      </c>
      <c r="AE30" s="168">
        <v>7.3940133650000002</v>
      </c>
      <c r="AF30" s="168">
        <v>7.2323194959999997</v>
      </c>
      <c r="AG30" s="168">
        <v>7.63243793</v>
      </c>
      <c r="AH30" s="168">
        <v>7.8169099060000002</v>
      </c>
      <c r="AI30" s="168">
        <v>8.0502955800000002</v>
      </c>
      <c r="AJ30" s="168">
        <v>9.7354536370000009</v>
      </c>
      <c r="AK30" s="168">
        <v>9.6577859759999996</v>
      </c>
      <c r="AL30" s="168">
        <v>10.643971949999999</v>
      </c>
      <c r="AM30" s="168">
        <v>11.009726499999999</v>
      </c>
      <c r="AN30" s="168">
        <v>11.31971981</v>
      </c>
      <c r="AO30" s="168">
        <v>11.492960070000001</v>
      </c>
      <c r="AP30" s="168">
        <v>11.964078539999999</v>
      </c>
      <c r="AQ30" s="168">
        <v>12.4431165</v>
      </c>
      <c r="AR30" s="168">
        <v>12.046733769999999</v>
      </c>
      <c r="AS30" s="168">
        <v>12.114567689999999</v>
      </c>
      <c r="AT30" s="168">
        <v>12.09768414</v>
      </c>
      <c r="AU30" s="168">
        <v>12.4241914</v>
      </c>
      <c r="AV30" s="168">
        <v>12.506994860000001</v>
      </c>
      <c r="AW30" s="168">
        <v>13.42705726</v>
      </c>
      <c r="AX30" s="168">
        <v>14.329740019999999</v>
      </c>
      <c r="AY30" s="168">
        <v>13.98604224</v>
      </c>
      <c r="AZ30" s="168">
        <v>13.87844037</v>
      </c>
      <c r="BA30" s="168">
        <v>12.73384053</v>
      </c>
      <c r="BB30" s="168">
        <v>11.753425829999999</v>
      </c>
      <c r="BC30" s="168">
        <v>9.2109948639999999</v>
      </c>
      <c r="BD30" s="168">
        <v>8.7228229709999994</v>
      </c>
      <c r="BE30" s="168">
        <v>7.4960437879999997</v>
      </c>
      <c r="BF30" s="168">
        <v>8.0902931309999992</v>
      </c>
      <c r="BG30" s="168">
        <v>8.0251931380000006</v>
      </c>
      <c r="BH30" s="168">
        <v>7.9362880000000002</v>
      </c>
      <c r="BI30" s="168">
        <v>8.502542</v>
      </c>
      <c r="BJ30" s="258">
        <v>9.2453230000000008</v>
      </c>
      <c r="BK30" s="258">
        <v>9.2422389999999996</v>
      </c>
      <c r="BL30" s="258">
        <v>9.3551509999999993</v>
      </c>
      <c r="BM30" s="258">
        <v>9.2003009999999996</v>
      </c>
      <c r="BN30" s="258">
        <v>9.1521550000000005</v>
      </c>
      <c r="BO30" s="258">
        <v>7.9519520000000004</v>
      </c>
      <c r="BP30" s="258">
        <v>7.1691589999999996</v>
      </c>
      <c r="BQ30" s="258">
        <v>6.9334769999999999</v>
      </c>
      <c r="BR30" s="258">
        <v>6.8243359999999997</v>
      </c>
      <c r="BS30" s="258">
        <v>6.7559670000000001</v>
      </c>
      <c r="BT30" s="258">
        <v>6.8579569999999999</v>
      </c>
      <c r="BU30" s="258">
        <v>7.7037820000000004</v>
      </c>
      <c r="BV30" s="258">
        <v>8.7267650000000003</v>
      </c>
    </row>
    <row r="31" spans="1:74" ht="11.15" customHeight="1" x14ac:dyDescent="0.25">
      <c r="A31" s="67" t="s">
        <v>646</v>
      </c>
      <c r="B31" s="148" t="s">
        <v>446</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8.3124344049999994</v>
      </c>
      <c r="AB31" s="168">
        <v>7.9050642609999997</v>
      </c>
      <c r="AC31" s="168">
        <v>8.5061708370000009</v>
      </c>
      <c r="AD31" s="168">
        <v>7.9415365659999999</v>
      </c>
      <c r="AE31" s="168">
        <v>7.8537204569999997</v>
      </c>
      <c r="AF31" s="168">
        <v>7.3902695500000002</v>
      </c>
      <c r="AG31" s="168">
        <v>8.0259608080000007</v>
      </c>
      <c r="AH31" s="168">
        <v>8.2094286669999992</v>
      </c>
      <c r="AI31" s="168">
        <v>8.8086093139999999</v>
      </c>
      <c r="AJ31" s="168">
        <v>10.104680350000001</v>
      </c>
      <c r="AK31" s="168">
        <v>10.84823076</v>
      </c>
      <c r="AL31" s="168">
        <v>11.419515730000001</v>
      </c>
      <c r="AM31" s="168">
        <v>10.91710743</v>
      </c>
      <c r="AN31" s="168">
        <v>10.642338710000001</v>
      </c>
      <c r="AO31" s="168">
        <v>10.634767930000001</v>
      </c>
      <c r="AP31" s="168">
        <v>10.10720184</v>
      </c>
      <c r="AQ31" s="168">
        <v>11.288927080000001</v>
      </c>
      <c r="AR31" s="168">
        <v>12.216220209999999</v>
      </c>
      <c r="AS31" s="168">
        <v>11.80814056</v>
      </c>
      <c r="AT31" s="168">
        <v>12.15409288</v>
      </c>
      <c r="AU31" s="168">
        <v>12.52846594</v>
      </c>
      <c r="AV31" s="168">
        <v>12.41371419</v>
      </c>
      <c r="AW31" s="168">
        <v>12.346020429999999</v>
      </c>
      <c r="AX31" s="168">
        <v>12.702854970000001</v>
      </c>
      <c r="AY31" s="168">
        <v>12.91624539</v>
      </c>
      <c r="AZ31" s="168">
        <v>11.92637837</v>
      </c>
      <c r="BA31" s="168">
        <v>3.7965033250000002</v>
      </c>
      <c r="BB31" s="168">
        <v>9.4927778249999992</v>
      </c>
      <c r="BC31" s="168">
        <v>8.5569217880000004</v>
      </c>
      <c r="BD31" s="168">
        <v>8.2317461359999999</v>
      </c>
      <c r="BE31" s="168">
        <v>7.7885005940000003</v>
      </c>
      <c r="BF31" s="168">
        <v>7.7645370629999997</v>
      </c>
      <c r="BG31" s="168">
        <v>8.1199116710000006</v>
      </c>
      <c r="BH31" s="168">
        <v>7.9805020000000004</v>
      </c>
      <c r="BI31" s="168">
        <v>7.9870279999999996</v>
      </c>
      <c r="BJ31" s="258">
        <v>8.3301060000000007</v>
      </c>
      <c r="BK31" s="258">
        <v>8.5107719999999993</v>
      </c>
      <c r="BL31" s="258">
        <v>8.4928329999999992</v>
      </c>
      <c r="BM31" s="258">
        <v>7.5693419999999998</v>
      </c>
      <c r="BN31" s="258">
        <v>6.9152170000000002</v>
      </c>
      <c r="BO31" s="258">
        <v>7.3415369999999998</v>
      </c>
      <c r="BP31" s="258">
        <v>7.2116740000000004</v>
      </c>
      <c r="BQ31" s="258">
        <v>7.4402150000000002</v>
      </c>
      <c r="BR31" s="258">
        <v>7.0663929999999997</v>
      </c>
      <c r="BS31" s="258">
        <v>7.303579</v>
      </c>
      <c r="BT31" s="258">
        <v>7.494224</v>
      </c>
      <c r="BU31" s="258">
        <v>7.9022500000000004</v>
      </c>
      <c r="BV31" s="258">
        <v>8.5588630000000006</v>
      </c>
    </row>
    <row r="32" spans="1:74" ht="11.15" customHeight="1" x14ac:dyDescent="0.25">
      <c r="A32" s="67" t="s">
        <v>647</v>
      </c>
      <c r="B32" s="149" t="s">
        <v>417</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5.3251870029999999</v>
      </c>
      <c r="AB32" s="168">
        <v>5.4437414559999997</v>
      </c>
      <c r="AC32" s="168">
        <v>6.2808520750000003</v>
      </c>
      <c r="AD32" s="168">
        <v>8.4540564420000006</v>
      </c>
      <c r="AE32" s="168">
        <v>8.1275238089999995</v>
      </c>
      <c r="AF32" s="168">
        <v>9.1293408080000003</v>
      </c>
      <c r="AG32" s="168">
        <v>7.9102404269999997</v>
      </c>
      <c r="AH32" s="168">
        <v>8.5517234880000004</v>
      </c>
      <c r="AI32" s="168">
        <v>8.3824094999999996</v>
      </c>
      <c r="AJ32" s="168">
        <v>8.2085212139999992</v>
      </c>
      <c r="AK32" s="168">
        <v>8.2793841480000001</v>
      </c>
      <c r="AL32" s="168">
        <v>8.4460359260000004</v>
      </c>
      <c r="AM32" s="168">
        <v>7.7133956230000003</v>
      </c>
      <c r="AN32" s="168">
        <v>7.868535863</v>
      </c>
      <c r="AO32" s="168">
        <v>7.384349802</v>
      </c>
      <c r="AP32" s="168">
        <v>8.1105828950000003</v>
      </c>
      <c r="AQ32" s="168">
        <v>9.5653242869999993</v>
      </c>
      <c r="AR32" s="168">
        <v>9.7889136709999995</v>
      </c>
      <c r="AS32" s="168">
        <v>8.7873302859999995</v>
      </c>
      <c r="AT32" s="168">
        <v>11.915447670000001</v>
      </c>
      <c r="AU32" s="168">
        <v>11.83695659</v>
      </c>
      <c r="AV32" s="168">
        <v>9.9184643599999998</v>
      </c>
      <c r="AW32" s="168">
        <v>10.49373441</v>
      </c>
      <c r="AX32" s="168">
        <v>10.40740285</v>
      </c>
      <c r="AY32" s="168">
        <v>9.8990398890000009</v>
      </c>
      <c r="AZ32" s="168">
        <v>9.3375532089999993</v>
      </c>
      <c r="BA32" s="168">
        <v>8.1565989719999994</v>
      </c>
      <c r="BB32" s="168">
        <v>6.5059306379999997</v>
      </c>
      <c r="BC32" s="168">
        <v>6.51706232</v>
      </c>
      <c r="BD32" s="168">
        <v>7.3299534480000004</v>
      </c>
      <c r="BE32" s="168">
        <v>6.7221066030000003</v>
      </c>
      <c r="BF32" s="168">
        <v>6.7248770760000003</v>
      </c>
      <c r="BG32" s="168">
        <v>7.3219253750000002</v>
      </c>
      <c r="BH32" s="168">
        <v>6.5806849999999999</v>
      </c>
      <c r="BI32" s="168">
        <v>6.591062</v>
      </c>
      <c r="BJ32" s="258">
        <v>6.3810070000000003</v>
      </c>
      <c r="BK32" s="258">
        <v>6.2100759999999999</v>
      </c>
      <c r="BL32" s="258">
        <v>6.1266360000000004</v>
      </c>
      <c r="BM32" s="258">
        <v>5.9680809999999997</v>
      </c>
      <c r="BN32" s="258">
        <v>5.9436049999999998</v>
      </c>
      <c r="BO32" s="258">
        <v>5.651052</v>
      </c>
      <c r="BP32" s="258">
        <v>5.8642950000000003</v>
      </c>
      <c r="BQ32" s="258">
        <v>5.4413809999999998</v>
      </c>
      <c r="BR32" s="258">
        <v>5.9673059999999998</v>
      </c>
      <c r="BS32" s="258">
        <v>5.7801790000000004</v>
      </c>
      <c r="BT32" s="258">
        <v>5.3893459999999997</v>
      </c>
      <c r="BU32" s="258">
        <v>5.8138350000000001</v>
      </c>
      <c r="BV32" s="258">
        <v>5.9758779999999998</v>
      </c>
    </row>
    <row r="33" spans="1:74" ht="11.15" customHeight="1" x14ac:dyDescent="0.25">
      <c r="A33" s="67" t="s">
        <v>648</v>
      </c>
      <c r="B33" s="149" t="s">
        <v>418</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4.4051516790000003</v>
      </c>
      <c r="AB33" s="168">
        <v>5.0084269790000002</v>
      </c>
      <c r="AC33" s="168">
        <v>5.32505104</v>
      </c>
      <c r="AD33" s="168">
        <v>4.515778364</v>
      </c>
      <c r="AE33" s="168">
        <v>4.7335144519999997</v>
      </c>
      <c r="AF33" s="168">
        <v>4.5783826899999998</v>
      </c>
      <c r="AG33" s="168">
        <v>5.0324873720000003</v>
      </c>
      <c r="AH33" s="168">
        <v>5.5255519560000002</v>
      </c>
      <c r="AI33" s="168">
        <v>5.9182275999999998</v>
      </c>
      <c r="AJ33" s="168">
        <v>6.964705661</v>
      </c>
      <c r="AK33" s="168">
        <v>7.0257026509999996</v>
      </c>
      <c r="AL33" s="168">
        <v>7.0420813920000001</v>
      </c>
      <c r="AM33" s="168">
        <v>7.6212763160000003</v>
      </c>
      <c r="AN33" s="168">
        <v>7.8643326580000004</v>
      </c>
      <c r="AO33" s="168">
        <v>7.222304802</v>
      </c>
      <c r="AP33" s="168">
        <v>6.9558090889999997</v>
      </c>
      <c r="AQ33" s="168">
        <v>8.2173281829999993</v>
      </c>
      <c r="AR33" s="168">
        <v>9.5475906649999995</v>
      </c>
      <c r="AS33" s="168">
        <v>8.4663647829999995</v>
      </c>
      <c r="AT33" s="168">
        <v>9.1211223970000006</v>
      </c>
      <c r="AU33" s="168">
        <v>9.8211112539999998</v>
      </c>
      <c r="AV33" s="168">
        <v>7.9167813440000003</v>
      </c>
      <c r="AW33" s="168">
        <v>7.6401251510000003</v>
      </c>
      <c r="AX33" s="168">
        <v>8.8083492470000007</v>
      </c>
      <c r="AY33" s="168">
        <v>9.2642389909999991</v>
      </c>
      <c r="AZ33" s="168">
        <v>8.5541917430000005</v>
      </c>
      <c r="BA33" s="168">
        <v>6.7797128679999998</v>
      </c>
      <c r="BB33" s="168">
        <v>5.1892431500000002</v>
      </c>
      <c r="BC33" s="168">
        <v>4.3710562839999998</v>
      </c>
      <c r="BD33" s="168">
        <v>3.7604603390000002</v>
      </c>
      <c r="BE33" s="168">
        <v>3.9767859649999999</v>
      </c>
      <c r="BF33" s="168">
        <v>4.3393195540000002</v>
      </c>
      <c r="BG33" s="168">
        <v>4.7500684189999998</v>
      </c>
      <c r="BH33" s="168">
        <v>4.6010739999999997</v>
      </c>
      <c r="BI33" s="168">
        <v>4.7573610000000004</v>
      </c>
      <c r="BJ33" s="258">
        <v>5.0658760000000003</v>
      </c>
      <c r="BK33" s="258">
        <v>5.3561019999999999</v>
      </c>
      <c r="BL33" s="258">
        <v>5.3816319999999997</v>
      </c>
      <c r="BM33" s="258">
        <v>4.898091</v>
      </c>
      <c r="BN33" s="258">
        <v>4.267468</v>
      </c>
      <c r="BO33" s="258">
        <v>4.0128089999999998</v>
      </c>
      <c r="BP33" s="258">
        <v>3.9105829999999999</v>
      </c>
      <c r="BQ33" s="258">
        <v>3.8047460000000002</v>
      </c>
      <c r="BR33" s="258">
        <v>3.9034499999999999</v>
      </c>
      <c r="BS33" s="258">
        <v>4.1467619999999998</v>
      </c>
      <c r="BT33" s="258">
        <v>4.1583019999999999</v>
      </c>
      <c r="BU33" s="258">
        <v>4.5880450000000002</v>
      </c>
      <c r="BV33" s="258">
        <v>5.1537369999999996</v>
      </c>
    </row>
    <row r="34" spans="1:74" ht="11.15" customHeight="1" x14ac:dyDescent="0.25">
      <c r="A34" s="67" t="s">
        <v>649</v>
      </c>
      <c r="B34" s="149" t="s">
        <v>419</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4.6547259490000004</v>
      </c>
      <c r="AB34" s="168">
        <v>5.1319383460000001</v>
      </c>
      <c r="AC34" s="168">
        <v>4.8894042689999999</v>
      </c>
      <c r="AD34" s="168">
        <v>4.4609447339999999</v>
      </c>
      <c r="AE34" s="168">
        <v>4.5787951199999997</v>
      </c>
      <c r="AF34" s="168">
        <v>4.7441850109999999</v>
      </c>
      <c r="AG34" s="168">
        <v>5.6395635139999998</v>
      </c>
      <c r="AH34" s="168">
        <v>5.2934928440000002</v>
      </c>
      <c r="AI34" s="168">
        <v>5.9349964430000002</v>
      </c>
      <c r="AJ34" s="168">
        <v>7.0250841849999999</v>
      </c>
      <c r="AK34" s="168">
        <v>7.5003444320000003</v>
      </c>
      <c r="AL34" s="168">
        <v>7.5636238100000002</v>
      </c>
      <c r="AM34" s="168">
        <v>6.9934557269999997</v>
      </c>
      <c r="AN34" s="168">
        <v>7.6783369659999998</v>
      </c>
      <c r="AO34" s="168">
        <v>7.0925904839999996</v>
      </c>
      <c r="AP34" s="168">
        <v>7.1546601250000004</v>
      </c>
      <c r="AQ34" s="168">
        <v>8.5200768769999993</v>
      </c>
      <c r="AR34" s="168">
        <v>10.295833310000001</v>
      </c>
      <c r="AS34" s="168">
        <v>9.3393175110000008</v>
      </c>
      <c r="AT34" s="168">
        <v>11.63169093</v>
      </c>
      <c r="AU34" s="168">
        <v>11.483619429999999</v>
      </c>
      <c r="AV34" s="168">
        <v>9.0611041379999993</v>
      </c>
      <c r="AW34" s="168">
        <v>8.2731354320000001</v>
      </c>
      <c r="AX34" s="168">
        <v>9.2845154179999998</v>
      </c>
      <c r="AY34" s="168">
        <v>8.6792072850000004</v>
      </c>
      <c r="AZ34" s="168">
        <v>6.3174340850000004</v>
      </c>
      <c r="BA34" s="168">
        <v>5.703607624</v>
      </c>
      <c r="BB34" s="168">
        <v>5.124951941</v>
      </c>
      <c r="BC34" s="168">
        <v>4.6785331880000003</v>
      </c>
      <c r="BD34" s="168">
        <v>4.500313502</v>
      </c>
      <c r="BE34" s="168">
        <v>5.381255597</v>
      </c>
      <c r="BF34" s="168">
        <v>4.8208580489999999</v>
      </c>
      <c r="BG34" s="168">
        <v>4.8817870330000002</v>
      </c>
      <c r="BH34" s="168">
        <v>4.6375330000000003</v>
      </c>
      <c r="BI34" s="168">
        <v>4.7808999999999999</v>
      </c>
      <c r="BJ34" s="258">
        <v>5.2247519999999996</v>
      </c>
      <c r="BK34" s="258">
        <v>5.3431660000000001</v>
      </c>
      <c r="BL34" s="258">
        <v>5.0859290000000001</v>
      </c>
      <c r="BM34" s="258">
        <v>4.808586</v>
      </c>
      <c r="BN34" s="258">
        <v>4.4655079999999998</v>
      </c>
      <c r="BO34" s="258">
        <v>4.2366809999999999</v>
      </c>
      <c r="BP34" s="258">
        <v>4.3161750000000003</v>
      </c>
      <c r="BQ34" s="258">
        <v>4.3559809999999999</v>
      </c>
      <c r="BR34" s="258">
        <v>4.5218939999999996</v>
      </c>
      <c r="BS34" s="258">
        <v>4.7722699999999998</v>
      </c>
      <c r="BT34" s="258">
        <v>4.5729300000000004</v>
      </c>
      <c r="BU34" s="258">
        <v>4.9853719999999999</v>
      </c>
      <c r="BV34" s="258">
        <v>5.6743790000000001</v>
      </c>
    </row>
    <row r="35" spans="1:74" ht="11.15" customHeight="1" x14ac:dyDescent="0.25">
      <c r="A35" s="67" t="s">
        <v>650</v>
      </c>
      <c r="B35" s="149" t="s">
        <v>420</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4.2863565890000004</v>
      </c>
      <c r="AB35" s="168">
        <v>4.922224376</v>
      </c>
      <c r="AC35" s="168">
        <v>4.3915931480000001</v>
      </c>
      <c r="AD35" s="168">
        <v>3.9683921130000002</v>
      </c>
      <c r="AE35" s="168">
        <v>4.096608356</v>
      </c>
      <c r="AF35" s="168">
        <v>4.2190152169999999</v>
      </c>
      <c r="AG35" s="168">
        <v>4.7217451500000003</v>
      </c>
      <c r="AH35" s="168">
        <v>4.9418584829999999</v>
      </c>
      <c r="AI35" s="168">
        <v>5.7045000180000001</v>
      </c>
      <c r="AJ35" s="168">
        <v>6.7916426269999999</v>
      </c>
      <c r="AK35" s="168">
        <v>7.0918662110000001</v>
      </c>
      <c r="AL35" s="168">
        <v>6.7871224870000004</v>
      </c>
      <c r="AM35" s="168">
        <v>5.757215972</v>
      </c>
      <c r="AN35" s="168">
        <v>7.0021732779999999</v>
      </c>
      <c r="AO35" s="168">
        <v>5.9854488339999996</v>
      </c>
      <c r="AP35" s="168">
        <v>6.8103608979999999</v>
      </c>
      <c r="AQ35" s="168">
        <v>8.5134944749999999</v>
      </c>
      <c r="AR35" s="168">
        <v>9.6445095809999994</v>
      </c>
      <c r="AS35" s="168">
        <v>8.9659416509999996</v>
      </c>
      <c r="AT35" s="168">
        <v>10.966678160000001</v>
      </c>
      <c r="AU35" s="168">
        <v>10.37555145</v>
      </c>
      <c r="AV35" s="168">
        <v>7.904964809</v>
      </c>
      <c r="AW35" s="168">
        <v>7.0001831049999996</v>
      </c>
      <c r="AX35" s="168">
        <v>8.0319203580000007</v>
      </c>
      <c r="AY35" s="168">
        <v>6.5799387500000002</v>
      </c>
      <c r="AZ35" s="168">
        <v>5.2400540510000004</v>
      </c>
      <c r="BA35" s="168">
        <v>4.4929666949999998</v>
      </c>
      <c r="BB35" s="168">
        <v>3.9142072560000001</v>
      </c>
      <c r="BC35" s="168">
        <v>3.655301583</v>
      </c>
      <c r="BD35" s="168">
        <v>3.6576710010000002</v>
      </c>
      <c r="BE35" s="168">
        <v>4.2259569839999997</v>
      </c>
      <c r="BF35" s="168">
        <v>4.008784897</v>
      </c>
      <c r="BG35" s="168">
        <v>4.060345001</v>
      </c>
      <c r="BH35" s="168">
        <v>4.1364570000000001</v>
      </c>
      <c r="BI35" s="168">
        <v>4.2599070000000001</v>
      </c>
      <c r="BJ35" s="258">
        <v>4.6711029999999996</v>
      </c>
      <c r="BK35" s="258">
        <v>4.6437359999999996</v>
      </c>
      <c r="BL35" s="258">
        <v>4.7434310000000002</v>
      </c>
      <c r="BM35" s="258">
        <v>4.3427020000000001</v>
      </c>
      <c r="BN35" s="258">
        <v>3.9827669999999999</v>
      </c>
      <c r="BO35" s="258">
        <v>3.7935240000000001</v>
      </c>
      <c r="BP35" s="258">
        <v>3.819007</v>
      </c>
      <c r="BQ35" s="258">
        <v>3.8765670000000001</v>
      </c>
      <c r="BR35" s="258">
        <v>4.0985750000000003</v>
      </c>
      <c r="BS35" s="258">
        <v>4.2310629999999998</v>
      </c>
      <c r="BT35" s="258">
        <v>4.2191919999999996</v>
      </c>
      <c r="BU35" s="258">
        <v>4.5684199999999997</v>
      </c>
      <c r="BV35" s="258">
        <v>5.1881459999999997</v>
      </c>
    </row>
    <row r="36" spans="1:74" ht="11.15" customHeight="1" x14ac:dyDescent="0.25">
      <c r="A36" s="67" t="s">
        <v>651</v>
      </c>
      <c r="B36" s="149" t="s">
        <v>421</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2.3651844660000001</v>
      </c>
      <c r="P36" s="168">
        <v>2.1492201799999999</v>
      </c>
      <c r="Q36" s="168">
        <v>2.0697843859999998</v>
      </c>
      <c r="R36" s="168">
        <v>1.886994885</v>
      </c>
      <c r="S36" s="168">
        <v>2.0089055390000001</v>
      </c>
      <c r="T36" s="168">
        <v>1.922499124</v>
      </c>
      <c r="U36" s="168">
        <v>1.773560378</v>
      </c>
      <c r="V36" s="168">
        <v>2.171165593</v>
      </c>
      <c r="W36" s="168">
        <v>2.6363684429999998</v>
      </c>
      <c r="X36" s="168">
        <v>2.5144752079999999</v>
      </c>
      <c r="Y36" s="168">
        <v>3.129866217</v>
      </c>
      <c r="Z36" s="168">
        <v>3.075623744</v>
      </c>
      <c r="AA36" s="168">
        <v>2.811569204</v>
      </c>
      <c r="AB36" s="168">
        <v>14.564583669999999</v>
      </c>
      <c r="AC36" s="168">
        <v>3.1118067759999999</v>
      </c>
      <c r="AD36" s="168">
        <v>2.9036798570000002</v>
      </c>
      <c r="AE36" s="168">
        <v>3.3111017129999998</v>
      </c>
      <c r="AF36" s="168">
        <v>3.4523988339999998</v>
      </c>
      <c r="AG36" s="168">
        <v>4.0384118459999998</v>
      </c>
      <c r="AH36" s="168">
        <v>4.3693264279999999</v>
      </c>
      <c r="AI36" s="168">
        <v>4.7926782550000002</v>
      </c>
      <c r="AJ36" s="168">
        <v>6.058611827</v>
      </c>
      <c r="AK36" s="168">
        <v>6.2381779159999997</v>
      </c>
      <c r="AL36" s="168">
        <v>5.6705090409999999</v>
      </c>
      <c r="AM36" s="168">
        <v>5.0103348820000004</v>
      </c>
      <c r="AN36" s="168">
        <v>6.2976418240000003</v>
      </c>
      <c r="AO36" s="168">
        <v>4.7998903000000004</v>
      </c>
      <c r="AP36" s="168">
        <v>5.7275686930000003</v>
      </c>
      <c r="AQ36" s="168">
        <v>7.4506833029999999</v>
      </c>
      <c r="AR36" s="168">
        <v>8.860844728</v>
      </c>
      <c r="AS36" s="168">
        <v>6.9117139019999998</v>
      </c>
      <c r="AT36" s="168">
        <v>8.468910631</v>
      </c>
      <c r="AU36" s="168">
        <v>8.8355797220000003</v>
      </c>
      <c r="AV36" s="168">
        <v>5.7249378889999996</v>
      </c>
      <c r="AW36" s="168">
        <v>4.913360817</v>
      </c>
      <c r="AX36" s="168">
        <v>6.2145298609999999</v>
      </c>
      <c r="AY36" s="168">
        <v>4.62256614</v>
      </c>
      <c r="AZ36" s="168">
        <v>2.991350943</v>
      </c>
      <c r="BA36" s="168">
        <v>2.5413384140000002</v>
      </c>
      <c r="BB36" s="168">
        <v>2.1377333300000001</v>
      </c>
      <c r="BC36" s="168">
        <v>2.1456960669999998</v>
      </c>
      <c r="BD36" s="168">
        <v>2.3643911430000002</v>
      </c>
      <c r="BE36" s="168">
        <v>2.8039521230000002</v>
      </c>
      <c r="BF36" s="168">
        <v>2.6347817440000001</v>
      </c>
      <c r="BG36" s="168">
        <v>2.7027432990000002</v>
      </c>
      <c r="BH36" s="168">
        <v>3.1788539999999998</v>
      </c>
      <c r="BI36" s="168">
        <v>2.9101689999999998</v>
      </c>
      <c r="BJ36" s="258">
        <v>3.2999049999999999</v>
      </c>
      <c r="BK36" s="258">
        <v>3.3331729999999999</v>
      </c>
      <c r="BL36" s="258">
        <v>3.5137749999999999</v>
      </c>
      <c r="BM36" s="258">
        <v>2.7675160000000001</v>
      </c>
      <c r="BN36" s="258">
        <v>2.5334400000000001</v>
      </c>
      <c r="BO36" s="258">
        <v>2.4696449999999999</v>
      </c>
      <c r="BP36" s="258">
        <v>2.738661</v>
      </c>
      <c r="BQ36" s="258">
        <v>2.8011979999999999</v>
      </c>
      <c r="BR36" s="258">
        <v>2.9217309999999999</v>
      </c>
      <c r="BS36" s="258">
        <v>3.2018930000000001</v>
      </c>
      <c r="BT36" s="258">
        <v>3.1980330000000001</v>
      </c>
      <c r="BU36" s="258">
        <v>3.3996140000000001</v>
      </c>
      <c r="BV36" s="258">
        <v>3.951206</v>
      </c>
    </row>
    <row r="37" spans="1:74" ht="11.15" customHeight="1" x14ac:dyDescent="0.25">
      <c r="A37" s="67" t="s">
        <v>652</v>
      </c>
      <c r="B37" s="149" t="s">
        <v>422</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4.9362985779999997</v>
      </c>
      <c r="AB37" s="168">
        <v>5.2666253970000003</v>
      </c>
      <c r="AC37" s="168">
        <v>5.3058923460000003</v>
      </c>
      <c r="AD37" s="168">
        <v>5.5240488350000003</v>
      </c>
      <c r="AE37" s="168">
        <v>5.780423409</v>
      </c>
      <c r="AF37" s="168">
        <v>6.0515057690000003</v>
      </c>
      <c r="AG37" s="168">
        <v>6.5809995089999997</v>
      </c>
      <c r="AH37" s="168">
        <v>6.9554586010000001</v>
      </c>
      <c r="AI37" s="168">
        <v>7.1211649350000004</v>
      </c>
      <c r="AJ37" s="168">
        <v>7.8112635539999999</v>
      </c>
      <c r="AK37" s="168">
        <v>7.6502670359999998</v>
      </c>
      <c r="AL37" s="168">
        <v>7.5417688150000002</v>
      </c>
      <c r="AM37" s="168">
        <v>7.0868568390000002</v>
      </c>
      <c r="AN37" s="168">
        <v>7.0647483680000001</v>
      </c>
      <c r="AO37" s="168">
        <v>7.1634511310000004</v>
      </c>
      <c r="AP37" s="168">
        <v>7.5489349109999999</v>
      </c>
      <c r="AQ37" s="168">
        <v>8.5310311159999994</v>
      </c>
      <c r="AR37" s="168">
        <v>9.3234039119999998</v>
      </c>
      <c r="AS37" s="168">
        <v>10.42130931</v>
      </c>
      <c r="AT37" s="168">
        <v>10.250411400000001</v>
      </c>
      <c r="AU37" s="168">
        <v>10.7390148</v>
      </c>
      <c r="AV37" s="168">
        <v>11.012728409999999</v>
      </c>
      <c r="AW37" s="168">
        <v>10.248567019999999</v>
      </c>
      <c r="AX37" s="168">
        <v>8.9132794579999999</v>
      </c>
      <c r="AY37" s="168">
        <v>10.50905833</v>
      </c>
      <c r="AZ37" s="168">
        <v>8.4425198689999998</v>
      </c>
      <c r="BA37" s="168">
        <v>7.5560202690000002</v>
      </c>
      <c r="BB37" s="168">
        <v>7.5122535509999997</v>
      </c>
      <c r="BC37" s="168">
        <v>7.8088382579999998</v>
      </c>
      <c r="BD37" s="168">
        <v>7.9464063339999997</v>
      </c>
      <c r="BE37" s="168">
        <v>7.9026193520000003</v>
      </c>
      <c r="BF37" s="168">
        <v>7.9349701780000004</v>
      </c>
      <c r="BG37" s="168">
        <v>8.3105181810000008</v>
      </c>
      <c r="BH37" s="168">
        <v>8.3314939999999993</v>
      </c>
      <c r="BI37" s="168">
        <v>7.5606460000000002</v>
      </c>
      <c r="BJ37" s="258">
        <v>6.9915079999999996</v>
      </c>
      <c r="BK37" s="258">
        <v>7.0460799999999999</v>
      </c>
      <c r="BL37" s="258">
        <v>6.8608799999999999</v>
      </c>
      <c r="BM37" s="258">
        <v>6.5162599999999999</v>
      </c>
      <c r="BN37" s="258">
        <v>6.2281110000000002</v>
      </c>
      <c r="BO37" s="258">
        <v>6.1952559999999997</v>
      </c>
      <c r="BP37" s="258">
        <v>6.3156790000000003</v>
      </c>
      <c r="BQ37" s="258">
        <v>6.4145390000000004</v>
      </c>
      <c r="BR37" s="258">
        <v>6.1550330000000004</v>
      </c>
      <c r="BS37" s="258">
        <v>5.9190639999999997</v>
      </c>
      <c r="BT37" s="258">
        <v>6.2442700000000002</v>
      </c>
      <c r="BU37" s="258">
        <v>5.8250409999999997</v>
      </c>
      <c r="BV37" s="258">
        <v>5.5941090000000004</v>
      </c>
    </row>
    <row r="38" spans="1:74" ht="11.15" customHeight="1" x14ac:dyDescent="0.25">
      <c r="A38" s="67" t="s">
        <v>653</v>
      </c>
      <c r="B38" s="149" t="s">
        <v>423</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7.6301573339999997</v>
      </c>
      <c r="P38" s="168">
        <v>7.2803786669999999</v>
      </c>
      <c r="Q38" s="168">
        <v>6.967962784</v>
      </c>
      <c r="R38" s="168">
        <v>6.5187976780000003</v>
      </c>
      <c r="S38" s="168">
        <v>6.0521346080000002</v>
      </c>
      <c r="T38" s="168">
        <v>6.2060910910000002</v>
      </c>
      <c r="U38" s="168">
        <v>6.2164314430000003</v>
      </c>
      <c r="V38" s="168">
        <v>5.8588660800000003</v>
      </c>
      <c r="W38" s="168">
        <v>6.1470637730000002</v>
      </c>
      <c r="X38" s="168">
        <v>6.5592661029999997</v>
      </c>
      <c r="Y38" s="168">
        <v>6.925002578</v>
      </c>
      <c r="Z38" s="168">
        <v>7.5889461210000002</v>
      </c>
      <c r="AA38" s="168">
        <v>8.7052411670000005</v>
      </c>
      <c r="AB38" s="168">
        <v>8.2405450079999998</v>
      </c>
      <c r="AC38" s="168">
        <v>8.5376710510000002</v>
      </c>
      <c r="AD38" s="168">
        <v>7.6890330760000003</v>
      </c>
      <c r="AE38" s="168">
        <v>6.6390515539999999</v>
      </c>
      <c r="AF38" s="168">
        <v>7.3736123410000003</v>
      </c>
      <c r="AG38" s="168">
        <v>7.6437350909999999</v>
      </c>
      <c r="AH38" s="168">
        <v>7.4404625700000002</v>
      </c>
      <c r="AI38" s="168">
        <v>7.7442453689999997</v>
      </c>
      <c r="AJ38" s="168">
        <v>8.1330768720000002</v>
      </c>
      <c r="AK38" s="168">
        <v>7.4020233910000002</v>
      </c>
      <c r="AL38" s="168">
        <v>7.816373263</v>
      </c>
      <c r="AM38" s="168">
        <v>8.939989915</v>
      </c>
      <c r="AN38" s="168">
        <v>8.9546752489999992</v>
      </c>
      <c r="AO38" s="168">
        <v>8.5670192029999992</v>
      </c>
      <c r="AP38" s="168">
        <v>8.5515177419999997</v>
      </c>
      <c r="AQ38" s="168">
        <v>8.9333881829999999</v>
      </c>
      <c r="AR38" s="168">
        <v>9.7402664059999999</v>
      </c>
      <c r="AS38" s="168">
        <v>9.3583524929999999</v>
      </c>
      <c r="AT38" s="168">
        <v>9.8614359329999992</v>
      </c>
      <c r="AU38" s="168">
        <v>9.5936338110000001</v>
      </c>
      <c r="AV38" s="168">
        <v>8.8003588159999993</v>
      </c>
      <c r="AW38" s="168">
        <v>9.2312450560000006</v>
      </c>
      <c r="AX38" s="168">
        <v>10.08363699</v>
      </c>
      <c r="AY38" s="168">
        <v>11.047419769999999</v>
      </c>
      <c r="AZ38" s="168">
        <v>11.526042260000001</v>
      </c>
      <c r="BA38" s="168">
        <v>9.9314357720000004</v>
      </c>
      <c r="BB38" s="168">
        <v>8.7273984010000003</v>
      </c>
      <c r="BC38" s="168">
        <v>7.951536945</v>
      </c>
      <c r="BD38" s="168">
        <v>7.7256566400000004</v>
      </c>
      <c r="BE38" s="168">
        <v>7.7138021549999998</v>
      </c>
      <c r="BF38" s="168">
        <v>8.2968813990000001</v>
      </c>
      <c r="BG38" s="168">
        <v>8.0945952810000001</v>
      </c>
      <c r="BH38" s="168">
        <v>7.7686909999999996</v>
      </c>
      <c r="BI38" s="168">
        <v>7.6779149999999996</v>
      </c>
      <c r="BJ38" s="258">
        <v>8.1612109999999998</v>
      </c>
      <c r="BK38" s="258">
        <v>8.4002990000000004</v>
      </c>
      <c r="BL38" s="258">
        <v>8.3312069999999991</v>
      </c>
      <c r="BM38" s="258">
        <v>8.0277290000000008</v>
      </c>
      <c r="BN38" s="258">
        <v>7.2653309999999998</v>
      </c>
      <c r="BO38" s="258">
        <v>6.7944599999999999</v>
      </c>
      <c r="BP38" s="258">
        <v>6.8692900000000003</v>
      </c>
      <c r="BQ38" s="258">
        <v>6.847359</v>
      </c>
      <c r="BR38" s="258">
        <v>6.9161299999999999</v>
      </c>
      <c r="BS38" s="258">
        <v>6.7750750000000002</v>
      </c>
      <c r="BT38" s="258">
        <v>6.6702139999999996</v>
      </c>
      <c r="BU38" s="258">
        <v>6.8241319999999996</v>
      </c>
      <c r="BV38" s="258">
        <v>7.533201</v>
      </c>
    </row>
    <row r="39" spans="1:74" ht="11.15" customHeight="1" x14ac:dyDescent="0.25">
      <c r="A39" s="67" t="s">
        <v>654</v>
      </c>
      <c r="B39" s="150" t="s">
        <v>397</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4.04</v>
      </c>
      <c r="AB39" s="169">
        <v>9.32</v>
      </c>
      <c r="AC39" s="169">
        <v>4.41</v>
      </c>
      <c r="AD39" s="169">
        <v>4</v>
      </c>
      <c r="AE39" s="169">
        <v>4.1100000000000003</v>
      </c>
      <c r="AF39" s="169">
        <v>4.16</v>
      </c>
      <c r="AG39" s="169">
        <v>4.6900000000000004</v>
      </c>
      <c r="AH39" s="169">
        <v>4.95</v>
      </c>
      <c r="AI39" s="169">
        <v>5.42</v>
      </c>
      <c r="AJ39" s="169">
        <v>6.61</v>
      </c>
      <c r="AK39" s="169">
        <v>6.9</v>
      </c>
      <c r="AL39" s="169">
        <v>6.77</v>
      </c>
      <c r="AM39" s="169">
        <v>6.47</v>
      </c>
      <c r="AN39" s="169">
        <v>7.32</v>
      </c>
      <c r="AO39" s="169">
        <v>6.18</v>
      </c>
      <c r="AP39" s="169">
        <v>6.68</v>
      </c>
      <c r="AQ39" s="169">
        <v>8.08</v>
      </c>
      <c r="AR39" s="169">
        <v>9.3000000000000007</v>
      </c>
      <c r="AS39" s="169">
        <v>7.85</v>
      </c>
      <c r="AT39" s="169">
        <v>9.4</v>
      </c>
      <c r="AU39" s="169">
        <v>9.58</v>
      </c>
      <c r="AV39" s="169">
        <v>7.16</v>
      </c>
      <c r="AW39" s="169">
        <v>6.74</v>
      </c>
      <c r="AX39" s="169">
        <v>8.0399999999999991</v>
      </c>
      <c r="AY39" s="169">
        <v>7.27</v>
      </c>
      <c r="AZ39" s="169">
        <v>5.98</v>
      </c>
      <c r="BA39" s="169">
        <v>4.91</v>
      </c>
      <c r="BB39" s="169">
        <v>4.08</v>
      </c>
      <c r="BC39" s="169">
        <v>3.59</v>
      </c>
      <c r="BD39" s="169">
        <v>3.6</v>
      </c>
      <c r="BE39" s="169">
        <v>3.93</v>
      </c>
      <c r="BF39" s="169">
        <v>3.78</v>
      </c>
      <c r="BG39" s="169">
        <v>3.9</v>
      </c>
      <c r="BH39" s="169">
        <v>4.2484080000000004</v>
      </c>
      <c r="BI39" s="169">
        <v>4.3200710000000004</v>
      </c>
      <c r="BJ39" s="280">
        <v>4.843642</v>
      </c>
      <c r="BK39" s="280">
        <v>4.9597379999999998</v>
      </c>
      <c r="BL39" s="280">
        <v>5.1030920000000002</v>
      </c>
      <c r="BM39" s="280">
        <v>4.4043549999999998</v>
      </c>
      <c r="BN39" s="280">
        <v>3.8691970000000002</v>
      </c>
      <c r="BO39" s="280">
        <v>3.5702929999999999</v>
      </c>
      <c r="BP39" s="280">
        <v>3.651815</v>
      </c>
      <c r="BQ39" s="280">
        <v>3.6568659999999999</v>
      </c>
      <c r="BR39" s="280">
        <v>3.7704550000000001</v>
      </c>
      <c r="BS39" s="280">
        <v>3.9979840000000002</v>
      </c>
      <c r="BT39" s="280">
        <v>4.0349399999999997</v>
      </c>
      <c r="BU39" s="280">
        <v>4.4570249999999998</v>
      </c>
      <c r="BV39" s="280">
        <v>5.1563679999999996</v>
      </c>
    </row>
    <row r="40" spans="1:74" s="219" customFormat="1" ht="12" customHeight="1" x14ac:dyDescent="0.25">
      <c r="A40" s="155"/>
      <c r="B40" s="618" t="s">
        <v>787</v>
      </c>
      <c r="C40" s="600"/>
      <c r="D40" s="600"/>
      <c r="E40" s="600"/>
      <c r="F40" s="600"/>
      <c r="G40" s="600"/>
      <c r="H40" s="600"/>
      <c r="I40" s="600"/>
      <c r="J40" s="600"/>
      <c r="K40" s="600"/>
      <c r="L40" s="600"/>
      <c r="M40" s="600"/>
      <c r="N40" s="600"/>
      <c r="O40" s="600"/>
      <c r="P40" s="600"/>
      <c r="Q40" s="600"/>
      <c r="AY40" s="386"/>
      <c r="AZ40" s="386"/>
      <c r="BA40" s="386"/>
      <c r="BB40" s="386"/>
      <c r="BC40" s="386"/>
      <c r="BD40" s="386"/>
      <c r="BE40" s="386"/>
      <c r="BF40" s="386"/>
      <c r="BG40" s="386"/>
      <c r="BH40" s="386"/>
      <c r="BI40" s="386"/>
      <c r="BJ40" s="386"/>
    </row>
    <row r="41" spans="1:74" s="338" customFormat="1" ht="12" customHeight="1" x14ac:dyDescent="0.25">
      <c r="A41" s="337"/>
      <c r="B41" s="608" t="str">
        <f>"Notes: "&amp;"EIA completed modeling and analysis for this report on " &amp;Dates!$D$2&amp;"."</f>
        <v>Notes: EIA completed modeling and analysis for this report on Thursday December 7, 2023.</v>
      </c>
      <c r="C41" s="609"/>
      <c r="D41" s="609"/>
      <c r="E41" s="609"/>
      <c r="F41" s="609"/>
      <c r="G41" s="609"/>
      <c r="H41" s="609"/>
      <c r="I41" s="609"/>
      <c r="J41" s="609"/>
      <c r="K41" s="609"/>
      <c r="L41" s="609"/>
      <c r="M41" s="609"/>
      <c r="N41" s="609"/>
      <c r="O41" s="609"/>
      <c r="P41" s="609"/>
      <c r="Q41" s="609"/>
      <c r="AY41" s="387"/>
      <c r="AZ41" s="387"/>
      <c r="BA41" s="387"/>
      <c r="BB41" s="387"/>
      <c r="BC41" s="387"/>
      <c r="BD41" s="387"/>
      <c r="BE41" s="387"/>
      <c r="BF41" s="387"/>
      <c r="BG41" s="387"/>
      <c r="BH41" s="387"/>
      <c r="BI41" s="387"/>
      <c r="BJ41" s="387"/>
    </row>
    <row r="42" spans="1:74" s="338" customFormat="1" ht="12" customHeight="1" x14ac:dyDescent="0.25">
      <c r="A42" s="337"/>
      <c r="B42" s="623" t="s">
        <v>337</v>
      </c>
      <c r="C42" s="609"/>
      <c r="D42" s="609"/>
      <c r="E42" s="609"/>
      <c r="F42" s="609"/>
      <c r="G42" s="609"/>
      <c r="H42" s="609"/>
      <c r="I42" s="609"/>
      <c r="J42" s="609"/>
      <c r="K42" s="609"/>
      <c r="L42" s="609"/>
      <c r="M42" s="609"/>
      <c r="N42" s="609"/>
      <c r="O42" s="609"/>
      <c r="P42" s="609"/>
      <c r="Q42" s="609"/>
      <c r="AY42" s="387"/>
      <c r="AZ42" s="387"/>
      <c r="BA42" s="387"/>
      <c r="BB42" s="387"/>
      <c r="BC42" s="387"/>
      <c r="BD42" s="498"/>
      <c r="BE42" s="498"/>
      <c r="BF42" s="498"/>
      <c r="BG42" s="498"/>
      <c r="BH42" s="387"/>
      <c r="BI42" s="387"/>
      <c r="BJ42" s="387"/>
    </row>
    <row r="43" spans="1:74" s="219" customFormat="1" ht="12" customHeight="1" x14ac:dyDescent="0.25">
      <c r="A43" s="155"/>
      <c r="B43" s="624" t="s">
        <v>123</v>
      </c>
      <c r="C43" s="600"/>
      <c r="D43" s="600"/>
      <c r="E43" s="600"/>
      <c r="F43" s="600"/>
      <c r="G43" s="600"/>
      <c r="H43" s="600"/>
      <c r="I43" s="600"/>
      <c r="J43" s="600"/>
      <c r="K43" s="600"/>
      <c r="L43" s="600"/>
      <c r="M43" s="600"/>
      <c r="N43" s="600"/>
      <c r="O43" s="600"/>
      <c r="P43" s="600"/>
      <c r="Q43" s="600"/>
      <c r="AY43" s="386"/>
      <c r="AZ43" s="386"/>
      <c r="BA43" s="386"/>
      <c r="BB43" s="386"/>
      <c r="BC43" s="386"/>
      <c r="BD43" s="497"/>
      <c r="BE43" s="497"/>
      <c r="BF43" s="497"/>
      <c r="BG43" s="497"/>
      <c r="BH43" s="386"/>
      <c r="BI43" s="386"/>
      <c r="BJ43" s="386"/>
    </row>
    <row r="44" spans="1:74" s="338" customFormat="1" ht="12" customHeight="1" x14ac:dyDescent="0.25">
      <c r="A44" s="337"/>
      <c r="B44" s="620" t="s">
        <v>828</v>
      </c>
      <c r="C44" s="611"/>
      <c r="D44" s="611"/>
      <c r="E44" s="611"/>
      <c r="F44" s="611"/>
      <c r="G44" s="611"/>
      <c r="H44" s="611"/>
      <c r="I44" s="611"/>
      <c r="J44" s="611"/>
      <c r="K44" s="611"/>
      <c r="L44" s="611"/>
      <c r="M44" s="611"/>
      <c r="N44" s="611"/>
      <c r="O44" s="611"/>
      <c r="P44" s="611"/>
      <c r="Q44" s="612"/>
      <c r="AY44" s="387"/>
      <c r="AZ44" s="387"/>
      <c r="BA44" s="387"/>
      <c r="BB44" s="387"/>
      <c r="BC44" s="387"/>
      <c r="BD44" s="498"/>
      <c r="BE44" s="498"/>
      <c r="BF44" s="498"/>
      <c r="BG44" s="498"/>
      <c r="BH44" s="387"/>
      <c r="BI44" s="387"/>
      <c r="BJ44" s="387"/>
    </row>
    <row r="45" spans="1:74" s="338" customFormat="1" ht="12" customHeight="1" x14ac:dyDescent="0.25">
      <c r="A45" s="337"/>
      <c r="B45" s="646" t="s">
        <v>829</v>
      </c>
      <c r="C45" s="612"/>
      <c r="D45" s="612"/>
      <c r="E45" s="612"/>
      <c r="F45" s="612"/>
      <c r="G45" s="612"/>
      <c r="H45" s="612"/>
      <c r="I45" s="612"/>
      <c r="J45" s="612"/>
      <c r="K45" s="612"/>
      <c r="L45" s="612"/>
      <c r="M45" s="612"/>
      <c r="N45" s="612"/>
      <c r="O45" s="612"/>
      <c r="P45" s="612"/>
      <c r="Q45" s="612"/>
      <c r="AY45" s="387"/>
      <c r="AZ45" s="387"/>
      <c r="BA45" s="387"/>
      <c r="BB45" s="387"/>
      <c r="BC45" s="387"/>
      <c r="BD45" s="498"/>
      <c r="BE45" s="498"/>
      <c r="BF45" s="498"/>
      <c r="BG45" s="498"/>
      <c r="BH45" s="387"/>
      <c r="BI45" s="387"/>
      <c r="BJ45" s="387"/>
    </row>
    <row r="46" spans="1:74" s="338" customFormat="1" ht="12" customHeight="1" x14ac:dyDescent="0.25">
      <c r="A46" s="339"/>
      <c r="B46" s="610" t="s">
        <v>830</v>
      </c>
      <c r="C46" s="611"/>
      <c r="D46" s="611"/>
      <c r="E46" s="611"/>
      <c r="F46" s="611"/>
      <c r="G46" s="611"/>
      <c r="H46" s="611"/>
      <c r="I46" s="611"/>
      <c r="J46" s="611"/>
      <c r="K46" s="611"/>
      <c r="L46" s="611"/>
      <c r="M46" s="611"/>
      <c r="N46" s="611"/>
      <c r="O46" s="611"/>
      <c r="P46" s="611"/>
      <c r="Q46" s="612"/>
      <c r="AY46" s="387"/>
      <c r="AZ46" s="387"/>
      <c r="BA46" s="387"/>
      <c r="BB46" s="387"/>
      <c r="BC46" s="387"/>
      <c r="BD46" s="498"/>
      <c r="BE46" s="498"/>
      <c r="BF46" s="498"/>
      <c r="BG46" s="498"/>
      <c r="BH46" s="387"/>
      <c r="BI46" s="387"/>
      <c r="BJ46" s="387"/>
    </row>
    <row r="47" spans="1:74" s="338" customFormat="1" ht="12" customHeight="1" x14ac:dyDescent="0.25">
      <c r="A47" s="339"/>
      <c r="B47" s="626" t="s">
        <v>1376</v>
      </c>
      <c r="C47" s="612"/>
      <c r="D47" s="612"/>
      <c r="E47" s="612"/>
      <c r="F47" s="612"/>
      <c r="G47" s="612"/>
      <c r="H47" s="612"/>
      <c r="I47" s="612"/>
      <c r="J47" s="612"/>
      <c r="K47" s="612"/>
      <c r="L47" s="612"/>
      <c r="M47" s="612"/>
      <c r="N47" s="612"/>
      <c r="O47" s="612"/>
      <c r="P47" s="612"/>
      <c r="Q47" s="612"/>
      <c r="AY47" s="387"/>
      <c r="AZ47" s="387"/>
      <c r="BA47" s="387"/>
      <c r="BB47" s="387"/>
      <c r="BC47" s="387"/>
      <c r="BD47" s="498"/>
      <c r="BE47" s="498"/>
      <c r="BF47" s="498"/>
      <c r="BG47" s="498"/>
      <c r="BH47" s="387"/>
      <c r="BI47" s="387"/>
      <c r="BJ47" s="387"/>
    </row>
    <row r="48" spans="1:74" s="338" customFormat="1" ht="12" customHeight="1" x14ac:dyDescent="0.25">
      <c r="A48" s="339"/>
      <c r="B48" s="620" t="s">
        <v>806</v>
      </c>
      <c r="C48" s="621"/>
      <c r="D48" s="621"/>
      <c r="E48" s="621"/>
      <c r="F48" s="621"/>
      <c r="G48" s="621"/>
      <c r="H48" s="621"/>
      <c r="I48" s="621"/>
      <c r="J48" s="621"/>
      <c r="K48" s="621"/>
      <c r="L48" s="621"/>
      <c r="M48" s="621"/>
      <c r="N48" s="621"/>
      <c r="O48" s="621"/>
      <c r="P48" s="621"/>
      <c r="Q48" s="612"/>
      <c r="AY48" s="387"/>
      <c r="AZ48" s="387"/>
      <c r="BA48" s="387"/>
      <c r="BB48" s="387"/>
      <c r="BC48" s="387"/>
      <c r="BD48" s="498"/>
      <c r="BE48" s="498"/>
      <c r="BF48" s="498"/>
      <c r="BG48" s="498"/>
      <c r="BH48" s="387"/>
      <c r="BI48" s="387"/>
      <c r="BJ48" s="387"/>
    </row>
    <row r="49" spans="1:74" s="340" customFormat="1" ht="12" customHeight="1" x14ac:dyDescent="0.25">
      <c r="A49" s="322"/>
      <c r="B49" s="628" t="s">
        <v>1246</v>
      </c>
      <c r="C49" s="612"/>
      <c r="D49" s="612"/>
      <c r="E49" s="612"/>
      <c r="F49" s="612"/>
      <c r="G49" s="612"/>
      <c r="H49" s="612"/>
      <c r="I49" s="612"/>
      <c r="J49" s="612"/>
      <c r="K49" s="612"/>
      <c r="L49" s="612"/>
      <c r="M49" s="612"/>
      <c r="N49" s="612"/>
      <c r="O49" s="612"/>
      <c r="P49" s="612"/>
      <c r="Q49" s="612"/>
      <c r="AY49" s="388"/>
      <c r="AZ49" s="388"/>
      <c r="BA49" s="388"/>
      <c r="BB49" s="388"/>
      <c r="BC49" s="388"/>
      <c r="BD49" s="499"/>
      <c r="BE49" s="499"/>
      <c r="BF49" s="499"/>
      <c r="BG49" s="499"/>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I6" sqref="BI6:BI45"/>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0" customWidth="1"/>
    <col min="59" max="62" width="6.54296875" style="281" customWidth="1"/>
    <col min="63" max="74" width="6.54296875" style="71" customWidth="1"/>
    <col min="75" max="16384" width="9.54296875" style="71"/>
  </cols>
  <sheetData>
    <row r="1" spans="1:74" ht="14.9" customHeight="1" x14ac:dyDescent="0.3">
      <c r="A1" s="597" t="s">
        <v>771</v>
      </c>
      <c r="B1" s="654" t="s">
        <v>230</v>
      </c>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c r="AI1" s="655"/>
      <c r="AJ1" s="655"/>
      <c r="AK1" s="655"/>
      <c r="AL1" s="655"/>
    </row>
    <row r="2" spans="1:74" s="57"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287"/>
      <c r="BH2" s="287"/>
      <c r="BI2" s="287"/>
      <c r="BJ2" s="287"/>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72"/>
      <c r="B5" s="73" t="s">
        <v>213</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68"/>
      <c r="BA5" s="568"/>
      <c r="BB5" s="568"/>
      <c r="BC5" s="568"/>
      <c r="BD5" s="568"/>
      <c r="BE5" s="568"/>
      <c r="BF5" s="568"/>
      <c r="BG5" s="568"/>
      <c r="BH5" s="74"/>
      <c r="BI5" s="74"/>
      <c r="BJ5" s="311"/>
      <c r="BK5" s="311"/>
      <c r="BL5" s="311"/>
      <c r="BM5" s="311"/>
      <c r="BN5" s="311"/>
      <c r="BO5" s="311"/>
      <c r="BP5" s="311"/>
      <c r="BQ5" s="311"/>
      <c r="BR5" s="311"/>
      <c r="BS5" s="311"/>
      <c r="BT5" s="311"/>
      <c r="BU5" s="311"/>
      <c r="BV5" s="311"/>
    </row>
    <row r="6" spans="1:74" ht="11.15" customHeight="1" x14ac:dyDescent="0.25">
      <c r="A6" s="75" t="s">
        <v>193</v>
      </c>
      <c r="B6" s="156" t="s">
        <v>425</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48.495550999999999</v>
      </c>
      <c r="AB6" s="54">
        <v>40.817064999999999</v>
      </c>
      <c r="AC6" s="54">
        <v>50.817703000000002</v>
      </c>
      <c r="AD6" s="54">
        <v>45.294547000000001</v>
      </c>
      <c r="AE6" s="54">
        <v>48.607135999999997</v>
      </c>
      <c r="AF6" s="54">
        <v>48.772692999999997</v>
      </c>
      <c r="AG6" s="54">
        <v>48.47289</v>
      </c>
      <c r="AH6" s="54">
        <v>50.039026</v>
      </c>
      <c r="AI6" s="54">
        <v>49.759599999999999</v>
      </c>
      <c r="AJ6" s="54">
        <v>48.953837999999998</v>
      </c>
      <c r="AK6" s="54">
        <v>48.825009999999999</v>
      </c>
      <c r="AL6" s="54">
        <v>48.576219000000002</v>
      </c>
      <c r="AM6" s="54">
        <v>49.887262999999997</v>
      </c>
      <c r="AN6" s="54">
        <v>47.875067000000001</v>
      </c>
      <c r="AO6" s="54">
        <v>51.548139999999997</v>
      </c>
      <c r="AP6" s="54">
        <v>46.387467999999998</v>
      </c>
      <c r="AQ6" s="54">
        <v>49.552526</v>
      </c>
      <c r="AR6" s="54">
        <v>48.670070000000003</v>
      </c>
      <c r="AS6" s="54">
        <v>49.301246999999996</v>
      </c>
      <c r="AT6" s="54">
        <v>53.601346999999997</v>
      </c>
      <c r="AU6" s="54">
        <v>51.574119000000003</v>
      </c>
      <c r="AV6" s="54">
        <v>51.331895000000003</v>
      </c>
      <c r="AW6" s="54">
        <v>48.753593000000002</v>
      </c>
      <c r="AX6" s="54">
        <v>45.672547000000002</v>
      </c>
      <c r="AY6" s="54">
        <v>51.009971999999998</v>
      </c>
      <c r="AZ6" s="54">
        <v>45.712603000000001</v>
      </c>
      <c r="BA6" s="54">
        <v>51.983674999999998</v>
      </c>
      <c r="BB6" s="54">
        <v>46.968510999999999</v>
      </c>
      <c r="BC6" s="54">
        <v>48.223477000000003</v>
      </c>
      <c r="BD6" s="54">
        <v>47.145741999999998</v>
      </c>
      <c r="BE6" s="54">
        <v>49.064605999999998</v>
      </c>
      <c r="BF6" s="54">
        <v>52.454946</v>
      </c>
      <c r="BG6" s="54">
        <v>50.202798999999999</v>
      </c>
      <c r="BH6" s="54">
        <v>49.073993999999999</v>
      </c>
      <c r="BI6" s="54">
        <v>48.951146999999999</v>
      </c>
      <c r="BJ6" s="238">
        <v>46.99709</v>
      </c>
      <c r="BK6" s="238">
        <v>47.889519999999997</v>
      </c>
      <c r="BL6" s="238">
        <v>40.421840000000003</v>
      </c>
      <c r="BM6" s="238">
        <v>45.046909999999997</v>
      </c>
      <c r="BN6" s="238">
        <v>39.033670000000001</v>
      </c>
      <c r="BO6" s="238">
        <v>39.254860000000001</v>
      </c>
      <c r="BP6" s="238">
        <v>38.010919999999999</v>
      </c>
      <c r="BQ6" s="238">
        <v>39.263890000000004</v>
      </c>
      <c r="BR6" s="238">
        <v>43.685459999999999</v>
      </c>
      <c r="BS6" s="238">
        <v>38.9572</v>
      </c>
      <c r="BT6" s="238">
        <v>39.940199999999997</v>
      </c>
      <c r="BU6" s="238">
        <v>37.88167</v>
      </c>
      <c r="BV6" s="238">
        <v>36.907249999999998</v>
      </c>
    </row>
    <row r="7" spans="1:74" ht="11.15" customHeight="1" x14ac:dyDescent="0.25">
      <c r="A7" s="75" t="s">
        <v>194</v>
      </c>
      <c r="B7" s="156" t="s">
        <v>426</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14.183998000000001</v>
      </c>
      <c r="AB7" s="54">
        <v>11.938181999999999</v>
      </c>
      <c r="AC7" s="54">
        <v>14.863187999999999</v>
      </c>
      <c r="AD7" s="54">
        <v>12.522856000000001</v>
      </c>
      <c r="AE7" s="54">
        <v>13.438699</v>
      </c>
      <c r="AF7" s="54">
        <v>13.484567</v>
      </c>
      <c r="AG7" s="54">
        <v>11.960509</v>
      </c>
      <c r="AH7" s="54">
        <v>12.346965000000001</v>
      </c>
      <c r="AI7" s="54">
        <v>12.278036999999999</v>
      </c>
      <c r="AJ7" s="54">
        <v>12.885494</v>
      </c>
      <c r="AK7" s="54">
        <v>12.851573</v>
      </c>
      <c r="AL7" s="54">
        <v>12.786127</v>
      </c>
      <c r="AM7" s="54">
        <v>13.45969</v>
      </c>
      <c r="AN7" s="54">
        <v>12.916791999999999</v>
      </c>
      <c r="AO7" s="54">
        <v>13.907807</v>
      </c>
      <c r="AP7" s="54">
        <v>12.883153</v>
      </c>
      <c r="AQ7" s="54">
        <v>13.762204000000001</v>
      </c>
      <c r="AR7" s="54">
        <v>13.517059</v>
      </c>
      <c r="AS7" s="54">
        <v>12.841676</v>
      </c>
      <c r="AT7" s="54">
        <v>13.961724999999999</v>
      </c>
      <c r="AU7" s="54">
        <v>13.433665</v>
      </c>
      <c r="AV7" s="54">
        <v>14.194516</v>
      </c>
      <c r="AW7" s="54">
        <v>13.481558</v>
      </c>
      <c r="AX7" s="54">
        <v>12.629568000000001</v>
      </c>
      <c r="AY7" s="54">
        <v>14.700243</v>
      </c>
      <c r="AZ7" s="54">
        <v>13.173624</v>
      </c>
      <c r="BA7" s="54">
        <v>14.980853</v>
      </c>
      <c r="BB7" s="54">
        <v>14.025048</v>
      </c>
      <c r="BC7" s="54">
        <v>14.399785</v>
      </c>
      <c r="BD7" s="54">
        <v>14.077995</v>
      </c>
      <c r="BE7" s="54">
        <v>13.655983000000001</v>
      </c>
      <c r="BF7" s="54">
        <v>14.622973999999999</v>
      </c>
      <c r="BG7" s="54">
        <v>14.044708999999999</v>
      </c>
      <c r="BH7" s="54">
        <v>14.139355999999999</v>
      </c>
      <c r="BI7" s="54">
        <v>14.10553</v>
      </c>
      <c r="BJ7" s="238">
        <v>13.57114</v>
      </c>
      <c r="BK7" s="238">
        <v>14.250529999999999</v>
      </c>
      <c r="BL7" s="238">
        <v>12.229279999999999</v>
      </c>
      <c r="BM7" s="238">
        <v>13.68261</v>
      </c>
      <c r="BN7" s="238">
        <v>12.175230000000001</v>
      </c>
      <c r="BO7" s="238">
        <v>12.020099999999999</v>
      </c>
      <c r="BP7" s="238">
        <v>11.548450000000001</v>
      </c>
      <c r="BQ7" s="238">
        <v>9.8600809999999992</v>
      </c>
      <c r="BR7" s="238">
        <v>10.99119</v>
      </c>
      <c r="BS7" s="238">
        <v>9.601286</v>
      </c>
      <c r="BT7" s="238">
        <v>10.07741</v>
      </c>
      <c r="BU7" s="238">
        <v>9.7217579999999995</v>
      </c>
      <c r="BV7" s="238">
        <v>9.5568100000000005</v>
      </c>
    </row>
    <row r="8" spans="1:74" ht="11.15" customHeight="1" x14ac:dyDescent="0.25">
      <c r="A8" s="75" t="s">
        <v>195</v>
      </c>
      <c r="B8" s="156" t="s">
        <v>427</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8.6389460000000007</v>
      </c>
      <c r="AB8" s="54">
        <v>7.271109</v>
      </c>
      <c r="AC8" s="54">
        <v>9.0526219999999995</v>
      </c>
      <c r="AD8" s="54">
        <v>7.3719239999999999</v>
      </c>
      <c r="AE8" s="54">
        <v>7.9110740000000002</v>
      </c>
      <c r="AF8" s="54">
        <v>7.9379920000000004</v>
      </c>
      <c r="AG8" s="54">
        <v>7.4162489999999996</v>
      </c>
      <c r="AH8" s="54">
        <v>7.65585</v>
      </c>
      <c r="AI8" s="54">
        <v>7.6131000000000002</v>
      </c>
      <c r="AJ8" s="54">
        <v>7.5396859999999997</v>
      </c>
      <c r="AK8" s="54">
        <v>7.5198679999999998</v>
      </c>
      <c r="AL8" s="54">
        <v>7.4815490000000002</v>
      </c>
      <c r="AM8" s="54">
        <v>7.9840910000000003</v>
      </c>
      <c r="AN8" s="54">
        <v>7.6620379999999999</v>
      </c>
      <c r="AO8" s="54">
        <v>8.249898</v>
      </c>
      <c r="AP8" s="54">
        <v>8.0796589999999995</v>
      </c>
      <c r="AQ8" s="54">
        <v>8.6309260000000005</v>
      </c>
      <c r="AR8" s="54">
        <v>8.4771970000000003</v>
      </c>
      <c r="AS8" s="54">
        <v>7.8965889999999996</v>
      </c>
      <c r="AT8" s="54">
        <v>8.5853389999999994</v>
      </c>
      <c r="AU8" s="54">
        <v>8.2606710000000003</v>
      </c>
      <c r="AV8" s="54">
        <v>8.6510029999999993</v>
      </c>
      <c r="AW8" s="54">
        <v>8.2164699999999993</v>
      </c>
      <c r="AX8" s="54">
        <v>7.6972500000000004</v>
      </c>
      <c r="AY8" s="54">
        <v>8.718216</v>
      </c>
      <c r="AZ8" s="54">
        <v>7.8128380000000002</v>
      </c>
      <c r="BA8" s="54">
        <v>8.8846310000000006</v>
      </c>
      <c r="BB8" s="54">
        <v>7.7423919999999997</v>
      </c>
      <c r="BC8" s="54">
        <v>7.9492630000000002</v>
      </c>
      <c r="BD8" s="54">
        <v>7.7715870000000002</v>
      </c>
      <c r="BE8" s="54">
        <v>8.5762839999999994</v>
      </c>
      <c r="BF8" s="54">
        <v>9.0520119999999995</v>
      </c>
      <c r="BG8" s="54">
        <v>8.4869640000000004</v>
      </c>
      <c r="BH8" s="54">
        <v>8.4080549999999992</v>
      </c>
      <c r="BI8" s="54">
        <v>8.3525709999999993</v>
      </c>
      <c r="BJ8" s="238">
        <v>8.3210320000000007</v>
      </c>
      <c r="BK8" s="238">
        <v>9.0989120000000003</v>
      </c>
      <c r="BL8" s="238">
        <v>7.832687</v>
      </c>
      <c r="BM8" s="238">
        <v>8.6504180000000002</v>
      </c>
      <c r="BN8" s="238">
        <v>7.5492109999999997</v>
      </c>
      <c r="BO8" s="238">
        <v>7.7745160000000002</v>
      </c>
      <c r="BP8" s="238">
        <v>7.5399330000000004</v>
      </c>
      <c r="BQ8" s="238">
        <v>7.3862899999999998</v>
      </c>
      <c r="BR8" s="238">
        <v>8.2574509999999997</v>
      </c>
      <c r="BS8" s="238">
        <v>7.3542560000000003</v>
      </c>
      <c r="BT8" s="238">
        <v>7.3087039999999996</v>
      </c>
      <c r="BU8" s="238">
        <v>6.935365</v>
      </c>
      <c r="BV8" s="238">
        <v>6.8433320000000002</v>
      </c>
    </row>
    <row r="9" spans="1:74" ht="11.15" customHeight="1" x14ac:dyDescent="0.25">
      <c r="A9" s="75" t="s">
        <v>196</v>
      </c>
      <c r="B9" s="156" t="s">
        <v>428</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25.672606999999999</v>
      </c>
      <c r="AB9" s="54">
        <v>21.607773999999999</v>
      </c>
      <c r="AC9" s="54">
        <v>26.901893000000001</v>
      </c>
      <c r="AD9" s="54">
        <v>25.399767000000001</v>
      </c>
      <c r="AE9" s="54">
        <v>27.257363000000002</v>
      </c>
      <c r="AF9" s="54">
        <v>27.350134000000001</v>
      </c>
      <c r="AG9" s="54">
        <v>29.096132000000001</v>
      </c>
      <c r="AH9" s="54">
        <v>30.036211000000002</v>
      </c>
      <c r="AI9" s="54">
        <v>29.868462999999998</v>
      </c>
      <c r="AJ9" s="54">
        <v>28.528658</v>
      </c>
      <c r="AK9" s="54">
        <v>28.453569000000002</v>
      </c>
      <c r="AL9" s="54">
        <v>28.308543</v>
      </c>
      <c r="AM9" s="54">
        <v>28.443481999999999</v>
      </c>
      <c r="AN9" s="54">
        <v>27.296237000000001</v>
      </c>
      <c r="AO9" s="54">
        <v>29.390435</v>
      </c>
      <c r="AP9" s="54">
        <v>25.424655999999999</v>
      </c>
      <c r="AQ9" s="54">
        <v>27.159396000000001</v>
      </c>
      <c r="AR9" s="54">
        <v>26.675813999999999</v>
      </c>
      <c r="AS9" s="54">
        <v>28.562982000000002</v>
      </c>
      <c r="AT9" s="54">
        <v>31.054283000000002</v>
      </c>
      <c r="AU9" s="54">
        <v>29.879783</v>
      </c>
      <c r="AV9" s="54">
        <v>28.486376</v>
      </c>
      <c r="AW9" s="54">
        <v>27.055565000000001</v>
      </c>
      <c r="AX9" s="54">
        <v>25.345728999999999</v>
      </c>
      <c r="AY9" s="54">
        <v>27.591512999999999</v>
      </c>
      <c r="AZ9" s="54">
        <v>24.726140999999998</v>
      </c>
      <c r="BA9" s="54">
        <v>28.118190999999999</v>
      </c>
      <c r="BB9" s="54">
        <v>25.201070999999999</v>
      </c>
      <c r="BC9" s="54">
        <v>25.874428999999999</v>
      </c>
      <c r="BD9" s="54">
        <v>25.29616</v>
      </c>
      <c r="BE9" s="54">
        <v>26.832339000000001</v>
      </c>
      <c r="BF9" s="54">
        <v>28.779959999999999</v>
      </c>
      <c r="BG9" s="54">
        <v>27.671126000000001</v>
      </c>
      <c r="BH9" s="54">
        <v>26.526582999999999</v>
      </c>
      <c r="BI9" s="54">
        <v>26.493046</v>
      </c>
      <c r="BJ9" s="238">
        <v>25.10492</v>
      </c>
      <c r="BK9" s="238">
        <v>24.54008</v>
      </c>
      <c r="BL9" s="238">
        <v>20.359870000000001</v>
      </c>
      <c r="BM9" s="238">
        <v>22.71388</v>
      </c>
      <c r="BN9" s="238">
        <v>19.309229999999999</v>
      </c>
      <c r="BO9" s="238">
        <v>19.460249999999998</v>
      </c>
      <c r="BP9" s="238">
        <v>18.922529999999998</v>
      </c>
      <c r="BQ9" s="238">
        <v>22.017510000000001</v>
      </c>
      <c r="BR9" s="238">
        <v>24.436810000000001</v>
      </c>
      <c r="BS9" s="238">
        <v>22.001660000000001</v>
      </c>
      <c r="BT9" s="238">
        <v>22.554089999999999</v>
      </c>
      <c r="BU9" s="238">
        <v>21.224550000000001</v>
      </c>
      <c r="BV9" s="238">
        <v>20.507110000000001</v>
      </c>
    </row>
    <row r="10" spans="1:74" ht="11.15" customHeight="1" x14ac:dyDescent="0.25">
      <c r="A10" s="77" t="s">
        <v>197</v>
      </c>
      <c r="B10" s="156" t="s">
        <v>429</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-0.10069859482</v>
      </c>
      <c r="AN10" s="54">
        <v>-0.24638706901999999</v>
      </c>
      <c r="AO10" s="54">
        <v>-0.31413086432999998</v>
      </c>
      <c r="AP10" s="54">
        <v>-0.12680815079999999</v>
      </c>
      <c r="AQ10" s="54">
        <v>-0.39862661378999997</v>
      </c>
      <c r="AR10" s="54">
        <v>-0.39739254174999999</v>
      </c>
      <c r="AS10" s="54">
        <v>0.15783847093</v>
      </c>
      <c r="AT10" s="54">
        <v>0.12460111391000001</v>
      </c>
      <c r="AU10" s="54">
        <v>-0.13044463192</v>
      </c>
      <c r="AV10" s="54">
        <v>-0.40106062110000001</v>
      </c>
      <c r="AW10" s="54">
        <v>-0.18320493814</v>
      </c>
      <c r="AX10" s="54">
        <v>0.20931444084</v>
      </c>
      <c r="AY10" s="54">
        <v>-0.626</v>
      </c>
      <c r="AZ10" s="54">
        <v>-1.0069999999999999</v>
      </c>
      <c r="BA10" s="54">
        <v>6.3E-2</v>
      </c>
      <c r="BB10" s="54">
        <v>9.8000000000000004E-2</v>
      </c>
      <c r="BC10" s="54">
        <v>9.6000000000000002E-2</v>
      </c>
      <c r="BD10" s="54">
        <v>0.104</v>
      </c>
      <c r="BE10" s="54">
        <v>1.0409999999999999</v>
      </c>
      <c r="BF10" s="54">
        <v>1.5149999999999999</v>
      </c>
      <c r="BG10" s="54">
        <v>1.03</v>
      </c>
      <c r="BH10" s="54">
        <v>-2.5952300000000001E-2</v>
      </c>
      <c r="BI10" s="54">
        <v>-8.9865899999999992E-3</v>
      </c>
      <c r="BJ10" s="238">
        <v>-3.1415800000000002E-3</v>
      </c>
      <c r="BK10" s="238">
        <v>-0.6912914</v>
      </c>
      <c r="BL10" s="238">
        <v>-1.0639860000000001</v>
      </c>
      <c r="BM10" s="238">
        <v>2.1821199999999999E-2</v>
      </c>
      <c r="BN10" s="238">
        <v>5.5723500000000002E-2</v>
      </c>
      <c r="BO10" s="238">
        <v>5.8079800000000001E-2</v>
      </c>
      <c r="BP10" s="238">
        <v>7.0239599999999999E-2</v>
      </c>
      <c r="BQ10" s="238">
        <v>1.0275190000000001</v>
      </c>
      <c r="BR10" s="238">
        <v>1.538775</v>
      </c>
      <c r="BS10" s="238">
        <v>1.059301</v>
      </c>
      <c r="BT10" s="238">
        <v>3.04122E-2</v>
      </c>
      <c r="BU10" s="238">
        <v>4.19256E-2</v>
      </c>
      <c r="BV10" s="238">
        <v>6.4182000000000003E-2</v>
      </c>
    </row>
    <row r="11" spans="1:74" ht="11.15" customHeight="1" x14ac:dyDescent="0.25">
      <c r="A11" s="75" t="s">
        <v>198</v>
      </c>
      <c r="B11" s="156" t="s">
        <v>430</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0.50270199999999998</v>
      </c>
      <c r="AN11" s="54">
        <v>0.28925400000000001</v>
      </c>
      <c r="AO11" s="54">
        <v>0.52970899999999999</v>
      </c>
      <c r="AP11" s="54">
        <v>0.68416500000000002</v>
      </c>
      <c r="AQ11" s="54">
        <v>0.32450899999999999</v>
      </c>
      <c r="AR11" s="54">
        <v>0.62746999999999997</v>
      </c>
      <c r="AS11" s="54">
        <v>0.65998699999999999</v>
      </c>
      <c r="AT11" s="54">
        <v>0.77902899999999997</v>
      </c>
      <c r="AU11" s="54">
        <v>0.53134199999999998</v>
      </c>
      <c r="AV11" s="54">
        <v>0.40368100000000001</v>
      </c>
      <c r="AW11" s="54">
        <v>0.68949099999999997</v>
      </c>
      <c r="AX11" s="54">
        <v>0.292128</v>
      </c>
      <c r="AY11" s="54">
        <v>0.47901500000000002</v>
      </c>
      <c r="AZ11" s="54">
        <v>0.26041500000000001</v>
      </c>
      <c r="BA11" s="54">
        <v>0.28083599999999997</v>
      </c>
      <c r="BB11" s="54">
        <v>0.42641400000000002</v>
      </c>
      <c r="BC11" s="54">
        <v>0.305446</v>
      </c>
      <c r="BD11" s="54">
        <v>0.282364</v>
      </c>
      <c r="BE11" s="54">
        <v>0.32570700000000002</v>
      </c>
      <c r="BF11" s="54">
        <v>0.35473300000000002</v>
      </c>
      <c r="BG11" s="54">
        <v>0.313973</v>
      </c>
      <c r="BH11" s="54">
        <v>0.41334900000000002</v>
      </c>
      <c r="BI11" s="54">
        <v>0.35220780000000002</v>
      </c>
      <c r="BJ11" s="238">
        <v>0.47367900000000002</v>
      </c>
      <c r="BK11" s="238">
        <v>0.27075709999999997</v>
      </c>
      <c r="BL11" s="238">
        <v>0.20318439999999999</v>
      </c>
      <c r="BM11" s="238">
        <v>0.37751679999999999</v>
      </c>
      <c r="BN11" s="238">
        <v>0.30271690000000001</v>
      </c>
      <c r="BO11" s="238">
        <v>0.28703650000000003</v>
      </c>
      <c r="BP11" s="238">
        <v>0.32977689999999998</v>
      </c>
      <c r="BQ11" s="238">
        <v>0.44769399999999998</v>
      </c>
      <c r="BR11" s="238">
        <v>0.35717789999999999</v>
      </c>
      <c r="BS11" s="238">
        <v>0.3294781</v>
      </c>
      <c r="BT11" s="238">
        <v>0.245559</v>
      </c>
      <c r="BU11" s="238">
        <v>0.1929323</v>
      </c>
      <c r="BV11" s="238">
        <v>0.30578739999999999</v>
      </c>
    </row>
    <row r="12" spans="1:74" ht="11.15" customHeight="1" x14ac:dyDescent="0.25">
      <c r="A12" s="75" t="s">
        <v>199</v>
      </c>
      <c r="B12" s="156" t="s">
        <v>431</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5.5184069999999998</v>
      </c>
      <c r="AN12" s="54">
        <v>7.3052520000000003</v>
      </c>
      <c r="AO12" s="54">
        <v>7.5775410000000001</v>
      </c>
      <c r="AP12" s="54">
        <v>7.8026580000000001</v>
      </c>
      <c r="AQ12" s="54">
        <v>7.5378069999999999</v>
      </c>
      <c r="AR12" s="54">
        <v>8.0921520000000005</v>
      </c>
      <c r="AS12" s="54">
        <v>6.2888330000000003</v>
      </c>
      <c r="AT12" s="54">
        <v>7.5453039999999998</v>
      </c>
      <c r="AU12" s="54">
        <v>7.2803190000000004</v>
      </c>
      <c r="AV12" s="54">
        <v>6.7815200000000004</v>
      </c>
      <c r="AW12" s="54">
        <v>7.2859179999999997</v>
      </c>
      <c r="AX12" s="54">
        <v>6.9400250000000003</v>
      </c>
      <c r="AY12" s="54">
        <v>7.1399860000000004</v>
      </c>
      <c r="AZ12" s="54">
        <v>7.9952889999999996</v>
      </c>
      <c r="BA12" s="54">
        <v>9.4845790000000001</v>
      </c>
      <c r="BB12" s="54">
        <v>7.4083969999999999</v>
      </c>
      <c r="BC12" s="54">
        <v>8.6921239999999997</v>
      </c>
      <c r="BD12" s="54">
        <v>8.0031580000000009</v>
      </c>
      <c r="BE12" s="54">
        <v>7.1412979999999999</v>
      </c>
      <c r="BF12" s="54">
        <v>8.9990520000000007</v>
      </c>
      <c r="BG12" s="54">
        <v>8.7470119999999998</v>
      </c>
      <c r="BH12" s="54">
        <v>9.4531100000000006</v>
      </c>
      <c r="BI12" s="54">
        <v>8.7361830000000005</v>
      </c>
      <c r="BJ12" s="238">
        <v>8.7971470000000007</v>
      </c>
      <c r="BK12" s="238">
        <v>7.9516920000000004</v>
      </c>
      <c r="BL12" s="238">
        <v>7.4790200000000002</v>
      </c>
      <c r="BM12" s="238">
        <v>8.4249329999999993</v>
      </c>
      <c r="BN12" s="238">
        <v>7.745406</v>
      </c>
      <c r="BO12" s="238">
        <v>7.559094</v>
      </c>
      <c r="BP12" s="238">
        <v>7.9048340000000001</v>
      </c>
      <c r="BQ12" s="238">
        <v>7.0236640000000001</v>
      </c>
      <c r="BR12" s="238">
        <v>7.6481459999999997</v>
      </c>
      <c r="BS12" s="238">
        <v>7.4607830000000002</v>
      </c>
      <c r="BT12" s="238">
        <v>7.8271430000000004</v>
      </c>
      <c r="BU12" s="238">
        <v>7.9095490000000002</v>
      </c>
      <c r="BV12" s="238">
        <v>8.5435719999999993</v>
      </c>
    </row>
    <row r="13" spans="1:74" ht="11.15" customHeight="1" x14ac:dyDescent="0.25">
      <c r="A13" s="75" t="s">
        <v>200</v>
      </c>
      <c r="B13" s="156" t="s">
        <v>659</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2.8675670000000002</v>
      </c>
      <c r="AN13" s="54">
        <v>3.9834839999999998</v>
      </c>
      <c r="AO13" s="54">
        <v>3.6464560000000001</v>
      </c>
      <c r="AP13" s="54">
        <v>3.9406050000000001</v>
      </c>
      <c r="AQ13" s="54">
        <v>4.4709810000000001</v>
      </c>
      <c r="AR13" s="54">
        <v>4.6886659999999996</v>
      </c>
      <c r="AS13" s="54">
        <v>3.8087960000000001</v>
      </c>
      <c r="AT13" s="54">
        <v>3.507873</v>
      </c>
      <c r="AU13" s="54">
        <v>4.1654010000000001</v>
      </c>
      <c r="AV13" s="54">
        <v>3.9011010000000002</v>
      </c>
      <c r="AW13" s="54">
        <v>3.9591319999999999</v>
      </c>
      <c r="AX13" s="54">
        <v>3.5378409999999998</v>
      </c>
      <c r="AY13" s="54">
        <v>4.0488670000000004</v>
      </c>
      <c r="AZ13" s="54">
        <v>4.1262049999999997</v>
      </c>
      <c r="BA13" s="54">
        <v>4.2566980000000001</v>
      </c>
      <c r="BB13" s="54">
        <v>3.9694769999999999</v>
      </c>
      <c r="BC13" s="54">
        <v>4.6896500000000003</v>
      </c>
      <c r="BD13" s="54">
        <v>3.923327</v>
      </c>
      <c r="BE13" s="54">
        <v>4.0900930000000004</v>
      </c>
      <c r="BF13" s="54">
        <v>5.1325770000000004</v>
      </c>
      <c r="BG13" s="54">
        <v>4.3658729999999997</v>
      </c>
      <c r="BH13" s="54">
        <v>4.2786119999999999</v>
      </c>
      <c r="BI13" s="54">
        <v>4.030653</v>
      </c>
      <c r="BJ13" s="238">
        <v>4.2619069999999999</v>
      </c>
      <c r="BK13" s="238">
        <v>4.0525229999999999</v>
      </c>
      <c r="BL13" s="238">
        <v>3.9395099999999998</v>
      </c>
      <c r="BM13" s="238">
        <v>4.5995499999999998</v>
      </c>
      <c r="BN13" s="238">
        <v>4.4387230000000004</v>
      </c>
      <c r="BO13" s="238">
        <v>4.4362849999999998</v>
      </c>
      <c r="BP13" s="238">
        <v>4.486726</v>
      </c>
      <c r="BQ13" s="238">
        <v>3.8998750000000002</v>
      </c>
      <c r="BR13" s="238">
        <v>4.3682299999999996</v>
      </c>
      <c r="BS13" s="238">
        <v>4.1734869999999997</v>
      </c>
      <c r="BT13" s="238">
        <v>4.3450730000000002</v>
      </c>
      <c r="BU13" s="238">
        <v>4.1900519999999997</v>
      </c>
      <c r="BV13" s="238">
        <v>4.4824390000000003</v>
      </c>
    </row>
    <row r="14" spans="1:74" ht="11.15" customHeight="1" x14ac:dyDescent="0.25">
      <c r="A14" s="75" t="s">
        <v>201</v>
      </c>
      <c r="B14" s="156" t="s">
        <v>660</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2.6508400000000001</v>
      </c>
      <c r="AN14" s="54">
        <v>3.3217680000000001</v>
      </c>
      <c r="AO14" s="54">
        <v>3.9310849999999999</v>
      </c>
      <c r="AP14" s="54">
        <v>3.862053</v>
      </c>
      <c r="AQ14" s="54">
        <v>3.0668259999999998</v>
      </c>
      <c r="AR14" s="54">
        <v>3.403486</v>
      </c>
      <c r="AS14" s="54">
        <v>2.4800369999999998</v>
      </c>
      <c r="AT14" s="54">
        <v>4.0374309999999998</v>
      </c>
      <c r="AU14" s="54">
        <v>3.1149179999999999</v>
      </c>
      <c r="AV14" s="54">
        <v>2.8804189999999998</v>
      </c>
      <c r="AW14" s="54">
        <v>3.3267859999999998</v>
      </c>
      <c r="AX14" s="54">
        <v>3.4021840000000001</v>
      </c>
      <c r="AY14" s="54">
        <v>3.091119</v>
      </c>
      <c r="AZ14" s="54">
        <v>3.869084</v>
      </c>
      <c r="BA14" s="54">
        <v>5.227881</v>
      </c>
      <c r="BB14" s="54">
        <v>3.43892</v>
      </c>
      <c r="BC14" s="54">
        <v>4.0024740000000003</v>
      </c>
      <c r="BD14" s="54">
        <v>4.0798310000000004</v>
      </c>
      <c r="BE14" s="54">
        <v>3.0512049999999999</v>
      </c>
      <c r="BF14" s="54">
        <v>3.8664749999999999</v>
      </c>
      <c r="BG14" s="54">
        <v>4.3811390000000001</v>
      </c>
      <c r="BH14" s="54">
        <v>5.1744979999999998</v>
      </c>
      <c r="BI14" s="54">
        <v>4.7055300000000004</v>
      </c>
      <c r="BJ14" s="238">
        <v>4.5352399999999999</v>
      </c>
      <c r="BK14" s="238">
        <v>3.8991690000000001</v>
      </c>
      <c r="BL14" s="238">
        <v>3.5395099999999999</v>
      </c>
      <c r="BM14" s="238">
        <v>3.8253819999999998</v>
      </c>
      <c r="BN14" s="238">
        <v>3.3066840000000002</v>
      </c>
      <c r="BO14" s="238">
        <v>3.1228090000000002</v>
      </c>
      <c r="BP14" s="238">
        <v>3.4181080000000001</v>
      </c>
      <c r="BQ14" s="238">
        <v>3.1237879999999998</v>
      </c>
      <c r="BR14" s="238">
        <v>3.2799160000000001</v>
      </c>
      <c r="BS14" s="238">
        <v>3.287296</v>
      </c>
      <c r="BT14" s="238">
        <v>3.4820700000000002</v>
      </c>
      <c r="BU14" s="238">
        <v>3.7194980000000002</v>
      </c>
      <c r="BV14" s="238">
        <v>4.0611329999999999</v>
      </c>
    </row>
    <row r="15" spans="1:74" ht="11.15" customHeight="1" x14ac:dyDescent="0.25">
      <c r="A15" s="75" t="s">
        <v>202</v>
      </c>
      <c r="B15" s="156" t="s">
        <v>408</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44.834226999999998</v>
      </c>
      <c r="AB15" s="54">
        <v>33.258620000000001</v>
      </c>
      <c r="AC15" s="54">
        <v>43.382702999999999</v>
      </c>
      <c r="AD15" s="54">
        <v>39.057259000000002</v>
      </c>
      <c r="AE15" s="54">
        <v>41.725879999999997</v>
      </c>
      <c r="AF15" s="54">
        <v>41.671984000000002</v>
      </c>
      <c r="AG15" s="54">
        <v>43.531866000000001</v>
      </c>
      <c r="AH15" s="54">
        <v>44.488149</v>
      </c>
      <c r="AI15" s="54">
        <v>44.109177000000003</v>
      </c>
      <c r="AJ15" s="54">
        <v>41.979044999999999</v>
      </c>
      <c r="AK15" s="54">
        <v>42.431350999999999</v>
      </c>
      <c r="AL15" s="54">
        <v>41.861007000000001</v>
      </c>
      <c r="AM15" s="54">
        <v>44.770859405000003</v>
      </c>
      <c r="AN15" s="54">
        <v>40.612681930999997</v>
      </c>
      <c r="AO15" s="54">
        <v>44.186177135999998</v>
      </c>
      <c r="AP15" s="54">
        <v>39.142166848999999</v>
      </c>
      <c r="AQ15" s="54">
        <v>41.940601385999997</v>
      </c>
      <c r="AR15" s="54">
        <v>40.807995458000001</v>
      </c>
      <c r="AS15" s="54">
        <v>43.830239470999999</v>
      </c>
      <c r="AT15" s="54">
        <v>46.959673113999997</v>
      </c>
      <c r="AU15" s="54">
        <v>44.694697368</v>
      </c>
      <c r="AV15" s="54">
        <v>44.552995379000002</v>
      </c>
      <c r="AW15" s="54">
        <v>41.973961062000001</v>
      </c>
      <c r="AX15" s="54">
        <v>39.233964440999998</v>
      </c>
      <c r="AY15" s="54">
        <v>43.723000999999996</v>
      </c>
      <c r="AZ15" s="54">
        <v>36.970728999999999</v>
      </c>
      <c r="BA15" s="54">
        <v>42.842931999999998</v>
      </c>
      <c r="BB15" s="54">
        <v>40.084527999999999</v>
      </c>
      <c r="BC15" s="54">
        <v>39.932799000000003</v>
      </c>
      <c r="BD15" s="54">
        <v>39.528948</v>
      </c>
      <c r="BE15" s="54">
        <v>43.290014999999997</v>
      </c>
      <c r="BF15" s="54">
        <v>45.325626999999997</v>
      </c>
      <c r="BG15" s="54">
        <v>42.799759999999999</v>
      </c>
      <c r="BH15" s="54">
        <v>40.008280730000003</v>
      </c>
      <c r="BI15" s="54">
        <v>40.558186409999998</v>
      </c>
      <c r="BJ15" s="238">
        <v>38.670479999999998</v>
      </c>
      <c r="BK15" s="238">
        <v>39.517290000000003</v>
      </c>
      <c r="BL15" s="238">
        <v>32.08202</v>
      </c>
      <c r="BM15" s="238">
        <v>37.021320000000003</v>
      </c>
      <c r="BN15" s="238">
        <v>31.646699999999999</v>
      </c>
      <c r="BO15" s="238">
        <v>32.040880000000001</v>
      </c>
      <c r="BP15" s="238">
        <v>30.5061</v>
      </c>
      <c r="BQ15" s="238">
        <v>33.715440000000001</v>
      </c>
      <c r="BR15" s="238">
        <v>37.933259999999997</v>
      </c>
      <c r="BS15" s="238">
        <v>32.885190000000001</v>
      </c>
      <c r="BT15" s="238">
        <v>32.389029999999998</v>
      </c>
      <c r="BU15" s="238">
        <v>30.206980000000001</v>
      </c>
      <c r="BV15" s="238">
        <v>28.733650000000001</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277"/>
      <c r="BK16" s="277"/>
      <c r="BL16" s="277"/>
      <c r="BM16" s="277"/>
      <c r="BN16" s="277"/>
      <c r="BO16" s="277"/>
      <c r="BP16" s="277"/>
      <c r="BQ16" s="277"/>
      <c r="BR16" s="277"/>
      <c r="BS16" s="277"/>
      <c r="BT16" s="277"/>
      <c r="BU16" s="277"/>
      <c r="BV16" s="277"/>
    </row>
    <row r="17" spans="1:74" ht="11.15" customHeight="1" x14ac:dyDescent="0.25">
      <c r="A17" s="77" t="s">
        <v>203</v>
      </c>
      <c r="B17" s="156" t="s">
        <v>432</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7.8720720000000002</v>
      </c>
      <c r="AB17" s="54">
        <v>16.153297999999999</v>
      </c>
      <c r="AC17" s="54">
        <v>-1.769218</v>
      </c>
      <c r="AD17" s="54">
        <v>-6.0166510000000004</v>
      </c>
      <c r="AE17" s="54">
        <v>-2.5520689999999999</v>
      </c>
      <c r="AF17" s="54">
        <v>9.1283060000000003</v>
      </c>
      <c r="AG17" s="54">
        <v>13.722966</v>
      </c>
      <c r="AH17" s="54">
        <v>13.231578000000001</v>
      </c>
      <c r="AI17" s="54">
        <v>4.3048999999999999</v>
      </c>
      <c r="AJ17" s="54">
        <v>-4.346152</v>
      </c>
      <c r="AK17" s="54">
        <v>-7.2549250000000001</v>
      </c>
      <c r="AL17" s="54">
        <v>-2.6349610000000001</v>
      </c>
      <c r="AM17" s="54">
        <v>7.4457339999999999</v>
      </c>
      <c r="AN17" s="54">
        <v>3.609515</v>
      </c>
      <c r="AO17" s="54">
        <v>-5.0064919999999997</v>
      </c>
      <c r="AP17" s="54">
        <v>-4.6037129999999999</v>
      </c>
      <c r="AQ17" s="54">
        <v>-1.946339</v>
      </c>
      <c r="AR17" s="54">
        <v>5.8228470000000003</v>
      </c>
      <c r="AS17" s="54">
        <v>7.6266590000000001</v>
      </c>
      <c r="AT17" s="54">
        <v>3.532114</v>
      </c>
      <c r="AU17" s="54">
        <v>-3.8541829999999999</v>
      </c>
      <c r="AV17" s="54">
        <v>-7.9645820000000001</v>
      </c>
      <c r="AW17" s="54">
        <v>-5.8371890000000004</v>
      </c>
      <c r="AX17" s="54">
        <v>4.365507</v>
      </c>
      <c r="AY17" s="54">
        <v>-3.6347529999999999</v>
      </c>
      <c r="AZ17" s="54">
        <v>-7.0854569999999999</v>
      </c>
      <c r="BA17" s="54">
        <v>-9.3975179999999998</v>
      </c>
      <c r="BB17" s="54">
        <v>-9.1461089999999992</v>
      </c>
      <c r="BC17" s="54">
        <v>-8.5727170000000008</v>
      </c>
      <c r="BD17" s="54">
        <v>-1.2831900000000001</v>
      </c>
      <c r="BE17" s="54">
        <v>6.7401526</v>
      </c>
      <c r="BF17" s="54">
        <v>2.9776210999999999</v>
      </c>
      <c r="BG17" s="54">
        <v>1.0943963999999999</v>
      </c>
      <c r="BH17" s="54">
        <v>-10.7446552</v>
      </c>
      <c r="BI17" s="54">
        <v>-7.5496515000000004</v>
      </c>
      <c r="BJ17" s="238">
        <v>-1.8022940000000001</v>
      </c>
      <c r="BK17" s="238">
        <v>0.1862558</v>
      </c>
      <c r="BL17" s="238">
        <v>-2.3639679999999998</v>
      </c>
      <c r="BM17" s="238">
        <v>-8.9984800000000007</v>
      </c>
      <c r="BN17" s="238">
        <v>-10.845560000000001</v>
      </c>
      <c r="BO17" s="238">
        <v>-7.260033</v>
      </c>
      <c r="BP17" s="238">
        <v>1.9099010000000001</v>
      </c>
      <c r="BQ17" s="238">
        <v>8.3457310000000007</v>
      </c>
      <c r="BR17" s="238">
        <v>3.9870399999999999</v>
      </c>
      <c r="BS17" s="238">
        <v>-0.38546910000000001</v>
      </c>
      <c r="BT17" s="238">
        <v>-5.4680629999999999</v>
      </c>
      <c r="BU17" s="238">
        <v>-3.196507</v>
      </c>
      <c r="BV17" s="238">
        <v>5.9218489999999999</v>
      </c>
    </row>
    <row r="18" spans="1:74" ht="11.15" customHeight="1" x14ac:dyDescent="0.25">
      <c r="A18" s="77" t="s">
        <v>204</v>
      </c>
      <c r="B18" s="156" t="s">
        <v>130</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0.58718333332999995</v>
      </c>
      <c r="AN18" s="54">
        <v>0.58718333332999995</v>
      </c>
      <c r="AO18" s="54">
        <v>0.58718333332999995</v>
      </c>
      <c r="AP18" s="54">
        <v>0.58718333332999995</v>
      </c>
      <c r="AQ18" s="54">
        <v>0.58718333332999995</v>
      </c>
      <c r="AR18" s="54">
        <v>0.58718333332999995</v>
      </c>
      <c r="AS18" s="54">
        <v>0.58718333332999995</v>
      </c>
      <c r="AT18" s="54">
        <v>0.58718333332999995</v>
      </c>
      <c r="AU18" s="54">
        <v>0.58718333332999995</v>
      </c>
      <c r="AV18" s="54">
        <v>0.58718333332999995</v>
      </c>
      <c r="AW18" s="54">
        <v>0.58718333332999995</v>
      </c>
      <c r="AX18" s="54">
        <v>0.58718333332999995</v>
      </c>
      <c r="AY18" s="54">
        <v>0.58718333332999995</v>
      </c>
      <c r="AZ18" s="54">
        <v>0.58718333332999995</v>
      </c>
      <c r="BA18" s="54">
        <v>0.58718333332999995</v>
      </c>
      <c r="BB18" s="54">
        <v>0.58718333332999995</v>
      </c>
      <c r="BC18" s="54">
        <v>0.58718333332999995</v>
      </c>
      <c r="BD18" s="54">
        <v>0.58718333332999995</v>
      </c>
      <c r="BE18" s="54">
        <v>0.58718333332999995</v>
      </c>
      <c r="BF18" s="54">
        <v>0.58718333332999995</v>
      </c>
      <c r="BG18" s="54">
        <v>0.58718333332999995</v>
      </c>
      <c r="BH18" s="54">
        <v>0.58718333332999995</v>
      </c>
      <c r="BI18" s="54">
        <v>0.58718333332999995</v>
      </c>
      <c r="BJ18" s="238">
        <v>0.58718329999999996</v>
      </c>
      <c r="BK18" s="238">
        <v>0.39942680000000003</v>
      </c>
      <c r="BL18" s="238">
        <v>0.41369210000000001</v>
      </c>
      <c r="BM18" s="238">
        <v>0.39942680000000003</v>
      </c>
      <c r="BN18" s="238">
        <v>0.39942680000000003</v>
      </c>
      <c r="BO18" s="238">
        <v>0.39942680000000003</v>
      </c>
      <c r="BP18" s="238">
        <v>0.39942680000000003</v>
      </c>
      <c r="BQ18" s="238">
        <v>0.39942680000000003</v>
      </c>
      <c r="BR18" s="238">
        <v>0.39942680000000003</v>
      </c>
      <c r="BS18" s="238">
        <v>0.39942680000000003</v>
      </c>
      <c r="BT18" s="238">
        <v>0.39942680000000003</v>
      </c>
      <c r="BU18" s="238">
        <v>0.39942680000000003</v>
      </c>
      <c r="BV18" s="238">
        <v>0.39942680000000003</v>
      </c>
    </row>
    <row r="19" spans="1:74" ht="11.15" customHeight="1" x14ac:dyDescent="0.25">
      <c r="A19" s="75" t="s">
        <v>205</v>
      </c>
      <c r="B19" s="156" t="s">
        <v>409</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53.448253000000001</v>
      </c>
      <c r="AB19" s="54">
        <v>50.168091992000001</v>
      </c>
      <c r="AC19" s="54">
        <v>42.303640014999999</v>
      </c>
      <c r="AD19" s="54">
        <v>33.508532010000003</v>
      </c>
      <c r="AE19" s="54">
        <v>39.739863993999997</v>
      </c>
      <c r="AF19" s="54">
        <v>51.454230000000003</v>
      </c>
      <c r="AG19" s="54">
        <v>57.921821242</v>
      </c>
      <c r="AH19" s="54">
        <v>58.386716249999999</v>
      </c>
      <c r="AI19" s="54">
        <v>49.081066249999999</v>
      </c>
      <c r="AJ19" s="54">
        <v>38.299882250000003</v>
      </c>
      <c r="AK19" s="54">
        <v>35.84341525</v>
      </c>
      <c r="AL19" s="54">
        <v>39.893035249999997</v>
      </c>
      <c r="AM19" s="54">
        <v>52.803776739</v>
      </c>
      <c r="AN19" s="54">
        <v>44.809380263999998</v>
      </c>
      <c r="AO19" s="54">
        <v>39.766868469000002</v>
      </c>
      <c r="AP19" s="54">
        <v>35.125637183000002</v>
      </c>
      <c r="AQ19" s="54">
        <v>40.581445719999998</v>
      </c>
      <c r="AR19" s="54">
        <v>47.218025791999999</v>
      </c>
      <c r="AS19" s="54">
        <v>52.044081804000001</v>
      </c>
      <c r="AT19" s="54">
        <v>51.078970447000003</v>
      </c>
      <c r="AU19" s="54">
        <v>41.427697701</v>
      </c>
      <c r="AV19" s="54">
        <v>37.175596712000001</v>
      </c>
      <c r="AW19" s="54">
        <v>36.723955394999997</v>
      </c>
      <c r="AX19" s="54">
        <v>44.186654773999997</v>
      </c>
      <c r="AY19" s="54">
        <v>40.675431332999999</v>
      </c>
      <c r="AZ19" s="54">
        <v>30.472455332999999</v>
      </c>
      <c r="BA19" s="54">
        <v>34.032597332999998</v>
      </c>
      <c r="BB19" s="54">
        <v>31.525602332999998</v>
      </c>
      <c r="BC19" s="54">
        <v>31.947265333000001</v>
      </c>
      <c r="BD19" s="54">
        <v>38.832941333000001</v>
      </c>
      <c r="BE19" s="54">
        <v>50.617350932999997</v>
      </c>
      <c r="BF19" s="54">
        <v>48.890431433000003</v>
      </c>
      <c r="BG19" s="54">
        <v>44.481339732999999</v>
      </c>
      <c r="BH19" s="54">
        <v>29.850808863000001</v>
      </c>
      <c r="BI19" s="54">
        <v>33.595718243</v>
      </c>
      <c r="BJ19" s="238">
        <v>37.455370000000002</v>
      </c>
      <c r="BK19" s="238">
        <v>40.102980000000002</v>
      </c>
      <c r="BL19" s="238">
        <v>30.131740000000001</v>
      </c>
      <c r="BM19" s="238">
        <v>28.422260000000001</v>
      </c>
      <c r="BN19" s="238">
        <v>21.200569999999999</v>
      </c>
      <c r="BO19" s="238">
        <v>25.18028</v>
      </c>
      <c r="BP19" s="238">
        <v>32.815429999999999</v>
      </c>
      <c r="BQ19" s="238">
        <v>42.460590000000003</v>
      </c>
      <c r="BR19" s="238">
        <v>42.31973</v>
      </c>
      <c r="BS19" s="238">
        <v>32.899149999999999</v>
      </c>
      <c r="BT19" s="238">
        <v>27.32039</v>
      </c>
      <c r="BU19" s="238">
        <v>27.4099</v>
      </c>
      <c r="BV19" s="238">
        <v>35.054920000000003</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11"/>
      <c r="BJ20" s="277"/>
      <c r="BK20" s="277"/>
      <c r="BL20" s="277"/>
      <c r="BM20" s="277"/>
      <c r="BN20" s="277"/>
      <c r="BO20" s="277"/>
      <c r="BP20" s="277"/>
      <c r="BQ20" s="277"/>
      <c r="BR20" s="277"/>
      <c r="BS20" s="277"/>
      <c r="BT20" s="277"/>
      <c r="BU20" s="277"/>
      <c r="BV20" s="277"/>
    </row>
    <row r="21" spans="1:74" ht="11.15" customHeight="1" x14ac:dyDescent="0.25">
      <c r="A21" s="72"/>
      <c r="B21" s="73" t="s">
        <v>214</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277"/>
      <c r="BK21" s="277"/>
      <c r="BL21" s="277"/>
      <c r="BM21" s="277"/>
      <c r="BN21" s="277"/>
      <c r="BO21" s="277"/>
      <c r="BP21" s="277"/>
      <c r="BQ21" s="277"/>
      <c r="BR21" s="277"/>
      <c r="BS21" s="277"/>
      <c r="BT21" s="277"/>
      <c r="BU21" s="277"/>
      <c r="BV21" s="277"/>
    </row>
    <row r="22" spans="1:74" ht="11.15" customHeight="1" x14ac:dyDescent="0.25">
      <c r="A22" s="75" t="s">
        <v>206</v>
      </c>
      <c r="B22" s="156" t="s">
        <v>433</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1.3725299909999999</v>
      </c>
      <c r="AW22" s="54">
        <v>1.2877080000000001</v>
      </c>
      <c r="AX22" s="54">
        <v>1.315065012</v>
      </c>
      <c r="AY22" s="54">
        <v>1.3544059959999999</v>
      </c>
      <c r="AZ22" s="54">
        <v>1.2655879880000001</v>
      </c>
      <c r="BA22" s="54">
        <v>1.4052840019999999</v>
      </c>
      <c r="BB22" s="54">
        <v>1.263009</v>
      </c>
      <c r="BC22" s="54">
        <v>1.302344999</v>
      </c>
      <c r="BD22" s="54">
        <v>1.28675199</v>
      </c>
      <c r="BE22" s="54">
        <v>1.3620253</v>
      </c>
      <c r="BF22" s="54">
        <v>1.397883</v>
      </c>
      <c r="BG22" s="54">
        <v>1.3410550000000001</v>
      </c>
      <c r="BH22" s="54">
        <v>1.384007</v>
      </c>
      <c r="BI22" s="54">
        <v>1.331869</v>
      </c>
      <c r="BJ22" s="238">
        <v>1.4080520000000001</v>
      </c>
      <c r="BK22" s="238">
        <v>1.3731800000000001</v>
      </c>
      <c r="BL22" s="238">
        <v>1.3435820000000001</v>
      </c>
      <c r="BM22" s="238">
        <v>1.4503029999999999</v>
      </c>
      <c r="BN22" s="238">
        <v>1.4009119999999999</v>
      </c>
      <c r="BO22" s="238">
        <v>1.4355910000000001</v>
      </c>
      <c r="BP22" s="238">
        <v>1.4136219999999999</v>
      </c>
      <c r="BQ22" s="238">
        <v>1.407437</v>
      </c>
      <c r="BR22" s="238">
        <v>1.4555709999999999</v>
      </c>
      <c r="BS22" s="238">
        <v>1.4334560000000001</v>
      </c>
      <c r="BT22" s="238">
        <v>1.477095</v>
      </c>
      <c r="BU22" s="238">
        <v>1.4133800000000001</v>
      </c>
      <c r="BV22" s="238">
        <v>1.484167</v>
      </c>
    </row>
    <row r="23" spans="1:74" ht="11.15" customHeight="1" x14ac:dyDescent="0.25">
      <c r="A23" s="72" t="s">
        <v>207</v>
      </c>
      <c r="B23" s="156" t="s">
        <v>158</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32.84852643</v>
      </c>
      <c r="AL23" s="54">
        <v>34.593115822000001</v>
      </c>
      <c r="AM23" s="54">
        <v>48.80496101</v>
      </c>
      <c r="AN23" s="54">
        <v>40.063278990000001</v>
      </c>
      <c r="AO23" s="54">
        <v>34.498293468999996</v>
      </c>
      <c r="AP23" s="54">
        <v>31.011638153</v>
      </c>
      <c r="AQ23" s="54">
        <v>35.263856296</v>
      </c>
      <c r="AR23" s="54">
        <v>41.816830254999999</v>
      </c>
      <c r="AS23" s="54">
        <v>49.556009754999998</v>
      </c>
      <c r="AT23" s="54">
        <v>48.469140969000001</v>
      </c>
      <c r="AU23" s="54">
        <v>37.409150918000002</v>
      </c>
      <c r="AV23" s="54">
        <v>31.554040031</v>
      </c>
      <c r="AW23" s="54">
        <v>32.503461051000002</v>
      </c>
      <c r="AX23" s="54">
        <v>41.883044519999999</v>
      </c>
      <c r="AY23" s="54">
        <v>35.563384417999998</v>
      </c>
      <c r="AZ23" s="54">
        <v>26.934199846999999</v>
      </c>
      <c r="BA23" s="54">
        <v>28.688946582</v>
      </c>
      <c r="BB23" s="54">
        <v>22.873722999999998</v>
      </c>
      <c r="BC23" s="54">
        <v>25.606514000000001</v>
      </c>
      <c r="BD23" s="54">
        <v>33.494266000000003</v>
      </c>
      <c r="BE23" s="54">
        <v>44.440705295999997</v>
      </c>
      <c r="BF23" s="54">
        <v>43.924865551000003</v>
      </c>
      <c r="BG23" s="54">
        <v>34.292523316</v>
      </c>
      <c r="BH23" s="54">
        <v>28.736609999999999</v>
      </c>
      <c r="BI23" s="54">
        <v>28.056840000000001</v>
      </c>
      <c r="BJ23" s="238">
        <v>34.07443</v>
      </c>
      <c r="BK23" s="238">
        <v>36.814369999999997</v>
      </c>
      <c r="BL23" s="238">
        <v>26.637440000000002</v>
      </c>
      <c r="BM23" s="238">
        <v>25.037520000000001</v>
      </c>
      <c r="BN23" s="238">
        <v>18.130739999999999</v>
      </c>
      <c r="BO23" s="238">
        <v>22.116669999999999</v>
      </c>
      <c r="BP23" s="238">
        <v>29.7453</v>
      </c>
      <c r="BQ23" s="238">
        <v>39.443080000000002</v>
      </c>
      <c r="BR23" s="238">
        <v>39.23368</v>
      </c>
      <c r="BS23" s="238">
        <v>29.72776</v>
      </c>
      <c r="BT23" s="238">
        <v>23.953379999999999</v>
      </c>
      <c r="BU23" s="238">
        <v>24.021740000000001</v>
      </c>
      <c r="BV23" s="238">
        <v>31.679179999999999</v>
      </c>
    </row>
    <row r="24" spans="1:74" ht="11.15" customHeight="1" x14ac:dyDescent="0.25">
      <c r="A24" s="75" t="s">
        <v>208</v>
      </c>
      <c r="B24" s="156" t="s">
        <v>180</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2.2954520089999999</v>
      </c>
      <c r="AN24" s="54">
        <v>2.32182398</v>
      </c>
      <c r="AO24" s="54">
        <v>2.3085999770000001</v>
      </c>
      <c r="AP24" s="54">
        <v>2.22360099</v>
      </c>
      <c r="AQ24" s="54">
        <v>2.2301989930000001</v>
      </c>
      <c r="AR24" s="54">
        <v>2.24164998</v>
      </c>
      <c r="AS24" s="54">
        <v>2.1688459940000002</v>
      </c>
      <c r="AT24" s="54">
        <v>2.1592619719999999</v>
      </c>
      <c r="AU24" s="54">
        <v>2.1694439999999999</v>
      </c>
      <c r="AV24" s="54">
        <v>2.1823750139999998</v>
      </c>
      <c r="AW24" s="54">
        <v>2.19566901</v>
      </c>
      <c r="AX24" s="54">
        <v>2.1939409900000002</v>
      </c>
      <c r="AY24" s="54">
        <v>2.163749997</v>
      </c>
      <c r="AZ24" s="54">
        <v>2.1742859879999998</v>
      </c>
      <c r="BA24" s="54">
        <v>2.1579830050000002</v>
      </c>
      <c r="BB24" s="54">
        <v>1.89260199</v>
      </c>
      <c r="BC24" s="54">
        <v>1.877232993</v>
      </c>
      <c r="BD24" s="54">
        <v>1.86111699</v>
      </c>
      <c r="BE24" s="54">
        <v>2.0414439299999998</v>
      </c>
      <c r="BF24" s="54">
        <v>1.9300671300000001</v>
      </c>
      <c r="BG24" s="54">
        <v>1.978512</v>
      </c>
      <c r="BH24" s="54">
        <v>2.071885</v>
      </c>
      <c r="BI24" s="54">
        <v>2.0897093999999998</v>
      </c>
      <c r="BJ24" s="238">
        <v>1.972891</v>
      </c>
      <c r="BK24" s="238">
        <v>1.915429</v>
      </c>
      <c r="BL24" s="238">
        <v>2.150719</v>
      </c>
      <c r="BM24" s="238">
        <v>1.9344440000000001</v>
      </c>
      <c r="BN24" s="238">
        <v>1.6689160000000001</v>
      </c>
      <c r="BO24" s="238">
        <v>1.6280140000000001</v>
      </c>
      <c r="BP24" s="238">
        <v>1.656512</v>
      </c>
      <c r="BQ24" s="238">
        <v>1.610079</v>
      </c>
      <c r="BR24" s="238">
        <v>1.630477</v>
      </c>
      <c r="BS24" s="238">
        <v>1.737935</v>
      </c>
      <c r="BT24" s="238">
        <v>1.889912</v>
      </c>
      <c r="BU24" s="238">
        <v>1.9747859999999999</v>
      </c>
      <c r="BV24" s="238">
        <v>1.8915770000000001</v>
      </c>
    </row>
    <row r="25" spans="1:74" ht="11.15" customHeight="1" x14ac:dyDescent="0.25">
      <c r="A25" s="75" t="s">
        <v>209</v>
      </c>
      <c r="B25" s="156" t="s">
        <v>661</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9.2073006999999998E-2</v>
      </c>
      <c r="AN25" s="54">
        <v>9.0886992E-2</v>
      </c>
      <c r="AO25" s="54">
        <v>6.0865989000000002E-2</v>
      </c>
      <c r="AP25" s="54">
        <v>3.8550000000000001E-2</v>
      </c>
      <c r="AQ25" s="54">
        <v>4.0830999E-2</v>
      </c>
      <c r="AR25" s="54">
        <v>6.3087989999999997E-2</v>
      </c>
      <c r="AS25" s="54">
        <v>5.7117003999999999E-2</v>
      </c>
      <c r="AT25" s="54">
        <v>5.9916985999999998E-2</v>
      </c>
      <c r="AU25" s="54">
        <v>6.0362010000000001E-2</v>
      </c>
      <c r="AV25" s="54">
        <v>6.9691999000000004E-2</v>
      </c>
      <c r="AW25" s="54">
        <v>7.8812999999999994E-2</v>
      </c>
      <c r="AX25" s="54">
        <v>8.7532002999999997E-2</v>
      </c>
      <c r="AY25" s="54">
        <v>8.2730010000000007E-2</v>
      </c>
      <c r="AZ25" s="54">
        <v>7.7818999999999999E-2</v>
      </c>
      <c r="BA25" s="54">
        <v>7.0946011000000003E-2</v>
      </c>
      <c r="BB25" s="54">
        <v>5.2680989999999997E-2</v>
      </c>
      <c r="BC25" s="54">
        <v>4.6643003000000002E-2</v>
      </c>
      <c r="BD25" s="54">
        <v>3.626799E-2</v>
      </c>
      <c r="BE25" s="54">
        <v>3.6992919999999999E-2</v>
      </c>
      <c r="BF25" s="54">
        <v>3.8586629999999997E-2</v>
      </c>
      <c r="BG25" s="54">
        <v>3.8166100000000001E-2</v>
      </c>
      <c r="BH25" s="54">
        <v>5.8103299999999997E-2</v>
      </c>
      <c r="BI25" s="54">
        <v>6.6482399999999997E-2</v>
      </c>
      <c r="BJ25" s="238">
        <v>8.1658700000000001E-2</v>
      </c>
      <c r="BK25" s="238">
        <v>0.1023154</v>
      </c>
      <c r="BL25" s="238">
        <v>9.9673200000000003E-2</v>
      </c>
      <c r="BM25" s="238">
        <v>8.9921699999999993E-2</v>
      </c>
      <c r="BN25" s="238">
        <v>4.67553E-2</v>
      </c>
      <c r="BO25" s="238">
        <v>4.5552599999999999E-2</v>
      </c>
      <c r="BP25" s="238">
        <v>4.89302E-2</v>
      </c>
      <c r="BQ25" s="238">
        <v>4.4388200000000003E-2</v>
      </c>
      <c r="BR25" s="238">
        <v>4.4240000000000002E-2</v>
      </c>
      <c r="BS25" s="238">
        <v>4.3682499999999999E-2</v>
      </c>
      <c r="BT25" s="238">
        <v>6.0223800000000001E-2</v>
      </c>
      <c r="BU25" s="238">
        <v>7.0195499999999994E-2</v>
      </c>
      <c r="BV25" s="238">
        <v>8.7086800000000006E-2</v>
      </c>
    </row>
    <row r="26" spans="1:74" ht="11.15" customHeight="1" x14ac:dyDescent="0.25">
      <c r="A26" s="75" t="s">
        <v>210</v>
      </c>
      <c r="B26" s="156" t="s">
        <v>662</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2.2033790020000001</v>
      </c>
      <c r="AN26" s="54">
        <v>2.2309369879999998</v>
      </c>
      <c r="AO26" s="54">
        <v>2.2477339879999998</v>
      </c>
      <c r="AP26" s="54">
        <v>2.1850509900000001</v>
      </c>
      <c r="AQ26" s="54">
        <v>2.1893679939999999</v>
      </c>
      <c r="AR26" s="54">
        <v>2.1785619899999999</v>
      </c>
      <c r="AS26" s="54">
        <v>2.11172899</v>
      </c>
      <c r="AT26" s="54">
        <v>2.0993449860000002</v>
      </c>
      <c r="AU26" s="54">
        <v>2.10908199</v>
      </c>
      <c r="AV26" s="54">
        <v>2.112683015</v>
      </c>
      <c r="AW26" s="54">
        <v>2.1168560099999998</v>
      </c>
      <c r="AX26" s="54">
        <v>2.106408987</v>
      </c>
      <c r="AY26" s="54">
        <v>2.0810199869999999</v>
      </c>
      <c r="AZ26" s="54">
        <v>2.096466988</v>
      </c>
      <c r="BA26" s="54">
        <v>2.087036994</v>
      </c>
      <c r="BB26" s="54">
        <v>1.8399209999999999</v>
      </c>
      <c r="BC26" s="54">
        <v>1.83058999</v>
      </c>
      <c r="BD26" s="54">
        <v>1.8248489999999999</v>
      </c>
      <c r="BE26" s="54">
        <v>2.0044510099999999</v>
      </c>
      <c r="BF26" s="54">
        <v>1.8914804999999999</v>
      </c>
      <c r="BG26" s="54">
        <v>1.9403459999999999</v>
      </c>
      <c r="BH26" s="54">
        <v>2.0137817</v>
      </c>
      <c r="BI26" s="54">
        <v>2.0232269999999999</v>
      </c>
      <c r="BJ26" s="238">
        <v>1.891232</v>
      </c>
      <c r="BK26" s="238">
        <v>1.813113</v>
      </c>
      <c r="BL26" s="238">
        <v>2.0510449999999998</v>
      </c>
      <c r="BM26" s="238">
        <v>1.8445229999999999</v>
      </c>
      <c r="BN26" s="238">
        <v>1.622161</v>
      </c>
      <c r="BO26" s="238">
        <v>1.5824609999999999</v>
      </c>
      <c r="BP26" s="238">
        <v>1.6075820000000001</v>
      </c>
      <c r="BQ26" s="238">
        <v>1.5656909999999999</v>
      </c>
      <c r="BR26" s="238">
        <v>1.5862369999999999</v>
      </c>
      <c r="BS26" s="238">
        <v>1.6942520000000001</v>
      </c>
      <c r="BT26" s="238">
        <v>1.829688</v>
      </c>
      <c r="BU26" s="238">
        <v>1.9045909999999999</v>
      </c>
      <c r="BV26" s="238">
        <v>1.8044899999999999</v>
      </c>
    </row>
    <row r="27" spans="1:74" ht="11.15" customHeight="1" x14ac:dyDescent="0.25">
      <c r="A27" s="75" t="s">
        <v>211</v>
      </c>
      <c r="B27" s="156" t="s">
        <v>434</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36.623472419999999</v>
      </c>
      <c r="AL27" s="54">
        <v>38.367695847999997</v>
      </c>
      <c r="AM27" s="54">
        <v>52.532774033000003</v>
      </c>
      <c r="AN27" s="54">
        <v>43.693880958000001</v>
      </c>
      <c r="AO27" s="54">
        <v>38.218616458</v>
      </c>
      <c r="AP27" s="54">
        <v>34.553562143000001</v>
      </c>
      <c r="AQ27" s="54">
        <v>38.843298296999997</v>
      </c>
      <c r="AR27" s="54">
        <v>45.339655225000001</v>
      </c>
      <c r="AS27" s="54">
        <v>53.059303759000002</v>
      </c>
      <c r="AT27" s="54">
        <v>51.962850951</v>
      </c>
      <c r="AU27" s="54">
        <v>40.842045908000003</v>
      </c>
      <c r="AV27" s="54">
        <v>35.108945036000001</v>
      </c>
      <c r="AW27" s="54">
        <v>35.986838061</v>
      </c>
      <c r="AX27" s="54">
        <v>45.392050521999998</v>
      </c>
      <c r="AY27" s="54">
        <v>39.081540410999999</v>
      </c>
      <c r="AZ27" s="54">
        <v>30.374073823</v>
      </c>
      <c r="BA27" s="54">
        <v>32.252213589</v>
      </c>
      <c r="BB27" s="54">
        <v>26.029333990000001</v>
      </c>
      <c r="BC27" s="54">
        <v>28.786091991999999</v>
      </c>
      <c r="BD27" s="54">
        <v>36.642134980000002</v>
      </c>
      <c r="BE27" s="54">
        <v>47.844174526000003</v>
      </c>
      <c r="BF27" s="54">
        <v>47.252815681000001</v>
      </c>
      <c r="BG27" s="54">
        <v>37.612089316000002</v>
      </c>
      <c r="BH27" s="54">
        <v>32.192504900000003</v>
      </c>
      <c r="BI27" s="54">
        <v>31.478420400000001</v>
      </c>
      <c r="BJ27" s="238">
        <v>37.455370000000002</v>
      </c>
      <c r="BK27" s="238">
        <v>40.102980000000002</v>
      </c>
      <c r="BL27" s="238">
        <v>30.131740000000001</v>
      </c>
      <c r="BM27" s="238">
        <v>28.422260000000001</v>
      </c>
      <c r="BN27" s="238">
        <v>21.200569999999999</v>
      </c>
      <c r="BO27" s="238">
        <v>25.18028</v>
      </c>
      <c r="BP27" s="238">
        <v>32.815429999999999</v>
      </c>
      <c r="BQ27" s="238">
        <v>42.460590000000003</v>
      </c>
      <c r="BR27" s="238">
        <v>42.31973</v>
      </c>
      <c r="BS27" s="238">
        <v>32.899149999999999</v>
      </c>
      <c r="BT27" s="238">
        <v>27.32039</v>
      </c>
      <c r="BU27" s="238">
        <v>27.4099</v>
      </c>
      <c r="BV27" s="238">
        <v>35.054920000000003</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77"/>
      <c r="BK28" s="277"/>
      <c r="BL28" s="277"/>
      <c r="BM28" s="277"/>
      <c r="BN28" s="277"/>
      <c r="BO28" s="277"/>
      <c r="BP28" s="277"/>
      <c r="BQ28" s="277"/>
      <c r="BR28" s="277"/>
      <c r="BS28" s="277"/>
      <c r="BT28" s="277"/>
      <c r="BU28" s="277"/>
      <c r="BV28" s="277"/>
    </row>
    <row r="29" spans="1:74" ht="11.15" customHeight="1" x14ac:dyDescent="0.25">
      <c r="A29" s="75" t="s">
        <v>212</v>
      </c>
      <c r="B29" s="76" t="s">
        <v>159</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4.4384913260000003</v>
      </c>
      <c r="AB29" s="54">
        <v>-1.352650176</v>
      </c>
      <c r="AC29" s="54">
        <v>3.972856084</v>
      </c>
      <c r="AD29" s="54">
        <v>-0.12525204000000001</v>
      </c>
      <c r="AE29" s="54">
        <v>0.45801519099999999</v>
      </c>
      <c r="AF29" s="54">
        <v>-0.13547679000000001</v>
      </c>
      <c r="AG29" s="54">
        <v>-2.1004415330000001</v>
      </c>
      <c r="AH29" s="54">
        <v>-1.516977384</v>
      </c>
      <c r="AI29" s="54">
        <v>1.12081634</v>
      </c>
      <c r="AJ29" s="54">
        <v>-1.135400929</v>
      </c>
      <c r="AK29" s="54">
        <v>-0.78005716999999997</v>
      </c>
      <c r="AL29" s="54">
        <v>1.525339402</v>
      </c>
      <c r="AM29" s="54">
        <v>0.27100270529999998</v>
      </c>
      <c r="AN29" s="54">
        <v>1.1154993065000001</v>
      </c>
      <c r="AO29" s="54">
        <v>1.5482520106</v>
      </c>
      <c r="AP29" s="54">
        <v>0.57207503947000005</v>
      </c>
      <c r="AQ29" s="54">
        <v>1.7381474226</v>
      </c>
      <c r="AR29" s="54">
        <v>1.8783705664999999</v>
      </c>
      <c r="AS29" s="54">
        <v>-1.0152219548000001</v>
      </c>
      <c r="AT29" s="54">
        <v>-0.88388050414999997</v>
      </c>
      <c r="AU29" s="54">
        <v>0.58565179305000004</v>
      </c>
      <c r="AV29" s="54">
        <v>2.0666516765999998</v>
      </c>
      <c r="AW29" s="54">
        <v>0.73711733417000003</v>
      </c>
      <c r="AX29" s="54">
        <v>-1.2053957482</v>
      </c>
      <c r="AY29" s="54">
        <v>1.5938909219999999</v>
      </c>
      <c r="AZ29" s="54">
        <v>9.8381510394999996E-2</v>
      </c>
      <c r="BA29" s="54">
        <v>1.7803837446999999</v>
      </c>
      <c r="BB29" s="54">
        <v>5.4962683432999997</v>
      </c>
      <c r="BC29" s="54">
        <v>3.1611733413000001</v>
      </c>
      <c r="BD29" s="54">
        <v>2.1908063533000002</v>
      </c>
      <c r="BE29" s="54">
        <v>2.7731764073999998</v>
      </c>
      <c r="BF29" s="54">
        <v>1.6376157522999999</v>
      </c>
      <c r="BG29" s="54">
        <v>6.8692504169999999</v>
      </c>
      <c r="BH29" s="54">
        <v>-2.3416960367000001</v>
      </c>
      <c r="BI29" s="54">
        <v>2.1172978432999998</v>
      </c>
      <c r="BJ29" s="238">
        <v>0</v>
      </c>
      <c r="BK29" s="238">
        <v>0</v>
      </c>
      <c r="BL29" s="238">
        <v>0</v>
      </c>
      <c r="BM29" s="238">
        <v>0</v>
      </c>
      <c r="BN29" s="238">
        <v>0</v>
      </c>
      <c r="BO29" s="238">
        <v>0</v>
      </c>
      <c r="BP29" s="238">
        <v>0</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77"/>
      <c r="BK30" s="277"/>
      <c r="BL30" s="277"/>
      <c r="BM30" s="277"/>
      <c r="BN30" s="277"/>
      <c r="BO30" s="277"/>
      <c r="BP30" s="277"/>
      <c r="BQ30" s="277"/>
      <c r="BR30" s="277"/>
      <c r="BS30" s="277"/>
      <c r="BT30" s="277"/>
      <c r="BU30" s="277"/>
      <c r="BV30" s="277"/>
    </row>
    <row r="31" spans="1:74" ht="11.15" customHeight="1" x14ac:dyDescent="0.25">
      <c r="A31" s="75"/>
      <c r="B31" s="73" t="s">
        <v>657</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278"/>
      <c r="BK31" s="278"/>
      <c r="BL31" s="278"/>
      <c r="BM31" s="278"/>
      <c r="BN31" s="278"/>
      <c r="BO31" s="278"/>
      <c r="BP31" s="278"/>
      <c r="BQ31" s="278"/>
      <c r="BR31" s="278"/>
      <c r="BS31" s="278"/>
      <c r="BT31" s="278"/>
      <c r="BU31" s="278"/>
      <c r="BV31" s="278"/>
    </row>
    <row r="32" spans="1:74" ht="11.15" customHeight="1" x14ac:dyDescent="0.25">
      <c r="A32" s="75" t="s">
        <v>594</v>
      </c>
      <c r="B32" s="156" t="s">
        <v>179</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19.113698594999999</v>
      </c>
      <c r="AN32" s="54">
        <v>19.360085664</v>
      </c>
      <c r="AO32" s="54">
        <v>19.674216527999999</v>
      </c>
      <c r="AP32" s="54">
        <v>19.801024679000001</v>
      </c>
      <c r="AQ32" s="54">
        <v>20.199651292999999</v>
      </c>
      <c r="AR32" s="54">
        <v>20.597043835000001</v>
      </c>
      <c r="AS32" s="54">
        <v>20.439205363999999</v>
      </c>
      <c r="AT32" s="54">
        <v>20.314604249999999</v>
      </c>
      <c r="AU32" s="54">
        <v>20.445048881999998</v>
      </c>
      <c r="AV32" s="54">
        <v>20.846109503000001</v>
      </c>
      <c r="AW32" s="54">
        <v>21.029314441</v>
      </c>
      <c r="AX32" s="54">
        <v>20.82</v>
      </c>
      <c r="AY32" s="54">
        <v>21.446000000000002</v>
      </c>
      <c r="AZ32" s="54">
        <v>22.452999999999999</v>
      </c>
      <c r="BA32" s="54">
        <v>22.39</v>
      </c>
      <c r="BB32" s="54">
        <v>22.292000000000002</v>
      </c>
      <c r="BC32" s="54">
        <v>22.196000000000002</v>
      </c>
      <c r="BD32" s="54">
        <v>22.091999999999999</v>
      </c>
      <c r="BE32" s="54">
        <v>21.050999999999998</v>
      </c>
      <c r="BF32" s="54">
        <v>19.536000000000001</v>
      </c>
      <c r="BG32" s="54">
        <v>18.506</v>
      </c>
      <c r="BH32" s="54">
        <v>18.531949999999998</v>
      </c>
      <c r="BI32" s="54">
        <v>18.540939999999999</v>
      </c>
      <c r="BJ32" s="238">
        <v>18.544080000000001</v>
      </c>
      <c r="BK32" s="238">
        <v>19.23537</v>
      </c>
      <c r="BL32" s="238">
        <v>20.29936</v>
      </c>
      <c r="BM32" s="238">
        <v>20.277539999999998</v>
      </c>
      <c r="BN32" s="238">
        <v>20.221810000000001</v>
      </c>
      <c r="BO32" s="238">
        <v>20.163730000000001</v>
      </c>
      <c r="BP32" s="238">
        <v>20.093489999999999</v>
      </c>
      <c r="BQ32" s="238">
        <v>19.06598</v>
      </c>
      <c r="BR32" s="238">
        <v>17.527200000000001</v>
      </c>
      <c r="BS32" s="238">
        <v>16.4679</v>
      </c>
      <c r="BT32" s="238">
        <v>16.43749</v>
      </c>
      <c r="BU32" s="238">
        <v>16.39556</v>
      </c>
      <c r="BV32" s="238">
        <v>16.331379999999999</v>
      </c>
    </row>
    <row r="33" spans="1:74" ht="11.15" customHeight="1" x14ac:dyDescent="0.25">
      <c r="A33" s="75" t="s">
        <v>595</v>
      </c>
      <c r="B33" s="156" t="s">
        <v>87</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128.31009</v>
      </c>
      <c r="AB33" s="54">
        <v>112.156792</v>
      </c>
      <c r="AC33" s="54">
        <v>113.92601000000001</v>
      </c>
      <c r="AD33" s="54">
        <v>119.942661</v>
      </c>
      <c r="AE33" s="54">
        <v>122.49473</v>
      </c>
      <c r="AF33" s="54">
        <v>113.36642399999999</v>
      </c>
      <c r="AG33" s="54">
        <v>99.643457999999995</v>
      </c>
      <c r="AH33" s="54">
        <v>86.411879999999996</v>
      </c>
      <c r="AI33" s="54">
        <v>82.106979999999993</v>
      </c>
      <c r="AJ33" s="54">
        <v>86.453131999999997</v>
      </c>
      <c r="AK33" s="54">
        <v>93.708056999999997</v>
      </c>
      <c r="AL33" s="54">
        <v>96.343018000000001</v>
      </c>
      <c r="AM33" s="54">
        <v>88.897283999999999</v>
      </c>
      <c r="AN33" s="54">
        <v>85.287768999999997</v>
      </c>
      <c r="AO33" s="54">
        <v>90.294261000000006</v>
      </c>
      <c r="AP33" s="54">
        <v>94.897974000000005</v>
      </c>
      <c r="AQ33" s="54">
        <v>96.844313</v>
      </c>
      <c r="AR33" s="54">
        <v>91.021466000000004</v>
      </c>
      <c r="AS33" s="54">
        <v>83.394807</v>
      </c>
      <c r="AT33" s="54">
        <v>79.862692999999993</v>
      </c>
      <c r="AU33" s="54">
        <v>83.716875999999999</v>
      </c>
      <c r="AV33" s="54">
        <v>91.681458000000006</v>
      </c>
      <c r="AW33" s="54">
        <v>97.518647000000001</v>
      </c>
      <c r="AX33" s="54">
        <v>93.153139999999993</v>
      </c>
      <c r="AY33" s="54">
        <v>96.787892999999997</v>
      </c>
      <c r="AZ33" s="54">
        <v>103.87335</v>
      </c>
      <c r="BA33" s="54">
        <v>113.27086799999999</v>
      </c>
      <c r="BB33" s="54">
        <v>122.416977</v>
      </c>
      <c r="BC33" s="54">
        <v>130.98969399999999</v>
      </c>
      <c r="BD33" s="54">
        <v>132.272884</v>
      </c>
      <c r="BE33" s="54">
        <v>125.5327314</v>
      </c>
      <c r="BF33" s="54">
        <v>122.5551103</v>
      </c>
      <c r="BG33" s="54">
        <v>121.4607139</v>
      </c>
      <c r="BH33" s="54">
        <v>132.20536910000001</v>
      </c>
      <c r="BI33" s="54">
        <v>139.75502059999999</v>
      </c>
      <c r="BJ33" s="238">
        <v>141.5573</v>
      </c>
      <c r="BK33" s="238">
        <v>141.37110000000001</v>
      </c>
      <c r="BL33" s="238">
        <v>143.73500000000001</v>
      </c>
      <c r="BM33" s="238">
        <v>152.73349999999999</v>
      </c>
      <c r="BN33" s="238">
        <v>163.57910000000001</v>
      </c>
      <c r="BO33" s="238">
        <v>170.8391</v>
      </c>
      <c r="BP33" s="238">
        <v>168.92920000000001</v>
      </c>
      <c r="BQ33" s="238">
        <v>160.58349999999999</v>
      </c>
      <c r="BR33" s="238">
        <v>156.59639999999999</v>
      </c>
      <c r="BS33" s="238">
        <v>156.9819</v>
      </c>
      <c r="BT33" s="238">
        <v>162.44999999999999</v>
      </c>
      <c r="BU33" s="238">
        <v>165.6465</v>
      </c>
      <c r="BV33" s="238">
        <v>159.72460000000001</v>
      </c>
    </row>
    <row r="34" spans="1:74" ht="11.15" customHeight="1" x14ac:dyDescent="0.25">
      <c r="A34" s="75" t="s">
        <v>58</v>
      </c>
      <c r="B34" s="156" t="s">
        <v>59</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123.70493999999999</v>
      </c>
      <c r="AB34" s="54">
        <v>107.697982</v>
      </c>
      <c r="AC34" s="54">
        <v>109.613539</v>
      </c>
      <c r="AD34" s="54">
        <v>115.50493</v>
      </c>
      <c r="AE34" s="54">
        <v>117.93173899999999</v>
      </c>
      <c r="AF34" s="54">
        <v>108.678173</v>
      </c>
      <c r="AG34" s="54">
        <v>94.974288000000001</v>
      </c>
      <c r="AH34" s="54">
        <v>81.761792</v>
      </c>
      <c r="AI34" s="54">
        <v>77.475972999999996</v>
      </c>
      <c r="AJ34" s="54">
        <v>81.879538999999994</v>
      </c>
      <c r="AK34" s="54">
        <v>89.191877000000005</v>
      </c>
      <c r="AL34" s="54">
        <v>91.884252000000004</v>
      </c>
      <c r="AM34" s="54">
        <v>84.541109000000006</v>
      </c>
      <c r="AN34" s="54">
        <v>81.034187000000003</v>
      </c>
      <c r="AO34" s="54">
        <v>86.143270000000001</v>
      </c>
      <c r="AP34" s="54">
        <v>90.746359999999996</v>
      </c>
      <c r="AQ34" s="54">
        <v>92.692076</v>
      </c>
      <c r="AR34" s="54">
        <v>86.868606</v>
      </c>
      <c r="AS34" s="54">
        <v>79.171988999999996</v>
      </c>
      <c r="AT34" s="54">
        <v>75.569913999999997</v>
      </c>
      <c r="AU34" s="54">
        <v>79.354139000000004</v>
      </c>
      <c r="AV34" s="54">
        <v>87.342115000000007</v>
      </c>
      <c r="AW34" s="54">
        <v>93.202696000000003</v>
      </c>
      <c r="AX34" s="54">
        <v>88.860583000000005</v>
      </c>
      <c r="AY34" s="54">
        <v>92.505036000000004</v>
      </c>
      <c r="AZ34" s="54">
        <v>99.600193000000004</v>
      </c>
      <c r="BA34" s="54">
        <v>109.007411</v>
      </c>
      <c r="BB34" s="54">
        <v>118.03819900000001</v>
      </c>
      <c r="BC34" s="54">
        <v>126.49559600000001</v>
      </c>
      <c r="BD34" s="54">
        <v>127.663465</v>
      </c>
      <c r="BE34" s="54">
        <v>120.794899</v>
      </c>
      <c r="BF34" s="54">
        <v>117.747893</v>
      </c>
      <c r="BG34" s="54">
        <v>116.58653</v>
      </c>
      <c r="BH34" s="54">
        <v>127.3343</v>
      </c>
      <c r="BI34" s="54">
        <v>134.88640000000001</v>
      </c>
      <c r="BJ34" s="238">
        <v>136.68790000000001</v>
      </c>
      <c r="BK34" s="238">
        <v>136.73339999999999</v>
      </c>
      <c r="BL34" s="238">
        <v>139.3287</v>
      </c>
      <c r="BM34" s="238">
        <v>148.56180000000001</v>
      </c>
      <c r="BN34" s="238">
        <v>159.33189999999999</v>
      </c>
      <c r="BO34" s="238">
        <v>166.51599999999999</v>
      </c>
      <c r="BP34" s="238">
        <v>164.53110000000001</v>
      </c>
      <c r="BQ34" s="238">
        <v>156.03039999999999</v>
      </c>
      <c r="BR34" s="238">
        <v>151.97540000000001</v>
      </c>
      <c r="BS34" s="238">
        <v>152.28829999999999</v>
      </c>
      <c r="BT34" s="238">
        <v>157.7534</v>
      </c>
      <c r="BU34" s="238">
        <v>160.94489999999999</v>
      </c>
      <c r="BV34" s="238">
        <v>155.01439999999999</v>
      </c>
    </row>
    <row r="35" spans="1:74" ht="11.15" customHeight="1" x14ac:dyDescent="0.25">
      <c r="A35" s="75" t="s">
        <v>56</v>
      </c>
      <c r="B35" s="156" t="s">
        <v>60</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2.5509149999999998</v>
      </c>
      <c r="AN35" s="54">
        <v>2.4775260000000001</v>
      </c>
      <c r="AO35" s="54">
        <v>2.404137</v>
      </c>
      <c r="AP35" s="54">
        <v>2.3941300000000001</v>
      </c>
      <c r="AQ35" s="54">
        <v>2.3841230000000002</v>
      </c>
      <c r="AR35" s="54">
        <v>2.3741159999999999</v>
      </c>
      <c r="AS35" s="54">
        <v>2.4258920000000002</v>
      </c>
      <c r="AT35" s="54">
        <v>2.4776690000000001</v>
      </c>
      <c r="AU35" s="54">
        <v>2.5294449999999999</v>
      </c>
      <c r="AV35" s="54">
        <v>2.519412</v>
      </c>
      <c r="AW35" s="54">
        <v>2.5093800000000002</v>
      </c>
      <c r="AX35" s="54">
        <v>2.4993470000000002</v>
      </c>
      <c r="AY35" s="54">
        <v>2.4832519999999998</v>
      </c>
      <c r="AZ35" s="54">
        <v>2.4671560000000001</v>
      </c>
      <c r="BA35" s="54">
        <v>2.4510610000000002</v>
      </c>
      <c r="BB35" s="54">
        <v>2.555777</v>
      </c>
      <c r="BC35" s="54">
        <v>2.6604930000000002</v>
      </c>
      <c r="BD35" s="54">
        <v>2.765209</v>
      </c>
      <c r="BE35" s="54">
        <v>2.784233</v>
      </c>
      <c r="BF35" s="54">
        <v>2.8554360000000001</v>
      </c>
      <c r="BG35" s="54">
        <v>2.9238979999999999</v>
      </c>
      <c r="BH35" s="54">
        <v>2.940051</v>
      </c>
      <c r="BI35" s="54">
        <v>2.9539420000000001</v>
      </c>
      <c r="BJ35" s="238">
        <v>2.9631980000000002</v>
      </c>
      <c r="BK35" s="238">
        <v>2.808214</v>
      </c>
      <c r="BL35" s="238">
        <v>2.6546349999999999</v>
      </c>
      <c r="BM35" s="238">
        <v>2.4930509999999999</v>
      </c>
      <c r="BN35" s="238">
        <v>2.530122</v>
      </c>
      <c r="BO35" s="238">
        <v>2.5668229999999999</v>
      </c>
      <c r="BP35" s="238">
        <v>2.6019549999999998</v>
      </c>
      <c r="BQ35" s="238">
        <v>2.7387079999999999</v>
      </c>
      <c r="BR35" s="238">
        <v>2.8015340000000002</v>
      </c>
      <c r="BS35" s="238">
        <v>2.8660619999999999</v>
      </c>
      <c r="BT35" s="238">
        <v>2.8789669999999998</v>
      </c>
      <c r="BU35" s="238">
        <v>2.8920349999999999</v>
      </c>
      <c r="BV35" s="238">
        <v>2.901818</v>
      </c>
    </row>
    <row r="36" spans="1:74" ht="11.15" customHeight="1" x14ac:dyDescent="0.25">
      <c r="A36" s="75" t="s">
        <v>57</v>
      </c>
      <c r="B36" s="156" t="s">
        <v>233</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1.6397550000000001</v>
      </c>
      <c r="AW36" s="54">
        <v>1.633184</v>
      </c>
      <c r="AX36" s="54">
        <v>1.6266119999999999</v>
      </c>
      <c r="AY36" s="54">
        <v>1.6345609999999999</v>
      </c>
      <c r="AZ36" s="54">
        <v>1.6425110000000001</v>
      </c>
      <c r="BA36" s="54">
        <v>1.65046</v>
      </c>
      <c r="BB36" s="54">
        <v>1.6616089999999999</v>
      </c>
      <c r="BC36" s="54">
        <v>1.672757</v>
      </c>
      <c r="BD36" s="54">
        <v>1.6839059999999999</v>
      </c>
      <c r="BE36" s="54">
        <v>1.753995</v>
      </c>
      <c r="BF36" s="54">
        <v>1.7467859999999999</v>
      </c>
      <c r="BG36" s="54">
        <v>1.7401740000000001</v>
      </c>
      <c r="BH36" s="54">
        <v>1.7229859999999999</v>
      </c>
      <c r="BI36" s="54">
        <v>1.707762</v>
      </c>
      <c r="BJ36" s="238">
        <v>1.699881</v>
      </c>
      <c r="BK36" s="238">
        <v>1.6351579999999999</v>
      </c>
      <c r="BL36" s="238">
        <v>1.569688</v>
      </c>
      <c r="BM36" s="238">
        <v>1.5091829999999999</v>
      </c>
      <c r="BN36" s="238">
        <v>1.5464009999999999</v>
      </c>
      <c r="BO36" s="238">
        <v>1.584822</v>
      </c>
      <c r="BP36" s="238">
        <v>1.623095</v>
      </c>
      <c r="BQ36" s="238">
        <v>1.6349180000000001</v>
      </c>
      <c r="BR36" s="238">
        <v>1.6351199999999999</v>
      </c>
      <c r="BS36" s="238">
        <v>1.6385149999999999</v>
      </c>
      <c r="BT36" s="238">
        <v>1.6308940000000001</v>
      </c>
      <c r="BU36" s="238">
        <v>1.6243289999999999</v>
      </c>
      <c r="BV36" s="238">
        <v>1.624277</v>
      </c>
    </row>
    <row r="37" spans="1:74" ht="11.15" customHeight="1" x14ac:dyDescent="0.25">
      <c r="A37" s="75" t="s">
        <v>191</v>
      </c>
      <c r="B37" s="368" t="s">
        <v>192</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0.180176</v>
      </c>
      <c r="AW37" s="54">
        <v>0.17338700000000001</v>
      </c>
      <c r="AX37" s="54">
        <v>0.166598</v>
      </c>
      <c r="AY37" s="54">
        <v>0.165044</v>
      </c>
      <c r="AZ37" s="54">
        <v>0.16349</v>
      </c>
      <c r="BA37" s="54">
        <v>0.161936</v>
      </c>
      <c r="BB37" s="54">
        <v>0.16139200000000001</v>
      </c>
      <c r="BC37" s="54">
        <v>0.16084799999999999</v>
      </c>
      <c r="BD37" s="54">
        <v>0.160304</v>
      </c>
      <c r="BE37" s="54">
        <v>0.19960439999999999</v>
      </c>
      <c r="BF37" s="54">
        <v>0.20499529999999999</v>
      </c>
      <c r="BG37" s="54">
        <v>0.21011189999999999</v>
      </c>
      <c r="BH37" s="54">
        <v>0.2080321</v>
      </c>
      <c r="BI37" s="54">
        <v>0.20691660000000001</v>
      </c>
      <c r="BJ37" s="238">
        <v>0.2063265</v>
      </c>
      <c r="BK37" s="238">
        <v>0.19423650000000001</v>
      </c>
      <c r="BL37" s="238">
        <v>0.18204880000000001</v>
      </c>
      <c r="BM37" s="238">
        <v>0.16944970000000001</v>
      </c>
      <c r="BN37" s="238">
        <v>0.17061799999999999</v>
      </c>
      <c r="BO37" s="238">
        <v>0.17148730000000001</v>
      </c>
      <c r="BP37" s="238">
        <v>0.17301730000000001</v>
      </c>
      <c r="BQ37" s="238">
        <v>0.1794693</v>
      </c>
      <c r="BR37" s="238">
        <v>0.18438479999999999</v>
      </c>
      <c r="BS37" s="238">
        <v>0.1890202</v>
      </c>
      <c r="BT37" s="238">
        <v>0.18667929999999999</v>
      </c>
      <c r="BU37" s="238">
        <v>0.185194</v>
      </c>
      <c r="BV37" s="238">
        <v>0.18413280000000001</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278"/>
      <c r="BK38" s="278"/>
      <c r="BL38" s="278"/>
      <c r="BM38" s="278"/>
      <c r="BN38" s="278"/>
      <c r="BO38" s="278"/>
      <c r="BP38" s="278"/>
      <c r="BQ38" s="278"/>
      <c r="BR38" s="278"/>
      <c r="BS38" s="278"/>
      <c r="BT38" s="278"/>
      <c r="BU38" s="278"/>
      <c r="BV38" s="278"/>
    </row>
    <row r="39" spans="1:74" ht="11.15" customHeight="1" x14ac:dyDescent="0.25">
      <c r="A39" s="75"/>
      <c r="B39" s="73" t="s">
        <v>45</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278"/>
      <c r="BK39" s="278"/>
      <c r="BL39" s="278"/>
      <c r="BM39" s="278"/>
      <c r="BN39" s="278"/>
      <c r="BO39" s="278"/>
      <c r="BP39" s="278"/>
      <c r="BQ39" s="278"/>
      <c r="BR39" s="278"/>
      <c r="BS39" s="278"/>
      <c r="BT39" s="278"/>
      <c r="BU39" s="278"/>
      <c r="BV39" s="278"/>
    </row>
    <row r="40" spans="1:74" ht="11.15" customHeight="1" x14ac:dyDescent="0.25">
      <c r="A40" s="75"/>
      <c r="B40" s="76" t="s">
        <v>46</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278"/>
      <c r="BK40" s="278"/>
      <c r="BL40" s="278"/>
      <c r="BM40" s="278"/>
      <c r="BN40" s="278"/>
      <c r="BO40" s="278"/>
      <c r="BP40" s="278"/>
      <c r="BQ40" s="278"/>
      <c r="BR40" s="278"/>
      <c r="BS40" s="278"/>
      <c r="BT40" s="278"/>
      <c r="BU40" s="278"/>
      <c r="BV40" s="278"/>
    </row>
    <row r="41" spans="1:74" ht="11.15" customHeight="1" x14ac:dyDescent="0.25">
      <c r="A41" s="75" t="s">
        <v>52</v>
      </c>
      <c r="B41" s="156" t="s">
        <v>54</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168">
        <v>5.9752549888999997</v>
      </c>
      <c r="BC41" s="168">
        <v>5.9752549888999997</v>
      </c>
      <c r="BD41" s="168">
        <v>5.9752549888999997</v>
      </c>
      <c r="BE41" s="168">
        <v>5.9752549888999997</v>
      </c>
      <c r="BF41" s="168">
        <v>5.9752549888999997</v>
      </c>
      <c r="BG41" s="168">
        <v>5.9752549888999997</v>
      </c>
      <c r="BH41" s="168">
        <v>5.9752549888999997</v>
      </c>
      <c r="BI41" s="168">
        <v>5.9752549888999997</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50</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279"/>
      <c r="BK42" s="279"/>
      <c r="BL42" s="279"/>
      <c r="BM42" s="279"/>
      <c r="BN42" s="279"/>
      <c r="BO42" s="279"/>
      <c r="BP42" s="279"/>
      <c r="BQ42" s="279"/>
      <c r="BR42" s="279"/>
      <c r="BS42" s="279"/>
      <c r="BT42" s="279"/>
      <c r="BU42" s="279"/>
      <c r="BV42" s="279"/>
    </row>
    <row r="43" spans="1:74" ht="11.15" customHeight="1" x14ac:dyDescent="0.25">
      <c r="A43" s="75" t="s">
        <v>572</v>
      </c>
      <c r="B43" s="156" t="s">
        <v>55</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0.23102304147</v>
      </c>
      <c r="AZ43" s="214">
        <v>0.23755102041000001</v>
      </c>
      <c r="BA43" s="214">
        <v>0.23916129032</v>
      </c>
      <c r="BB43" s="214">
        <v>0.23408571429</v>
      </c>
      <c r="BC43" s="214">
        <v>0.24708755760000001</v>
      </c>
      <c r="BD43" s="214">
        <v>0.24943809523999999</v>
      </c>
      <c r="BE43" s="214">
        <v>0.23904608294999999</v>
      </c>
      <c r="BF43" s="214">
        <v>0.24821198156999999</v>
      </c>
      <c r="BG43" s="214">
        <v>0.24683333332999999</v>
      </c>
      <c r="BH43" s="214">
        <v>0.24294009217000001</v>
      </c>
      <c r="BI43" s="214">
        <v>0.24175238095000001</v>
      </c>
      <c r="BJ43" s="263">
        <v>0.24468419999999999</v>
      </c>
      <c r="BK43" s="263">
        <v>0.24930260000000001</v>
      </c>
      <c r="BL43" s="263">
        <v>0.25090020000000002</v>
      </c>
      <c r="BM43" s="263">
        <v>0.2493139</v>
      </c>
      <c r="BN43" s="263">
        <v>0.2472734</v>
      </c>
      <c r="BO43" s="263">
        <v>0.25176340000000003</v>
      </c>
      <c r="BP43" s="263">
        <v>0.25216119999999997</v>
      </c>
      <c r="BQ43" s="263">
        <v>0.24948519999999999</v>
      </c>
      <c r="BR43" s="263">
        <v>0.25259219999999999</v>
      </c>
      <c r="BS43" s="263">
        <v>0.25085980000000002</v>
      </c>
      <c r="BT43" s="263">
        <v>0.25123240000000002</v>
      </c>
      <c r="BU43" s="263">
        <v>0.25316119999999998</v>
      </c>
      <c r="BV43" s="263">
        <v>0.25565680000000002</v>
      </c>
    </row>
    <row r="44" spans="1:74" ht="11.15" customHeight="1" x14ac:dyDescent="0.25">
      <c r="A44" s="75"/>
      <c r="B44" s="76" t="s">
        <v>51</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279"/>
      <c r="BK44" s="279"/>
      <c r="BL44" s="279"/>
      <c r="BM44" s="279"/>
      <c r="BN44" s="279"/>
      <c r="BO44" s="279"/>
      <c r="BP44" s="279"/>
      <c r="BQ44" s="279"/>
      <c r="BR44" s="279"/>
      <c r="BS44" s="279"/>
      <c r="BT44" s="279"/>
      <c r="BU44" s="279"/>
      <c r="BV44" s="279"/>
    </row>
    <row r="45" spans="1:74" ht="11.15" customHeight="1" x14ac:dyDescent="0.25">
      <c r="A45" s="75" t="s">
        <v>504</v>
      </c>
      <c r="B45" s="157" t="s">
        <v>53</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2.1999997519000001</v>
      </c>
      <c r="AN45" s="169">
        <v>2.1699923609999998</v>
      </c>
      <c r="AO45" s="169">
        <v>2.1519612245999999</v>
      </c>
      <c r="AP45" s="169">
        <v>2.1814958866</v>
      </c>
      <c r="AQ45" s="169">
        <v>2.2321288404000001</v>
      </c>
      <c r="AR45" s="169">
        <v>2.3155552371999999</v>
      </c>
      <c r="AS45" s="169">
        <v>2.4693298204</v>
      </c>
      <c r="AT45" s="169">
        <v>2.5065243406</v>
      </c>
      <c r="AU45" s="169">
        <v>2.5078223408000002</v>
      </c>
      <c r="AV45" s="169">
        <v>2.4609091750999998</v>
      </c>
      <c r="AW45" s="169">
        <v>2.4777312747</v>
      </c>
      <c r="AX45" s="169">
        <v>2.6450427794000002</v>
      </c>
      <c r="AY45" s="169">
        <v>2.5916057591000001</v>
      </c>
      <c r="AZ45" s="169">
        <v>2.5963211996000002</v>
      </c>
      <c r="BA45" s="169">
        <v>2.5065972968999999</v>
      </c>
      <c r="BB45" s="169">
        <v>2.479427931</v>
      </c>
      <c r="BC45" s="169">
        <v>2.5144670692000002</v>
      </c>
      <c r="BD45" s="169">
        <v>2.4715368958999999</v>
      </c>
      <c r="BE45" s="169">
        <v>2.4852546408</v>
      </c>
      <c r="BF45" s="169">
        <v>2.5011867341</v>
      </c>
      <c r="BG45" s="169">
        <v>2.5316118654999999</v>
      </c>
      <c r="BH45" s="169">
        <v>2.503816</v>
      </c>
      <c r="BI45" s="169">
        <v>2.4976259999999999</v>
      </c>
      <c r="BJ45" s="280">
        <v>2.4907710000000001</v>
      </c>
      <c r="BK45" s="280">
        <v>2.5002680000000002</v>
      </c>
      <c r="BL45" s="280">
        <v>2.4849969999999999</v>
      </c>
      <c r="BM45" s="280">
        <v>2.4825089999999999</v>
      </c>
      <c r="BN45" s="280">
        <v>2.4811869999999998</v>
      </c>
      <c r="BO45" s="280">
        <v>2.4738989999999998</v>
      </c>
      <c r="BP45" s="280">
        <v>2.4554130000000001</v>
      </c>
      <c r="BQ45" s="280">
        <v>2.4565809999999999</v>
      </c>
      <c r="BR45" s="280">
        <v>2.4594140000000002</v>
      </c>
      <c r="BS45" s="280">
        <v>2.4375239999999998</v>
      </c>
      <c r="BT45" s="280">
        <v>2.411349</v>
      </c>
      <c r="BU45" s="280">
        <v>2.4087649999999998</v>
      </c>
      <c r="BV45" s="280">
        <v>2.4080140000000001</v>
      </c>
    </row>
    <row r="46" spans="1:74" s="342" customFormat="1" ht="12" customHeight="1" x14ac:dyDescent="0.25">
      <c r="A46" s="341"/>
      <c r="B46" s="653" t="s">
        <v>831</v>
      </c>
      <c r="C46" s="611"/>
      <c r="D46" s="611"/>
      <c r="E46" s="611"/>
      <c r="F46" s="611"/>
      <c r="G46" s="611"/>
      <c r="H46" s="611"/>
      <c r="I46" s="611"/>
      <c r="J46" s="611"/>
      <c r="K46" s="611"/>
      <c r="L46" s="611"/>
      <c r="M46" s="611"/>
      <c r="N46" s="611"/>
      <c r="O46" s="611"/>
      <c r="P46" s="611"/>
      <c r="Q46" s="612"/>
      <c r="AY46" s="384"/>
      <c r="AZ46" s="384"/>
      <c r="BA46" s="384"/>
      <c r="BB46" s="384"/>
      <c r="BC46" s="384"/>
      <c r="BD46" s="384"/>
      <c r="BE46" s="384"/>
      <c r="BF46" s="384"/>
      <c r="BG46" s="384"/>
      <c r="BH46" s="384"/>
      <c r="BI46" s="384"/>
      <c r="BJ46" s="384"/>
    </row>
    <row r="47" spans="1:74" s="342" customFormat="1" ht="12" customHeight="1" x14ac:dyDescent="0.25">
      <c r="A47" s="341"/>
      <c r="B47" s="648" t="s">
        <v>832</v>
      </c>
      <c r="C47" s="611"/>
      <c r="D47" s="611"/>
      <c r="E47" s="611"/>
      <c r="F47" s="611"/>
      <c r="G47" s="611"/>
      <c r="H47" s="611"/>
      <c r="I47" s="611"/>
      <c r="J47" s="611"/>
      <c r="K47" s="611"/>
      <c r="L47" s="611"/>
      <c r="M47" s="611"/>
      <c r="N47" s="611"/>
      <c r="O47" s="611"/>
      <c r="P47" s="611"/>
      <c r="Q47" s="612"/>
      <c r="AY47" s="384"/>
      <c r="AZ47" s="384"/>
      <c r="BA47" s="384"/>
      <c r="BB47" s="384"/>
      <c r="BC47" s="384"/>
      <c r="BD47" s="384"/>
      <c r="BE47" s="384"/>
      <c r="BF47" s="384"/>
      <c r="BG47" s="384"/>
      <c r="BH47" s="384"/>
      <c r="BI47" s="384"/>
      <c r="BJ47" s="384"/>
    </row>
    <row r="48" spans="1:74" s="342" customFormat="1" ht="12" customHeight="1" x14ac:dyDescent="0.25">
      <c r="A48" s="341"/>
      <c r="B48" s="653" t="s">
        <v>833</v>
      </c>
      <c r="C48" s="611"/>
      <c r="D48" s="611"/>
      <c r="E48" s="611"/>
      <c r="F48" s="611"/>
      <c r="G48" s="611"/>
      <c r="H48" s="611"/>
      <c r="I48" s="611"/>
      <c r="J48" s="611"/>
      <c r="K48" s="611"/>
      <c r="L48" s="611"/>
      <c r="M48" s="611"/>
      <c r="N48" s="611"/>
      <c r="O48" s="611"/>
      <c r="P48" s="611"/>
      <c r="Q48" s="612"/>
      <c r="AY48" s="384"/>
      <c r="AZ48" s="384"/>
      <c r="BA48" s="384"/>
      <c r="BB48" s="384"/>
      <c r="BC48" s="384"/>
      <c r="BD48" s="384"/>
      <c r="BE48" s="384"/>
      <c r="BF48" s="384"/>
      <c r="BG48" s="384"/>
      <c r="BH48" s="384"/>
      <c r="BI48" s="384"/>
      <c r="BJ48" s="384"/>
    </row>
    <row r="49" spans="1:74" s="342" customFormat="1" ht="12" customHeight="1" x14ac:dyDescent="0.25">
      <c r="A49" s="341"/>
      <c r="B49" s="653" t="s">
        <v>86</v>
      </c>
      <c r="C49" s="611"/>
      <c r="D49" s="611"/>
      <c r="E49" s="611"/>
      <c r="F49" s="611"/>
      <c r="G49" s="611"/>
      <c r="H49" s="611"/>
      <c r="I49" s="611"/>
      <c r="J49" s="611"/>
      <c r="K49" s="611"/>
      <c r="L49" s="611"/>
      <c r="M49" s="611"/>
      <c r="N49" s="611"/>
      <c r="O49" s="611"/>
      <c r="P49" s="611"/>
      <c r="Q49" s="612"/>
      <c r="AY49" s="384"/>
      <c r="AZ49" s="384"/>
      <c r="BA49" s="384"/>
      <c r="BB49" s="384"/>
      <c r="BC49" s="384"/>
      <c r="BD49" s="384"/>
      <c r="BE49" s="384"/>
      <c r="BF49" s="384"/>
      <c r="BG49" s="384"/>
      <c r="BH49" s="384"/>
      <c r="BI49" s="384"/>
      <c r="BJ49" s="384"/>
    </row>
    <row r="50" spans="1:74" s="220" customFormat="1" ht="12" customHeight="1" x14ac:dyDescent="0.25">
      <c r="A50" s="75"/>
      <c r="B50" s="618" t="s">
        <v>787</v>
      </c>
      <c r="C50" s="600"/>
      <c r="D50" s="600"/>
      <c r="E50" s="600"/>
      <c r="F50" s="600"/>
      <c r="G50" s="600"/>
      <c r="H50" s="600"/>
      <c r="I50" s="600"/>
      <c r="J50" s="600"/>
      <c r="K50" s="600"/>
      <c r="L50" s="600"/>
      <c r="M50" s="600"/>
      <c r="N50" s="600"/>
      <c r="O50" s="600"/>
      <c r="P50" s="600"/>
      <c r="Q50" s="600"/>
      <c r="AY50" s="383"/>
      <c r="AZ50" s="383"/>
      <c r="BA50" s="383"/>
      <c r="BB50" s="383"/>
      <c r="BC50" s="383"/>
      <c r="BD50" s="383"/>
      <c r="BE50" s="383"/>
      <c r="BF50" s="383"/>
      <c r="BG50" s="383"/>
      <c r="BH50" s="383"/>
      <c r="BI50" s="383"/>
      <c r="BJ50" s="383"/>
    </row>
    <row r="51" spans="1:74" s="342" customFormat="1" ht="12" customHeight="1" x14ac:dyDescent="0.25">
      <c r="A51" s="341"/>
      <c r="B51" s="608" t="str">
        <f>"Notes: "&amp;"EIA completed modeling and analysis for this report on " &amp;Dates!$D$2&amp;"."</f>
        <v>Notes: EIA completed modeling and analysis for this report on Thursday December 7, 2023.</v>
      </c>
      <c r="C51" s="609"/>
      <c r="D51" s="609"/>
      <c r="E51" s="609"/>
      <c r="F51" s="609"/>
      <c r="G51" s="609"/>
      <c r="H51" s="609"/>
      <c r="I51" s="609"/>
      <c r="J51" s="609"/>
      <c r="K51" s="609"/>
      <c r="L51" s="609"/>
      <c r="M51" s="609"/>
      <c r="N51" s="609"/>
      <c r="O51" s="609"/>
      <c r="P51" s="609"/>
      <c r="Q51" s="609"/>
      <c r="AY51" s="384"/>
      <c r="AZ51" s="384"/>
      <c r="BA51" s="384"/>
      <c r="BB51" s="384"/>
      <c r="BC51" s="384"/>
      <c r="BD51" s="384"/>
      <c r="BE51" s="384"/>
      <c r="BF51" s="384"/>
      <c r="BG51" s="384"/>
      <c r="BH51" s="384"/>
      <c r="BI51" s="384"/>
      <c r="BJ51" s="384"/>
    </row>
    <row r="52" spans="1:74" s="342" customFormat="1" ht="12" customHeight="1" x14ac:dyDescent="0.25">
      <c r="A52" s="341"/>
      <c r="B52" s="623" t="s">
        <v>337</v>
      </c>
      <c r="C52" s="609"/>
      <c r="D52" s="609"/>
      <c r="E52" s="609"/>
      <c r="F52" s="609"/>
      <c r="G52" s="609"/>
      <c r="H52" s="609"/>
      <c r="I52" s="609"/>
      <c r="J52" s="609"/>
      <c r="K52" s="609"/>
      <c r="L52" s="609"/>
      <c r="M52" s="609"/>
      <c r="N52" s="609"/>
      <c r="O52" s="609"/>
      <c r="P52" s="609"/>
      <c r="Q52" s="609"/>
      <c r="AY52" s="384"/>
      <c r="AZ52" s="384"/>
      <c r="BA52" s="384"/>
      <c r="BB52" s="384"/>
      <c r="BC52" s="384"/>
      <c r="BD52" s="384"/>
      <c r="BE52" s="384"/>
      <c r="BF52" s="384"/>
      <c r="BG52" s="384"/>
      <c r="BH52" s="384"/>
      <c r="BI52" s="384"/>
      <c r="BJ52" s="384"/>
    </row>
    <row r="53" spans="1:74" s="342" customFormat="1" ht="12" customHeight="1" x14ac:dyDescent="0.25">
      <c r="A53" s="341"/>
      <c r="B53" s="610" t="s">
        <v>834</v>
      </c>
      <c r="C53" s="611"/>
      <c r="D53" s="611"/>
      <c r="E53" s="611"/>
      <c r="F53" s="611"/>
      <c r="G53" s="611"/>
      <c r="H53" s="611"/>
      <c r="I53" s="611"/>
      <c r="J53" s="611"/>
      <c r="K53" s="611"/>
      <c r="L53" s="611"/>
      <c r="M53" s="611"/>
      <c r="N53" s="611"/>
      <c r="O53" s="611"/>
      <c r="P53" s="611"/>
      <c r="Q53" s="612"/>
      <c r="AY53" s="384"/>
      <c r="AZ53" s="384"/>
      <c r="BA53" s="384"/>
      <c r="BB53" s="384"/>
      <c r="BC53" s="384"/>
      <c r="BD53" s="384"/>
      <c r="BE53" s="384"/>
      <c r="BF53" s="384"/>
      <c r="BG53" s="384"/>
      <c r="BH53" s="384"/>
      <c r="BI53" s="384"/>
      <c r="BJ53" s="384"/>
    </row>
    <row r="54" spans="1:74" s="342" customFormat="1" ht="12" customHeight="1" x14ac:dyDescent="0.25">
      <c r="A54" s="341"/>
      <c r="B54" s="620" t="s">
        <v>806</v>
      </c>
      <c r="C54" s="621"/>
      <c r="D54" s="621"/>
      <c r="E54" s="621"/>
      <c r="F54" s="621"/>
      <c r="G54" s="621"/>
      <c r="H54" s="621"/>
      <c r="I54" s="621"/>
      <c r="J54" s="621"/>
      <c r="K54" s="621"/>
      <c r="L54" s="621"/>
      <c r="M54" s="621"/>
      <c r="N54" s="621"/>
      <c r="O54" s="621"/>
      <c r="P54" s="621"/>
      <c r="Q54" s="612"/>
      <c r="AY54" s="384"/>
      <c r="AZ54" s="384"/>
      <c r="BA54" s="384"/>
      <c r="BB54" s="384"/>
      <c r="BC54" s="384"/>
      <c r="BD54" s="384"/>
      <c r="BE54" s="384"/>
      <c r="BF54" s="384"/>
      <c r="BG54" s="384"/>
      <c r="BH54" s="384"/>
      <c r="BI54" s="384"/>
      <c r="BJ54" s="384"/>
    </row>
    <row r="55" spans="1:74" s="343" customFormat="1" ht="12" customHeight="1" x14ac:dyDescent="0.25">
      <c r="A55" s="322"/>
      <c r="B55" s="628" t="s">
        <v>1246</v>
      </c>
      <c r="C55" s="612"/>
      <c r="D55" s="612"/>
      <c r="E55" s="612"/>
      <c r="F55" s="612"/>
      <c r="G55" s="612"/>
      <c r="H55" s="612"/>
      <c r="I55" s="612"/>
      <c r="J55" s="612"/>
      <c r="K55" s="612"/>
      <c r="L55" s="612"/>
      <c r="M55" s="612"/>
      <c r="N55" s="612"/>
      <c r="O55" s="612"/>
      <c r="P55" s="612"/>
      <c r="Q55" s="612"/>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I6" sqref="BI6:BI55"/>
    </sheetView>
  </sheetViews>
  <sheetFormatPr defaultColWidth="11" defaultRowHeight="10.5" x14ac:dyDescent="0.25"/>
  <cols>
    <col min="1" max="1" width="11.54296875" style="79" customWidth="1"/>
    <col min="2" max="2" width="26.7265625" style="79" customWidth="1"/>
    <col min="3" max="50" width="6.54296875" style="79" customWidth="1"/>
    <col min="51" max="55" width="6.54296875" style="276" customWidth="1"/>
    <col min="56" max="58" width="6.54296875" style="501" customWidth="1"/>
    <col min="59" max="62" width="6.54296875" style="276" customWidth="1"/>
    <col min="63" max="74" width="6.54296875" style="79" customWidth="1"/>
    <col min="75" max="16384" width="11" style="79"/>
  </cols>
  <sheetData>
    <row r="1" spans="1:74" ht="15.65" customHeight="1" x14ac:dyDescent="0.3">
      <c r="A1" s="597" t="s">
        <v>771</v>
      </c>
      <c r="B1" s="656" t="s">
        <v>784</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ht="14.15" customHeight="1"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595"/>
      <c r="B5" s="594" t="s">
        <v>1027</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595" t="s">
        <v>1021</v>
      </c>
      <c r="B6" s="158" t="s">
        <v>1348</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349.20970907999998</v>
      </c>
      <c r="AB6" s="207">
        <v>323.89952904</v>
      </c>
      <c r="AC6" s="207">
        <v>311.39727590000001</v>
      </c>
      <c r="AD6" s="207">
        <v>293.30794445999999</v>
      </c>
      <c r="AE6" s="207">
        <v>320.18096152999999</v>
      </c>
      <c r="AF6" s="207">
        <v>373.85647757999999</v>
      </c>
      <c r="AG6" s="207">
        <v>405.62409079000003</v>
      </c>
      <c r="AH6" s="207">
        <v>412.86476757999998</v>
      </c>
      <c r="AI6" s="207">
        <v>347.74377498000001</v>
      </c>
      <c r="AJ6" s="207">
        <v>320.20177806999999</v>
      </c>
      <c r="AK6" s="207">
        <v>314.30952057000002</v>
      </c>
      <c r="AL6" s="207">
        <v>337.10356099000001</v>
      </c>
      <c r="AM6" s="207">
        <v>373.76591903000002</v>
      </c>
      <c r="AN6" s="207">
        <v>324.3110552</v>
      </c>
      <c r="AO6" s="207">
        <v>324.53085092999999</v>
      </c>
      <c r="AP6" s="207">
        <v>303.99405023999998</v>
      </c>
      <c r="AQ6" s="207">
        <v>342.18440580999999</v>
      </c>
      <c r="AR6" s="207">
        <v>379.13447693000001</v>
      </c>
      <c r="AS6" s="207">
        <v>422.97565268</v>
      </c>
      <c r="AT6" s="207">
        <v>412.13376166</v>
      </c>
      <c r="AU6" s="207">
        <v>351.65540003000001</v>
      </c>
      <c r="AV6" s="207">
        <v>313.94938539999998</v>
      </c>
      <c r="AW6" s="207">
        <v>321.78055983000002</v>
      </c>
      <c r="AX6" s="207">
        <v>360.25671509</v>
      </c>
      <c r="AY6" s="207">
        <v>347.81714547000001</v>
      </c>
      <c r="AZ6" s="207">
        <v>309.11637927999999</v>
      </c>
      <c r="BA6" s="207">
        <v>329.83882234999999</v>
      </c>
      <c r="BB6" s="207">
        <v>299.67309927999997</v>
      </c>
      <c r="BC6" s="207">
        <v>327.53262359000001</v>
      </c>
      <c r="BD6" s="207">
        <v>356.67238486999997</v>
      </c>
      <c r="BE6" s="207">
        <v>425.61132837000002</v>
      </c>
      <c r="BF6" s="207">
        <v>423.93425740999999</v>
      </c>
      <c r="BG6" s="207">
        <v>358.13625992999999</v>
      </c>
      <c r="BH6" s="207">
        <v>326.94510000000002</v>
      </c>
      <c r="BI6" s="207">
        <v>319.91269999999997</v>
      </c>
      <c r="BJ6" s="246">
        <v>362.61799999999999</v>
      </c>
      <c r="BK6" s="246">
        <v>362.07260000000002</v>
      </c>
      <c r="BL6" s="246">
        <v>330.80290000000002</v>
      </c>
      <c r="BM6" s="246">
        <v>333.05860000000001</v>
      </c>
      <c r="BN6" s="246">
        <v>304.0496</v>
      </c>
      <c r="BO6" s="246">
        <v>339.82440000000003</v>
      </c>
      <c r="BP6" s="246">
        <v>379.18920000000003</v>
      </c>
      <c r="BQ6" s="246">
        <v>434.22039999999998</v>
      </c>
      <c r="BR6" s="246">
        <v>427.2962</v>
      </c>
      <c r="BS6" s="246">
        <v>357.6275</v>
      </c>
      <c r="BT6" s="246">
        <v>325.43680000000001</v>
      </c>
      <c r="BU6" s="246">
        <v>321.7251</v>
      </c>
      <c r="BV6" s="246">
        <v>363.68830000000003</v>
      </c>
    </row>
    <row r="7" spans="1:74" ht="11.15" customHeight="1" x14ac:dyDescent="0.25">
      <c r="A7" s="595" t="s">
        <v>1022</v>
      </c>
      <c r="B7" s="418" t="s">
        <v>1349</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335.50756569999999</v>
      </c>
      <c r="AB7" s="207">
        <v>312.79046679999999</v>
      </c>
      <c r="AC7" s="207">
        <v>299.39954768000001</v>
      </c>
      <c r="AD7" s="207">
        <v>281.72475012000001</v>
      </c>
      <c r="AE7" s="207">
        <v>308.03607340000002</v>
      </c>
      <c r="AF7" s="207">
        <v>360.9186699</v>
      </c>
      <c r="AG7" s="207">
        <v>391.70503095999999</v>
      </c>
      <c r="AH7" s="207">
        <v>399.04340768999998</v>
      </c>
      <c r="AI7" s="207">
        <v>335.24031330000003</v>
      </c>
      <c r="AJ7" s="207">
        <v>307.59117122999999</v>
      </c>
      <c r="AK7" s="207">
        <v>301.4582547</v>
      </c>
      <c r="AL7" s="207">
        <v>323.76603514999999</v>
      </c>
      <c r="AM7" s="207">
        <v>359.85566921999998</v>
      </c>
      <c r="AN7" s="207">
        <v>312.15804652999998</v>
      </c>
      <c r="AO7" s="207">
        <v>311.53005946000002</v>
      </c>
      <c r="AP7" s="207">
        <v>291.81450210000003</v>
      </c>
      <c r="AQ7" s="207">
        <v>329.31767051999998</v>
      </c>
      <c r="AR7" s="207">
        <v>366.01821837</v>
      </c>
      <c r="AS7" s="207">
        <v>408.87429655</v>
      </c>
      <c r="AT7" s="207">
        <v>398.04124166999998</v>
      </c>
      <c r="AU7" s="207">
        <v>338.96642750000001</v>
      </c>
      <c r="AV7" s="207">
        <v>301.41942676999997</v>
      </c>
      <c r="AW7" s="207">
        <v>308.81567007000001</v>
      </c>
      <c r="AX7" s="207">
        <v>347.08100565000001</v>
      </c>
      <c r="AY7" s="207">
        <v>334.48271082999997</v>
      </c>
      <c r="AZ7" s="207">
        <v>296.76519053999999</v>
      </c>
      <c r="BA7" s="207">
        <v>316.88954419999999</v>
      </c>
      <c r="BB7" s="207">
        <v>288.47441183000001</v>
      </c>
      <c r="BC7" s="207">
        <v>315.16743034000001</v>
      </c>
      <c r="BD7" s="207">
        <v>343.61689416000002</v>
      </c>
      <c r="BE7" s="207">
        <v>411.94332272000003</v>
      </c>
      <c r="BF7" s="207">
        <v>409.97876524999998</v>
      </c>
      <c r="BG7" s="207">
        <v>345.04341729999999</v>
      </c>
      <c r="BH7" s="207">
        <v>313.88979999999998</v>
      </c>
      <c r="BI7" s="207">
        <v>306.57769999999999</v>
      </c>
      <c r="BJ7" s="246">
        <v>348.48520000000002</v>
      </c>
      <c r="BK7" s="246">
        <v>347.98649999999998</v>
      </c>
      <c r="BL7" s="246">
        <v>317.815</v>
      </c>
      <c r="BM7" s="246">
        <v>319.91219999999998</v>
      </c>
      <c r="BN7" s="246">
        <v>291.68220000000002</v>
      </c>
      <c r="BO7" s="246">
        <v>326.66379999999998</v>
      </c>
      <c r="BP7" s="246">
        <v>365.85180000000003</v>
      </c>
      <c r="BQ7" s="246">
        <v>419.9871</v>
      </c>
      <c r="BR7" s="246">
        <v>412.89620000000002</v>
      </c>
      <c r="BS7" s="246">
        <v>344.48899999999998</v>
      </c>
      <c r="BT7" s="246">
        <v>312.38920000000002</v>
      </c>
      <c r="BU7" s="246">
        <v>308.43920000000003</v>
      </c>
      <c r="BV7" s="246">
        <v>349.63080000000002</v>
      </c>
    </row>
    <row r="8" spans="1:74" ht="11.15" customHeight="1" x14ac:dyDescent="0.25">
      <c r="A8" s="595" t="s">
        <v>1219</v>
      </c>
      <c r="B8" s="418" t="s">
        <v>1333</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12.606454854000001</v>
      </c>
      <c r="AB8" s="207">
        <v>10.136364448</v>
      </c>
      <c r="AC8" s="207">
        <v>11.009997324</v>
      </c>
      <c r="AD8" s="207">
        <v>10.64531247</v>
      </c>
      <c r="AE8" s="207">
        <v>11.17893263</v>
      </c>
      <c r="AF8" s="207">
        <v>11.836579410000001</v>
      </c>
      <c r="AG8" s="207">
        <v>12.714699259</v>
      </c>
      <c r="AH8" s="207">
        <v>12.578950321000001</v>
      </c>
      <c r="AI8" s="207">
        <v>11.38859442</v>
      </c>
      <c r="AJ8" s="207">
        <v>11.5708678</v>
      </c>
      <c r="AK8" s="207">
        <v>11.819855069999999</v>
      </c>
      <c r="AL8" s="207">
        <v>12.263584128</v>
      </c>
      <c r="AM8" s="207">
        <v>12.507651929</v>
      </c>
      <c r="AN8" s="207">
        <v>10.921140149999999</v>
      </c>
      <c r="AO8" s="207">
        <v>11.673136859</v>
      </c>
      <c r="AP8" s="207">
        <v>10.871232920000001</v>
      </c>
      <c r="AQ8" s="207">
        <v>11.485485350999999</v>
      </c>
      <c r="AR8" s="207">
        <v>11.661056240000001</v>
      </c>
      <c r="AS8" s="207">
        <v>12.509503067000001</v>
      </c>
      <c r="AT8" s="207">
        <v>12.497536208</v>
      </c>
      <c r="AU8" s="207">
        <v>11.271846109</v>
      </c>
      <c r="AV8" s="207">
        <v>11.230137190000001</v>
      </c>
      <c r="AW8" s="207">
        <v>11.634973088000001</v>
      </c>
      <c r="AX8" s="207">
        <v>11.779041167000001</v>
      </c>
      <c r="AY8" s="207">
        <v>11.969405578</v>
      </c>
      <c r="AZ8" s="207">
        <v>11.119972215000001</v>
      </c>
      <c r="BA8" s="207">
        <v>11.649211620000001</v>
      </c>
      <c r="BB8" s="207">
        <v>9.9646547739999995</v>
      </c>
      <c r="BC8" s="207">
        <v>11.019840547999999</v>
      </c>
      <c r="BD8" s="207">
        <v>11.608573371</v>
      </c>
      <c r="BE8" s="207">
        <v>12.102999391999999</v>
      </c>
      <c r="BF8" s="207">
        <v>12.414452695</v>
      </c>
      <c r="BG8" s="207">
        <v>11.664664493</v>
      </c>
      <c r="BH8" s="207">
        <v>11.586169999999999</v>
      </c>
      <c r="BI8" s="207">
        <v>11.889089999999999</v>
      </c>
      <c r="BJ8" s="246">
        <v>12.60065</v>
      </c>
      <c r="BK8" s="246">
        <v>12.571870000000001</v>
      </c>
      <c r="BL8" s="246">
        <v>11.584709999999999</v>
      </c>
      <c r="BM8" s="246">
        <v>11.70218</v>
      </c>
      <c r="BN8" s="246">
        <v>10.992800000000001</v>
      </c>
      <c r="BO8" s="246">
        <v>11.6508</v>
      </c>
      <c r="BP8" s="246">
        <v>11.77253</v>
      </c>
      <c r="BQ8" s="246">
        <v>12.52821</v>
      </c>
      <c r="BR8" s="246">
        <v>12.72926</v>
      </c>
      <c r="BS8" s="246">
        <v>11.617940000000001</v>
      </c>
      <c r="BT8" s="246">
        <v>11.521990000000001</v>
      </c>
      <c r="BU8" s="246">
        <v>11.806050000000001</v>
      </c>
      <c r="BV8" s="246">
        <v>12.510719999999999</v>
      </c>
    </row>
    <row r="9" spans="1:74" ht="11.15" customHeight="1" x14ac:dyDescent="0.25">
      <c r="A9" s="595" t="s">
        <v>1220</v>
      </c>
      <c r="B9" s="418" t="s">
        <v>1332</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1.095688521</v>
      </c>
      <c r="AB9" s="207">
        <v>0.97269779599999995</v>
      </c>
      <c r="AC9" s="207">
        <v>0.98773089700000005</v>
      </c>
      <c r="AD9" s="207">
        <v>0.93788187000000001</v>
      </c>
      <c r="AE9" s="207">
        <v>0.96595550500000005</v>
      </c>
      <c r="AF9" s="207">
        <v>1.10122827</v>
      </c>
      <c r="AG9" s="207">
        <v>1.204360571</v>
      </c>
      <c r="AH9" s="207">
        <v>1.242409568</v>
      </c>
      <c r="AI9" s="207">
        <v>1.11486726</v>
      </c>
      <c r="AJ9" s="207">
        <v>1.0397390390000001</v>
      </c>
      <c r="AK9" s="207">
        <v>1.0314108</v>
      </c>
      <c r="AL9" s="207">
        <v>1.073941711</v>
      </c>
      <c r="AM9" s="207">
        <v>1.4025978750000001</v>
      </c>
      <c r="AN9" s="207">
        <v>1.2318685250000001</v>
      </c>
      <c r="AO9" s="207">
        <v>1.327654611</v>
      </c>
      <c r="AP9" s="207">
        <v>1.3083152199999999</v>
      </c>
      <c r="AQ9" s="207">
        <v>1.381249934</v>
      </c>
      <c r="AR9" s="207">
        <v>1.4552023169999999</v>
      </c>
      <c r="AS9" s="207">
        <v>1.59185306</v>
      </c>
      <c r="AT9" s="207">
        <v>1.594983783</v>
      </c>
      <c r="AU9" s="207">
        <v>1.4171264180000001</v>
      </c>
      <c r="AV9" s="207">
        <v>1.299821444</v>
      </c>
      <c r="AW9" s="207">
        <v>1.329916664</v>
      </c>
      <c r="AX9" s="207">
        <v>1.396668273</v>
      </c>
      <c r="AY9" s="207">
        <v>1.365029056</v>
      </c>
      <c r="AZ9" s="207">
        <v>1.2312165239999999</v>
      </c>
      <c r="BA9" s="207">
        <v>1.3000665309999999</v>
      </c>
      <c r="BB9" s="207">
        <v>1.234032671</v>
      </c>
      <c r="BC9" s="207">
        <v>1.345352702</v>
      </c>
      <c r="BD9" s="207">
        <v>1.4469173390000001</v>
      </c>
      <c r="BE9" s="207">
        <v>1.565006267</v>
      </c>
      <c r="BF9" s="207">
        <v>1.541039472</v>
      </c>
      <c r="BG9" s="207">
        <v>1.4281781419999999</v>
      </c>
      <c r="BH9" s="207">
        <v>1.46916</v>
      </c>
      <c r="BI9" s="207">
        <v>1.445994</v>
      </c>
      <c r="BJ9" s="246">
        <v>1.53216</v>
      </c>
      <c r="BK9" s="246">
        <v>1.5142070000000001</v>
      </c>
      <c r="BL9" s="246">
        <v>1.403203</v>
      </c>
      <c r="BM9" s="246">
        <v>1.4441949999999999</v>
      </c>
      <c r="BN9" s="246">
        <v>1.374627</v>
      </c>
      <c r="BO9" s="246">
        <v>1.509835</v>
      </c>
      <c r="BP9" s="246">
        <v>1.5648899999999999</v>
      </c>
      <c r="BQ9" s="246">
        <v>1.7050909999999999</v>
      </c>
      <c r="BR9" s="246">
        <v>1.6707590000000001</v>
      </c>
      <c r="BS9" s="246">
        <v>1.520562</v>
      </c>
      <c r="BT9" s="246">
        <v>1.525679</v>
      </c>
      <c r="BU9" s="246">
        <v>1.479892</v>
      </c>
      <c r="BV9" s="246">
        <v>1.546713</v>
      </c>
    </row>
    <row r="10" spans="1:74" ht="11.15" customHeight="1" x14ac:dyDescent="0.25">
      <c r="A10" s="417" t="s">
        <v>1023</v>
      </c>
      <c r="B10" s="418" t="s">
        <v>1350</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2.9975299999999998</v>
      </c>
      <c r="AN10" s="207">
        <v>1.8206</v>
      </c>
      <c r="AO10" s="207">
        <v>1.996035</v>
      </c>
      <c r="AP10" s="207">
        <v>2.4962070000000001</v>
      </c>
      <c r="AQ10" s="207">
        <v>2.7666680000000001</v>
      </c>
      <c r="AR10" s="207">
        <v>4.3843899999999998</v>
      </c>
      <c r="AS10" s="207">
        <v>5.4643959999999998</v>
      </c>
      <c r="AT10" s="207">
        <v>5.9130370000000001</v>
      </c>
      <c r="AU10" s="207">
        <v>3.8373919999999999</v>
      </c>
      <c r="AV10" s="207">
        <v>2.8880370000000002</v>
      </c>
      <c r="AW10" s="207">
        <v>2.6266579999999999</v>
      </c>
      <c r="AX10" s="207">
        <v>4.0210309999999998</v>
      </c>
      <c r="AY10" s="207">
        <v>3.9949151660000002</v>
      </c>
      <c r="AZ10" s="207">
        <v>2.7937510141000002</v>
      </c>
      <c r="BA10" s="207">
        <v>3.4935138268000001</v>
      </c>
      <c r="BB10" s="207">
        <v>3.0113806194000001</v>
      </c>
      <c r="BC10" s="207">
        <v>3.8035226142999998</v>
      </c>
      <c r="BD10" s="207">
        <v>3.6724347466</v>
      </c>
      <c r="BE10" s="207">
        <v>3.9547055221999998</v>
      </c>
      <c r="BF10" s="207">
        <v>4.2025560870999996</v>
      </c>
      <c r="BG10" s="207">
        <v>0.10620599999999999</v>
      </c>
      <c r="BH10" s="207">
        <v>0.2066306</v>
      </c>
      <c r="BI10" s="207">
        <v>0.94375629999999999</v>
      </c>
      <c r="BJ10" s="246">
        <v>1.8357300000000001</v>
      </c>
      <c r="BK10" s="246">
        <v>2.4636459999999998</v>
      </c>
      <c r="BL10" s="246">
        <v>2.2668400000000002</v>
      </c>
      <c r="BM10" s="246">
        <v>2.8223259999999999</v>
      </c>
      <c r="BN10" s="246">
        <v>2.6740379999999999</v>
      </c>
      <c r="BO10" s="246">
        <v>3.3791000000000002</v>
      </c>
      <c r="BP10" s="246">
        <v>3.9475959999999999</v>
      </c>
      <c r="BQ10" s="246">
        <v>4.780316</v>
      </c>
      <c r="BR10" s="246">
        <v>4.9086860000000003</v>
      </c>
      <c r="BS10" s="246">
        <v>3.6253410000000001</v>
      </c>
      <c r="BT10" s="246">
        <v>3.1847490000000001</v>
      </c>
      <c r="BU10" s="246">
        <v>3.344239</v>
      </c>
      <c r="BV10" s="246">
        <v>3.8424839999999998</v>
      </c>
    </row>
    <row r="11" spans="1:74" ht="11.15" customHeight="1" x14ac:dyDescent="0.25">
      <c r="A11" s="417" t="s">
        <v>1024</v>
      </c>
      <c r="B11" s="418" t="s">
        <v>1351</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353.35492209</v>
      </c>
      <c r="AB11" s="207">
        <v>326.82639505999998</v>
      </c>
      <c r="AC11" s="207">
        <v>315.22350189000002</v>
      </c>
      <c r="AD11" s="207">
        <v>296.63226048000001</v>
      </c>
      <c r="AE11" s="207">
        <v>323.87580751000002</v>
      </c>
      <c r="AF11" s="207">
        <v>378.29815458000002</v>
      </c>
      <c r="AG11" s="207">
        <v>410.03797579000002</v>
      </c>
      <c r="AH11" s="207">
        <v>416.23633957999999</v>
      </c>
      <c r="AI11" s="207">
        <v>350.48453697000002</v>
      </c>
      <c r="AJ11" s="207">
        <v>323.05302104999998</v>
      </c>
      <c r="AK11" s="207">
        <v>315.47141757000003</v>
      </c>
      <c r="AL11" s="207">
        <v>339.51664798000002</v>
      </c>
      <c r="AM11" s="207">
        <v>376.76344903</v>
      </c>
      <c r="AN11" s="207">
        <v>326.13165520000001</v>
      </c>
      <c r="AO11" s="207">
        <v>326.52688592999999</v>
      </c>
      <c r="AP11" s="207">
        <v>306.49025724000001</v>
      </c>
      <c r="AQ11" s="207">
        <v>344.95107381000003</v>
      </c>
      <c r="AR11" s="207">
        <v>383.51886693</v>
      </c>
      <c r="AS11" s="207">
        <v>428.44004868000002</v>
      </c>
      <c r="AT11" s="207">
        <v>418.04679865999998</v>
      </c>
      <c r="AU11" s="207">
        <v>355.49279202999998</v>
      </c>
      <c r="AV11" s="207">
        <v>316.83742239999998</v>
      </c>
      <c r="AW11" s="207">
        <v>324.40721782999998</v>
      </c>
      <c r="AX11" s="207">
        <v>364.27774608999999</v>
      </c>
      <c r="AY11" s="207">
        <v>351.81206063000002</v>
      </c>
      <c r="AZ11" s="207">
        <v>311.91013029999999</v>
      </c>
      <c r="BA11" s="207">
        <v>333.33233618000003</v>
      </c>
      <c r="BB11" s="207">
        <v>302.68447989999999</v>
      </c>
      <c r="BC11" s="207">
        <v>331.33614619999997</v>
      </c>
      <c r="BD11" s="207">
        <v>360.34481962000001</v>
      </c>
      <c r="BE11" s="207">
        <v>429.56603389999998</v>
      </c>
      <c r="BF11" s="207">
        <v>428.13681350000002</v>
      </c>
      <c r="BG11" s="207">
        <v>358.24246592999998</v>
      </c>
      <c r="BH11" s="207">
        <v>327.15170000000001</v>
      </c>
      <c r="BI11" s="207">
        <v>320.85649999999998</v>
      </c>
      <c r="BJ11" s="246">
        <v>364.45370000000003</v>
      </c>
      <c r="BK11" s="246">
        <v>364.53620000000001</v>
      </c>
      <c r="BL11" s="246">
        <v>333.06970000000001</v>
      </c>
      <c r="BM11" s="246">
        <v>335.8809</v>
      </c>
      <c r="BN11" s="246">
        <v>306.72359999999998</v>
      </c>
      <c r="BO11" s="246">
        <v>343.20350000000002</v>
      </c>
      <c r="BP11" s="246">
        <v>383.13679999999999</v>
      </c>
      <c r="BQ11" s="246">
        <v>439.00080000000003</v>
      </c>
      <c r="BR11" s="246">
        <v>432.20490000000001</v>
      </c>
      <c r="BS11" s="246">
        <v>361.25290000000001</v>
      </c>
      <c r="BT11" s="246">
        <v>328.6216</v>
      </c>
      <c r="BU11" s="246">
        <v>325.06939999999997</v>
      </c>
      <c r="BV11" s="246">
        <v>367.53070000000002</v>
      </c>
    </row>
    <row r="12" spans="1:74" ht="11.15" customHeight="1" x14ac:dyDescent="0.25">
      <c r="A12" s="417" t="s">
        <v>1025</v>
      </c>
      <c r="B12" s="418" t="s">
        <v>1352</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19.397729634000001</v>
      </c>
      <c r="AB12" s="207">
        <v>17.025789339999999</v>
      </c>
      <c r="AC12" s="207">
        <v>8.9677769680000008</v>
      </c>
      <c r="AD12" s="207">
        <v>13.3198176</v>
      </c>
      <c r="AE12" s="207">
        <v>22.770655246</v>
      </c>
      <c r="AF12" s="207">
        <v>28.117143899999999</v>
      </c>
      <c r="AG12" s="207">
        <v>23.431696208000002</v>
      </c>
      <c r="AH12" s="207">
        <v>22.627903656000001</v>
      </c>
      <c r="AI12" s="207">
        <v>2.6698897499999998</v>
      </c>
      <c r="AJ12" s="207">
        <v>9.4574759700000008</v>
      </c>
      <c r="AK12" s="207">
        <v>16.650687869999999</v>
      </c>
      <c r="AL12" s="207">
        <v>20.000335193000002</v>
      </c>
      <c r="AM12" s="207">
        <v>25.437792811000001</v>
      </c>
      <c r="AN12" s="207">
        <v>9.1994895160999999</v>
      </c>
      <c r="AO12" s="207">
        <v>10.385593855</v>
      </c>
      <c r="AP12" s="207">
        <v>10.464122896999999</v>
      </c>
      <c r="AQ12" s="207">
        <v>23.534954556999999</v>
      </c>
      <c r="AR12" s="207">
        <v>24.466100740000002</v>
      </c>
      <c r="AS12" s="207">
        <v>26.382202303</v>
      </c>
      <c r="AT12" s="207">
        <v>15.584892765999999</v>
      </c>
      <c r="AU12" s="207">
        <v>3.3916943321000002</v>
      </c>
      <c r="AV12" s="207">
        <v>8.2290528894000001</v>
      </c>
      <c r="AW12" s="207">
        <v>20.340906197999999</v>
      </c>
      <c r="AX12" s="207">
        <v>24.501379256</v>
      </c>
      <c r="AY12" s="207">
        <v>17.625363191999998</v>
      </c>
      <c r="AZ12" s="207">
        <v>10.116030249</v>
      </c>
      <c r="BA12" s="207">
        <v>15.724702293</v>
      </c>
      <c r="BB12" s="207">
        <v>12.150643655</v>
      </c>
      <c r="BC12" s="207">
        <v>22.325983079</v>
      </c>
      <c r="BD12" s="207">
        <v>20.587615188000001</v>
      </c>
      <c r="BE12" s="207">
        <v>32.343055794000001</v>
      </c>
      <c r="BF12" s="207">
        <v>25.511780856000001</v>
      </c>
      <c r="BG12" s="207">
        <v>3.5160107099000002</v>
      </c>
      <c r="BH12" s="207">
        <v>9.6612360000000006</v>
      </c>
      <c r="BI12" s="207">
        <v>15.98903</v>
      </c>
      <c r="BJ12" s="246">
        <v>23.445509999999999</v>
      </c>
      <c r="BK12" s="246">
        <v>19.02693</v>
      </c>
      <c r="BL12" s="246">
        <v>9.9198730000000008</v>
      </c>
      <c r="BM12" s="246">
        <v>15.336370000000001</v>
      </c>
      <c r="BN12" s="246">
        <v>13.23874</v>
      </c>
      <c r="BO12" s="246">
        <v>27.390789999999999</v>
      </c>
      <c r="BP12" s="246">
        <v>27.458020000000001</v>
      </c>
      <c r="BQ12" s="246">
        <v>30.37884</v>
      </c>
      <c r="BR12" s="246">
        <v>22.13231</v>
      </c>
      <c r="BS12" s="246">
        <v>3.3305669999999998</v>
      </c>
      <c r="BT12" s="246">
        <v>7.2778229999999997</v>
      </c>
      <c r="BU12" s="246">
        <v>17.606359999999999</v>
      </c>
      <c r="BV12" s="246">
        <v>24.040780000000002</v>
      </c>
    </row>
    <row r="13" spans="1:74" ht="11.15" customHeight="1" x14ac:dyDescent="0.25">
      <c r="A13" s="417" t="s">
        <v>995</v>
      </c>
      <c r="B13" s="418" t="s">
        <v>1353</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2.7498200000000002</v>
      </c>
      <c r="AB13" s="207">
        <v>2.9391419999999999</v>
      </c>
      <c r="AC13" s="207">
        <v>4.1583069999999998</v>
      </c>
      <c r="AD13" s="207">
        <v>4.6103360000000002</v>
      </c>
      <c r="AE13" s="207">
        <v>5.0626860000000002</v>
      </c>
      <c r="AF13" s="207">
        <v>5.1071669999999996</v>
      </c>
      <c r="AG13" s="207">
        <v>5.1923959999999996</v>
      </c>
      <c r="AH13" s="207">
        <v>4.924366</v>
      </c>
      <c r="AI13" s="207">
        <v>4.3697629999999998</v>
      </c>
      <c r="AJ13" s="207">
        <v>3.820954</v>
      </c>
      <c r="AK13" s="207">
        <v>3.2590599999999998</v>
      </c>
      <c r="AL13" s="207">
        <v>2.9702039999999998</v>
      </c>
      <c r="AM13" s="207">
        <v>3.3765000000000001</v>
      </c>
      <c r="AN13" s="207">
        <v>3.7168220000000001</v>
      </c>
      <c r="AO13" s="207">
        <v>5.1210849999999999</v>
      </c>
      <c r="AP13" s="207">
        <v>5.6709940000000003</v>
      </c>
      <c r="AQ13" s="207">
        <v>6.2357820000000004</v>
      </c>
      <c r="AR13" s="207">
        <v>6.2290910000000004</v>
      </c>
      <c r="AS13" s="207">
        <v>6.4376540000000002</v>
      </c>
      <c r="AT13" s="207">
        <v>6.1942500000000003</v>
      </c>
      <c r="AU13" s="207">
        <v>5.5443059999999997</v>
      </c>
      <c r="AV13" s="207">
        <v>5.0222910000000001</v>
      </c>
      <c r="AW13" s="207">
        <v>4.0352290000000002</v>
      </c>
      <c r="AX13" s="207">
        <v>3.6982439999999999</v>
      </c>
      <c r="AY13" s="207">
        <v>3.9940859999999998</v>
      </c>
      <c r="AZ13" s="207">
        <v>4.4064240000000003</v>
      </c>
      <c r="BA13" s="207">
        <v>6.0067120000000003</v>
      </c>
      <c r="BB13" s="207">
        <v>6.7715459999999998</v>
      </c>
      <c r="BC13" s="207">
        <v>7.563847</v>
      </c>
      <c r="BD13" s="207">
        <v>7.4331189999999996</v>
      </c>
      <c r="BE13" s="207">
        <v>7.6970660000000004</v>
      </c>
      <c r="BF13" s="207">
        <v>7.5846830000000001</v>
      </c>
      <c r="BG13" s="207">
        <v>6.6630219999999998</v>
      </c>
      <c r="BH13" s="207">
        <v>5.9321000000000002</v>
      </c>
      <c r="BI13" s="207">
        <v>4.7866210000000002</v>
      </c>
      <c r="BJ13" s="246">
        <v>4.3753719999999996</v>
      </c>
      <c r="BK13" s="246">
        <v>4.7110709999999996</v>
      </c>
      <c r="BL13" s="246">
        <v>5.1802720000000004</v>
      </c>
      <c r="BM13" s="246">
        <v>7.1195820000000003</v>
      </c>
      <c r="BN13" s="246">
        <v>7.9160000000000004</v>
      </c>
      <c r="BO13" s="246">
        <v>8.6891029999999994</v>
      </c>
      <c r="BP13" s="246">
        <v>8.7680930000000004</v>
      </c>
      <c r="BQ13" s="246">
        <v>9.0267440000000008</v>
      </c>
      <c r="BR13" s="246">
        <v>8.6566159999999996</v>
      </c>
      <c r="BS13" s="246">
        <v>7.7036920000000002</v>
      </c>
      <c r="BT13" s="246">
        <v>6.8486310000000001</v>
      </c>
      <c r="BU13" s="246">
        <v>5.5207980000000001</v>
      </c>
      <c r="BV13" s="246">
        <v>5.0395940000000001</v>
      </c>
    </row>
    <row r="14" spans="1:74" ht="11.15" customHeight="1" x14ac:dyDescent="0.25">
      <c r="A14" s="417" t="s">
        <v>996</v>
      </c>
      <c r="B14" s="418" t="s">
        <v>1354</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1.6694180000000001</v>
      </c>
      <c r="AB14" s="207">
        <v>1.7743169999999999</v>
      </c>
      <c r="AC14" s="207">
        <v>2.5489739999999999</v>
      </c>
      <c r="AD14" s="207">
        <v>2.8371040000000001</v>
      </c>
      <c r="AE14" s="207">
        <v>3.1348229999999999</v>
      </c>
      <c r="AF14" s="207">
        <v>3.1609039999999999</v>
      </c>
      <c r="AG14" s="207">
        <v>3.1876980000000001</v>
      </c>
      <c r="AH14" s="207">
        <v>2.9941110000000002</v>
      </c>
      <c r="AI14" s="207">
        <v>2.6424509999999999</v>
      </c>
      <c r="AJ14" s="207">
        <v>2.3078810000000001</v>
      </c>
      <c r="AK14" s="207">
        <v>2.067841</v>
      </c>
      <c r="AL14" s="207">
        <v>1.8567659999999999</v>
      </c>
      <c r="AM14" s="207">
        <v>2.1349689999999999</v>
      </c>
      <c r="AN14" s="207">
        <v>2.3570410000000002</v>
      </c>
      <c r="AO14" s="207">
        <v>3.2522410000000002</v>
      </c>
      <c r="AP14" s="207">
        <v>3.6321620000000001</v>
      </c>
      <c r="AQ14" s="207">
        <v>4.0068219999999997</v>
      </c>
      <c r="AR14" s="207">
        <v>3.9971139999999998</v>
      </c>
      <c r="AS14" s="207">
        <v>4.1176570000000003</v>
      </c>
      <c r="AT14" s="207">
        <v>3.9821780000000002</v>
      </c>
      <c r="AU14" s="207">
        <v>3.5685389999999999</v>
      </c>
      <c r="AV14" s="207">
        <v>3.3060369999999999</v>
      </c>
      <c r="AW14" s="207">
        <v>2.6934960000000001</v>
      </c>
      <c r="AX14" s="207">
        <v>2.462027</v>
      </c>
      <c r="AY14" s="207">
        <v>2.6405409999999998</v>
      </c>
      <c r="AZ14" s="207">
        <v>2.9093339999999999</v>
      </c>
      <c r="BA14" s="207">
        <v>3.9714130000000001</v>
      </c>
      <c r="BB14" s="207">
        <v>4.5172049999999997</v>
      </c>
      <c r="BC14" s="207">
        <v>5.1064439999999998</v>
      </c>
      <c r="BD14" s="207">
        <v>4.983473</v>
      </c>
      <c r="BE14" s="207">
        <v>5.1541170000000003</v>
      </c>
      <c r="BF14" s="207">
        <v>5.1394500000000001</v>
      </c>
      <c r="BG14" s="207">
        <v>4.4685800000000002</v>
      </c>
      <c r="BH14" s="207">
        <v>3.9814379999999998</v>
      </c>
      <c r="BI14" s="207">
        <v>3.2442169999999999</v>
      </c>
      <c r="BJ14" s="246">
        <v>2.9250769999999999</v>
      </c>
      <c r="BK14" s="246">
        <v>3.1449340000000001</v>
      </c>
      <c r="BL14" s="246">
        <v>3.4605800000000002</v>
      </c>
      <c r="BM14" s="246">
        <v>4.7840239999999996</v>
      </c>
      <c r="BN14" s="246">
        <v>5.3537679999999996</v>
      </c>
      <c r="BO14" s="246">
        <v>5.8901430000000001</v>
      </c>
      <c r="BP14" s="246">
        <v>5.9598779999999998</v>
      </c>
      <c r="BQ14" s="246">
        <v>6.117839</v>
      </c>
      <c r="BR14" s="246">
        <v>5.8660209999999999</v>
      </c>
      <c r="BS14" s="246">
        <v>5.1964980000000001</v>
      </c>
      <c r="BT14" s="246">
        <v>4.6247550000000004</v>
      </c>
      <c r="BU14" s="246">
        <v>3.7637879999999999</v>
      </c>
      <c r="BV14" s="246">
        <v>3.3895810000000002</v>
      </c>
    </row>
    <row r="15" spans="1:74" ht="11.15" customHeight="1" x14ac:dyDescent="0.25">
      <c r="A15" s="417" t="s">
        <v>997</v>
      </c>
      <c r="B15" s="418" t="s">
        <v>1355</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0.86467179999999999</v>
      </c>
      <c r="AB15" s="207">
        <v>0.93466970000000005</v>
      </c>
      <c r="AC15" s="207">
        <v>1.279522</v>
      </c>
      <c r="AD15" s="207">
        <v>1.4160550000000001</v>
      </c>
      <c r="AE15" s="207">
        <v>1.533736</v>
      </c>
      <c r="AF15" s="207">
        <v>1.5506340000000001</v>
      </c>
      <c r="AG15" s="207">
        <v>1.5994390000000001</v>
      </c>
      <c r="AH15" s="207">
        <v>1.5379529999999999</v>
      </c>
      <c r="AI15" s="207">
        <v>1.3731329999999999</v>
      </c>
      <c r="AJ15" s="207">
        <v>1.1944250000000001</v>
      </c>
      <c r="AK15" s="207">
        <v>0.94518809999999998</v>
      </c>
      <c r="AL15" s="207">
        <v>0.89461639999999998</v>
      </c>
      <c r="AM15" s="207">
        <v>1.0118910000000001</v>
      </c>
      <c r="AN15" s="207">
        <v>1.1158079999999999</v>
      </c>
      <c r="AO15" s="207">
        <v>1.520813</v>
      </c>
      <c r="AP15" s="207">
        <v>1.662012</v>
      </c>
      <c r="AQ15" s="207">
        <v>1.8157570000000001</v>
      </c>
      <c r="AR15" s="207">
        <v>1.8185750000000001</v>
      </c>
      <c r="AS15" s="207">
        <v>1.893588</v>
      </c>
      <c r="AT15" s="207">
        <v>1.8013749999999999</v>
      </c>
      <c r="AU15" s="207">
        <v>1.6075120000000001</v>
      </c>
      <c r="AV15" s="207">
        <v>1.383238</v>
      </c>
      <c r="AW15" s="207">
        <v>1.0859639999999999</v>
      </c>
      <c r="AX15" s="207">
        <v>1.007368</v>
      </c>
      <c r="AY15" s="207">
        <v>1.107486</v>
      </c>
      <c r="AZ15" s="207">
        <v>1.235684</v>
      </c>
      <c r="BA15" s="207">
        <v>1.6613629999999999</v>
      </c>
      <c r="BB15" s="207">
        <v>1.842125</v>
      </c>
      <c r="BC15" s="207">
        <v>2.0065810000000002</v>
      </c>
      <c r="BD15" s="207">
        <v>1.9991209999999999</v>
      </c>
      <c r="BE15" s="207">
        <v>2.077839</v>
      </c>
      <c r="BF15" s="207">
        <v>1.99682</v>
      </c>
      <c r="BG15" s="207">
        <v>1.7911360000000001</v>
      </c>
      <c r="BH15" s="207">
        <v>1.5835170000000001</v>
      </c>
      <c r="BI15" s="207">
        <v>1.255174</v>
      </c>
      <c r="BJ15" s="246">
        <v>1.1920459999999999</v>
      </c>
      <c r="BK15" s="246">
        <v>1.2930010000000001</v>
      </c>
      <c r="BL15" s="246">
        <v>1.4277949999999999</v>
      </c>
      <c r="BM15" s="246">
        <v>1.9235169999999999</v>
      </c>
      <c r="BN15" s="246">
        <v>2.1163750000000001</v>
      </c>
      <c r="BO15" s="246">
        <v>2.3076889999999999</v>
      </c>
      <c r="BP15" s="246">
        <v>2.3164069999999999</v>
      </c>
      <c r="BQ15" s="246">
        <v>2.401103</v>
      </c>
      <c r="BR15" s="246">
        <v>2.2987310000000001</v>
      </c>
      <c r="BS15" s="246">
        <v>2.0631719999999998</v>
      </c>
      <c r="BT15" s="246">
        <v>1.8199399999999999</v>
      </c>
      <c r="BU15" s="246">
        <v>1.440904</v>
      </c>
      <c r="BV15" s="246">
        <v>1.3659840000000001</v>
      </c>
    </row>
    <row r="16" spans="1:74" ht="11.15" customHeight="1" x14ac:dyDescent="0.25">
      <c r="A16" s="417" t="s">
        <v>998</v>
      </c>
      <c r="B16" s="418" t="s">
        <v>1356</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0.21573020000000001</v>
      </c>
      <c r="AB16" s="207">
        <v>0.230156</v>
      </c>
      <c r="AC16" s="207">
        <v>0.32981070000000001</v>
      </c>
      <c r="AD16" s="207">
        <v>0.35717759999999998</v>
      </c>
      <c r="AE16" s="207">
        <v>0.3941268</v>
      </c>
      <c r="AF16" s="207">
        <v>0.39562940000000002</v>
      </c>
      <c r="AG16" s="207">
        <v>0.4052596</v>
      </c>
      <c r="AH16" s="207">
        <v>0.39230199999999998</v>
      </c>
      <c r="AI16" s="207">
        <v>0.35417989999999999</v>
      </c>
      <c r="AJ16" s="207">
        <v>0.31864789999999998</v>
      </c>
      <c r="AK16" s="207">
        <v>0.24603069999999999</v>
      </c>
      <c r="AL16" s="207">
        <v>0.21882170000000001</v>
      </c>
      <c r="AM16" s="207">
        <v>0.22964019999999999</v>
      </c>
      <c r="AN16" s="207">
        <v>0.24397269999999999</v>
      </c>
      <c r="AO16" s="207">
        <v>0.34803200000000001</v>
      </c>
      <c r="AP16" s="207">
        <v>0.37681969999999998</v>
      </c>
      <c r="AQ16" s="207">
        <v>0.41320210000000002</v>
      </c>
      <c r="AR16" s="207">
        <v>0.41340310000000002</v>
      </c>
      <c r="AS16" s="207">
        <v>0.42640909999999999</v>
      </c>
      <c r="AT16" s="207">
        <v>0.41069699999999998</v>
      </c>
      <c r="AU16" s="207">
        <v>0.36825439999999998</v>
      </c>
      <c r="AV16" s="207">
        <v>0.3330148</v>
      </c>
      <c r="AW16" s="207">
        <v>0.25576919999999997</v>
      </c>
      <c r="AX16" s="207">
        <v>0.2288492</v>
      </c>
      <c r="AY16" s="207">
        <v>0.2460591</v>
      </c>
      <c r="AZ16" s="207">
        <v>0.26140629999999998</v>
      </c>
      <c r="BA16" s="207">
        <v>0.3739362</v>
      </c>
      <c r="BB16" s="207">
        <v>0.41221590000000002</v>
      </c>
      <c r="BC16" s="207">
        <v>0.45082139999999998</v>
      </c>
      <c r="BD16" s="207">
        <v>0.4505246</v>
      </c>
      <c r="BE16" s="207">
        <v>0.46511000000000002</v>
      </c>
      <c r="BF16" s="207">
        <v>0.44841249999999999</v>
      </c>
      <c r="BG16" s="207">
        <v>0.403306</v>
      </c>
      <c r="BH16" s="207">
        <v>0.36714619999999998</v>
      </c>
      <c r="BI16" s="207">
        <v>0.28722979999999998</v>
      </c>
      <c r="BJ16" s="246">
        <v>0.25824829999999999</v>
      </c>
      <c r="BK16" s="246">
        <v>0.27313589999999999</v>
      </c>
      <c r="BL16" s="246">
        <v>0.2918965</v>
      </c>
      <c r="BM16" s="246">
        <v>0.4120414</v>
      </c>
      <c r="BN16" s="246">
        <v>0.44585639999999999</v>
      </c>
      <c r="BO16" s="246">
        <v>0.49127130000000002</v>
      </c>
      <c r="BP16" s="246">
        <v>0.49180740000000001</v>
      </c>
      <c r="BQ16" s="246">
        <v>0.50780309999999995</v>
      </c>
      <c r="BR16" s="246">
        <v>0.49186479999999999</v>
      </c>
      <c r="BS16" s="246">
        <v>0.44402180000000002</v>
      </c>
      <c r="BT16" s="246">
        <v>0.4039354</v>
      </c>
      <c r="BU16" s="246">
        <v>0.31610670000000002</v>
      </c>
      <c r="BV16" s="246">
        <v>0.28402939999999999</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274"/>
      <c r="BK17" s="274"/>
      <c r="BL17" s="274"/>
      <c r="BM17" s="274"/>
      <c r="BN17" s="274"/>
      <c r="BO17" s="274"/>
      <c r="BP17" s="274"/>
      <c r="BQ17" s="274"/>
      <c r="BR17" s="274"/>
      <c r="BS17" s="274"/>
      <c r="BT17" s="274"/>
      <c r="BU17" s="274"/>
      <c r="BV17" s="274"/>
    </row>
    <row r="18" spans="1:74" ht="11.15" customHeight="1" x14ac:dyDescent="0.25">
      <c r="A18" s="80"/>
      <c r="B18" s="84" t="s">
        <v>1026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274"/>
      <c r="BK18" s="274"/>
      <c r="BL18" s="274"/>
      <c r="BM18" s="274"/>
      <c r="BN18" s="274"/>
      <c r="BO18" s="274"/>
      <c r="BP18" s="274"/>
      <c r="BQ18" s="274"/>
      <c r="BR18" s="274"/>
      <c r="BS18" s="274"/>
      <c r="BT18" s="274"/>
      <c r="BU18" s="274"/>
      <c r="BV18" s="274"/>
    </row>
    <row r="19" spans="1:74" ht="11.15" customHeight="1" x14ac:dyDescent="0.25">
      <c r="A19" s="82" t="s">
        <v>1028</v>
      </c>
      <c r="B19" s="418" t="s">
        <v>1274</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338.65604632999998</v>
      </c>
      <c r="AN19" s="207">
        <v>305.86307052000001</v>
      </c>
      <c r="AO19" s="207">
        <v>304.30002693</v>
      </c>
      <c r="AP19" s="207">
        <v>284.93286674000001</v>
      </c>
      <c r="AQ19" s="207">
        <v>309.69695396999998</v>
      </c>
      <c r="AR19" s="207">
        <v>347.10633233999999</v>
      </c>
      <c r="AS19" s="207">
        <v>389.21417473000002</v>
      </c>
      <c r="AT19" s="207">
        <v>389.62628230000001</v>
      </c>
      <c r="AU19" s="207">
        <v>340.54384070999998</v>
      </c>
      <c r="AV19" s="207">
        <v>297.19594413999999</v>
      </c>
      <c r="AW19" s="207">
        <v>292.25774617000002</v>
      </c>
      <c r="AX19" s="207">
        <v>327.77578446000001</v>
      </c>
      <c r="AY19" s="207">
        <v>322.04154640000002</v>
      </c>
      <c r="AZ19" s="207">
        <v>290.54450028000002</v>
      </c>
      <c r="BA19" s="207">
        <v>305.81328764</v>
      </c>
      <c r="BB19" s="207">
        <v>280.33394743999997</v>
      </c>
      <c r="BC19" s="207">
        <v>297.74780788999999</v>
      </c>
      <c r="BD19" s="207">
        <v>327.86611861</v>
      </c>
      <c r="BE19" s="207">
        <v>384.77400686999999</v>
      </c>
      <c r="BF19" s="207">
        <v>389.91421551000002</v>
      </c>
      <c r="BG19" s="207">
        <v>342.80134886000002</v>
      </c>
      <c r="BH19" s="207">
        <v>305.59957047</v>
      </c>
      <c r="BI19" s="207">
        <v>292.72172534999999</v>
      </c>
      <c r="BJ19" s="246">
        <v>328.13589999999999</v>
      </c>
      <c r="BK19" s="246">
        <v>332.67950000000002</v>
      </c>
      <c r="BL19" s="246">
        <v>311.32029999999997</v>
      </c>
      <c r="BM19" s="246">
        <v>308.57069999999999</v>
      </c>
      <c r="BN19" s="246">
        <v>282.22050000000002</v>
      </c>
      <c r="BO19" s="246">
        <v>303.82589999999999</v>
      </c>
      <c r="BP19" s="246">
        <v>343.53089999999997</v>
      </c>
      <c r="BQ19" s="246">
        <v>395.65809999999999</v>
      </c>
      <c r="BR19" s="246">
        <v>396.95690000000002</v>
      </c>
      <c r="BS19" s="246">
        <v>345.9556</v>
      </c>
      <c r="BT19" s="246">
        <v>309.45979999999997</v>
      </c>
      <c r="BU19" s="246">
        <v>295.36200000000002</v>
      </c>
      <c r="BV19" s="246">
        <v>330.68630000000002</v>
      </c>
    </row>
    <row r="20" spans="1:74" ht="11.15" customHeight="1" x14ac:dyDescent="0.25">
      <c r="A20" s="587" t="s">
        <v>1064</v>
      </c>
      <c r="B20" s="101" t="s">
        <v>372</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140.50406917000001</v>
      </c>
      <c r="AN20" s="207">
        <v>125.34230282</v>
      </c>
      <c r="AO20" s="207">
        <v>111.43858992</v>
      </c>
      <c r="AP20" s="207">
        <v>97.431844069999997</v>
      </c>
      <c r="AQ20" s="207">
        <v>110.07073407999999</v>
      </c>
      <c r="AR20" s="207">
        <v>136.31028781000001</v>
      </c>
      <c r="AS20" s="207">
        <v>164.27657789</v>
      </c>
      <c r="AT20" s="207">
        <v>160.27146690999999</v>
      </c>
      <c r="AU20" s="207">
        <v>129.24131829999999</v>
      </c>
      <c r="AV20" s="207">
        <v>99.792191169999995</v>
      </c>
      <c r="AW20" s="207">
        <v>103.15207773</v>
      </c>
      <c r="AX20" s="207">
        <v>131.40170248000001</v>
      </c>
      <c r="AY20" s="207">
        <v>132.05018152</v>
      </c>
      <c r="AZ20" s="207">
        <v>112.53757899999999</v>
      </c>
      <c r="BA20" s="207">
        <v>110.78362591</v>
      </c>
      <c r="BB20" s="207">
        <v>96.535586589999994</v>
      </c>
      <c r="BC20" s="207">
        <v>100.47172071</v>
      </c>
      <c r="BD20" s="207">
        <v>121.55968519</v>
      </c>
      <c r="BE20" s="207">
        <v>160.07969428000001</v>
      </c>
      <c r="BF20" s="207">
        <v>162.03507782</v>
      </c>
      <c r="BG20" s="207">
        <v>133.10918917000001</v>
      </c>
      <c r="BH20" s="207">
        <v>102.88166983000001</v>
      </c>
      <c r="BI20" s="207">
        <v>102.60149874</v>
      </c>
      <c r="BJ20" s="246">
        <v>129.97399999999999</v>
      </c>
      <c r="BK20" s="246">
        <v>139.75839999999999</v>
      </c>
      <c r="BL20" s="246">
        <v>125.0737</v>
      </c>
      <c r="BM20" s="246">
        <v>112.6433</v>
      </c>
      <c r="BN20" s="246">
        <v>97.435169999999999</v>
      </c>
      <c r="BO20" s="246">
        <v>104.3586</v>
      </c>
      <c r="BP20" s="246">
        <v>132.3623</v>
      </c>
      <c r="BQ20" s="246">
        <v>168.5848</v>
      </c>
      <c r="BR20" s="246">
        <v>166.89259999999999</v>
      </c>
      <c r="BS20" s="246">
        <v>135.65029999999999</v>
      </c>
      <c r="BT20" s="246">
        <v>105.8034</v>
      </c>
      <c r="BU20" s="246">
        <v>104.6665</v>
      </c>
      <c r="BV20" s="246">
        <v>131.66139999999999</v>
      </c>
    </row>
    <row r="21" spans="1:74" ht="11.15" customHeight="1" x14ac:dyDescent="0.25">
      <c r="A21" s="417" t="s">
        <v>1075</v>
      </c>
      <c r="B21" s="101" t="s">
        <v>371</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113.60509055</v>
      </c>
      <c r="AN21" s="207">
        <v>103.06262117</v>
      </c>
      <c r="AO21" s="207">
        <v>108.60313762</v>
      </c>
      <c r="AP21" s="207">
        <v>104.56587141</v>
      </c>
      <c r="AQ21" s="207">
        <v>113.00720865</v>
      </c>
      <c r="AR21" s="207">
        <v>121.5671717</v>
      </c>
      <c r="AS21" s="207">
        <v>133.95171135999999</v>
      </c>
      <c r="AT21" s="207">
        <v>135.67595261</v>
      </c>
      <c r="AU21" s="207">
        <v>124.19527519</v>
      </c>
      <c r="AV21" s="207">
        <v>111.85135754</v>
      </c>
      <c r="AW21" s="207">
        <v>106.85796302999999</v>
      </c>
      <c r="AX21" s="207">
        <v>113.92945204999999</v>
      </c>
      <c r="AY21" s="207">
        <v>110.45347497</v>
      </c>
      <c r="AZ21" s="207">
        <v>101.39875945</v>
      </c>
      <c r="BA21" s="207">
        <v>110.03252680999999</v>
      </c>
      <c r="BB21" s="207">
        <v>101.51881688</v>
      </c>
      <c r="BC21" s="207">
        <v>110.35981891</v>
      </c>
      <c r="BD21" s="207">
        <v>117.68765148</v>
      </c>
      <c r="BE21" s="207">
        <v>132.59189641</v>
      </c>
      <c r="BF21" s="207">
        <v>134.30979793</v>
      </c>
      <c r="BG21" s="207">
        <v>123.27400937</v>
      </c>
      <c r="BH21" s="207">
        <v>115.59385146</v>
      </c>
      <c r="BI21" s="207">
        <v>107.51122233</v>
      </c>
      <c r="BJ21" s="246">
        <v>114.5341</v>
      </c>
      <c r="BK21" s="246">
        <v>113.0829</v>
      </c>
      <c r="BL21" s="246">
        <v>106.62350000000001</v>
      </c>
      <c r="BM21" s="246">
        <v>110.06059999999999</v>
      </c>
      <c r="BN21" s="246">
        <v>101.82089999999999</v>
      </c>
      <c r="BO21" s="246">
        <v>111.5326</v>
      </c>
      <c r="BP21" s="246">
        <v>121.0254</v>
      </c>
      <c r="BQ21" s="246">
        <v>133.8775</v>
      </c>
      <c r="BR21" s="246">
        <v>134.80199999999999</v>
      </c>
      <c r="BS21" s="246">
        <v>122.8117</v>
      </c>
      <c r="BT21" s="246">
        <v>115.4145</v>
      </c>
      <c r="BU21" s="246">
        <v>106.8342</v>
      </c>
      <c r="BV21" s="246">
        <v>113.90779999999999</v>
      </c>
    </row>
    <row r="22" spans="1:74" ht="11.15" customHeight="1" x14ac:dyDescent="0.25">
      <c r="A22" s="417" t="s">
        <v>1086</v>
      </c>
      <c r="B22" s="101" t="s">
        <v>370</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83.982005909999998</v>
      </c>
      <c r="AN22" s="207">
        <v>76.892528729999995</v>
      </c>
      <c r="AO22" s="207">
        <v>83.679089779999998</v>
      </c>
      <c r="AP22" s="207">
        <v>82.422106639999996</v>
      </c>
      <c r="AQ22" s="207">
        <v>86.089694050000006</v>
      </c>
      <c r="AR22" s="207">
        <v>88.715713210000004</v>
      </c>
      <c r="AS22" s="207">
        <v>90.419842889999998</v>
      </c>
      <c r="AT22" s="207">
        <v>93.143141170000007</v>
      </c>
      <c r="AU22" s="207">
        <v>86.549522679999995</v>
      </c>
      <c r="AV22" s="207">
        <v>85.017015000000001</v>
      </c>
      <c r="AW22" s="207">
        <v>81.701399390000006</v>
      </c>
      <c r="AX22" s="207">
        <v>81.851926660000004</v>
      </c>
      <c r="AY22" s="207">
        <v>78.96931309</v>
      </c>
      <c r="AZ22" s="207">
        <v>76.058252010000004</v>
      </c>
      <c r="BA22" s="207">
        <v>84.429974139999999</v>
      </c>
      <c r="BB22" s="207">
        <v>81.76897554</v>
      </c>
      <c r="BC22" s="207">
        <v>86.398547829999998</v>
      </c>
      <c r="BD22" s="207">
        <v>88.051089540000007</v>
      </c>
      <c r="BE22" s="207">
        <v>91.482000630000002</v>
      </c>
      <c r="BF22" s="207">
        <v>92.988802280000002</v>
      </c>
      <c r="BG22" s="207">
        <v>85.763616810000002</v>
      </c>
      <c r="BH22" s="207">
        <v>86.568644309999996</v>
      </c>
      <c r="BI22" s="207">
        <v>82.082401966000006</v>
      </c>
      <c r="BJ22" s="246">
        <v>83.059719999999999</v>
      </c>
      <c r="BK22" s="246">
        <v>79.248159999999999</v>
      </c>
      <c r="BL22" s="246">
        <v>79.028040000000004</v>
      </c>
      <c r="BM22" s="246">
        <v>85.304720000000003</v>
      </c>
      <c r="BN22" s="246">
        <v>82.439589999999995</v>
      </c>
      <c r="BO22" s="246">
        <v>87.415869999999998</v>
      </c>
      <c r="BP22" s="246">
        <v>89.606669999999994</v>
      </c>
      <c r="BQ22" s="246">
        <v>92.63646</v>
      </c>
      <c r="BR22" s="246">
        <v>94.709509999999995</v>
      </c>
      <c r="BS22" s="246">
        <v>86.948580000000007</v>
      </c>
      <c r="BT22" s="246">
        <v>87.710319999999996</v>
      </c>
      <c r="BU22" s="246">
        <v>83.340670000000003</v>
      </c>
      <c r="BV22" s="246">
        <v>84.550430000000006</v>
      </c>
    </row>
    <row r="23" spans="1:74" ht="11.15" customHeight="1" x14ac:dyDescent="0.25">
      <c r="A23" s="417" t="s">
        <v>1261</v>
      </c>
      <c r="B23" s="101" t="s">
        <v>783</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0.56488068999999996</v>
      </c>
      <c r="AN23" s="207">
        <v>0.56561781</v>
      </c>
      <c r="AO23" s="207">
        <v>0.57920961000000004</v>
      </c>
      <c r="AP23" s="207">
        <v>0.51304461999999995</v>
      </c>
      <c r="AQ23" s="207">
        <v>0.52931718999999999</v>
      </c>
      <c r="AR23" s="207">
        <v>0.51315962000000004</v>
      </c>
      <c r="AS23" s="207">
        <v>0.56604259999999995</v>
      </c>
      <c r="AT23" s="207">
        <v>0.53572160999999996</v>
      </c>
      <c r="AU23" s="207">
        <v>0.55772454000000005</v>
      </c>
      <c r="AV23" s="207">
        <v>0.53538043000000002</v>
      </c>
      <c r="AW23" s="207">
        <v>0.54630601999999995</v>
      </c>
      <c r="AX23" s="207">
        <v>0.59270327</v>
      </c>
      <c r="AY23" s="207">
        <v>0.56857681000000004</v>
      </c>
      <c r="AZ23" s="207">
        <v>0.54990983000000004</v>
      </c>
      <c r="BA23" s="207">
        <v>0.56716078999999997</v>
      </c>
      <c r="BB23" s="207">
        <v>0.51056842000000002</v>
      </c>
      <c r="BC23" s="207">
        <v>0.51772043000000001</v>
      </c>
      <c r="BD23" s="207">
        <v>0.56769241000000004</v>
      </c>
      <c r="BE23" s="207">
        <v>0.62041555000000004</v>
      </c>
      <c r="BF23" s="207">
        <v>0.58053748999999999</v>
      </c>
      <c r="BG23" s="207">
        <v>0.65453351000000004</v>
      </c>
      <c r="BH23" s="207">
        <v>0.55540486930999999</v>
      </c>
      <c r="BI23" s="207">
        <v>0.52660231803000002</v>
      </c>
      <c r="BJ23" s="246">
        <v>0.56807459999999999</v>
      </c>
      <c r="BK23" s="246">
        <v>0.59003660000000002</v>
      </c>
      <c r="BL23" s="246">
        <v>0.59506099999999995</v>
      </c>
      <c r="BM23" s="246">
        <v>0.56210789999999999</v>
      </c>
      <c r="BN23" s="246">
        <v>0.52484850000000005</v>
      </c>
      <c r="BO23" s="246">
        <v>0.51886429999999995</v>
      </c>
      <c r="BP23" s="246">
        <v>0.53660419999999998</v>
      </c>
      <c r="BQ23" s="246">
        <v>0.55937170000000003</v>
      </c>
      <c r="BR23" s="246">
        <v>0.55273269999999997</v>
      </c>
      <c r="BS23" s="246">
        <v>0.54496219999999995</v>
      </c>
      <c r="BT23" s="246">
        <v>0.53153139999999999</v>
      </c>
      <c r="BU23" s="246">
        <v>0.5206461</v>
      </c>
      <c r="BV23" s="246">
        <v>0.56661669999999997</v>
      </c>
    </row>
    <row r="24" spans="1:74" ht="11.15" customHeight="1" x14ac:dyDescent="0.25">
      <c r="A24" s="82" t="s">
        <v>1029</v>
      </c>
      <c r="B24" s="101" t="s">
        <v>336</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12.46071691</v>
      </c>
      <c r="AB24" s="207">
        <v>10.102571360000001</v>
      </c>
      <c r="AC24" s="207">
        <v>10.910723172000001</v>
      </c>
      <c r="AD24" s="207">
        <v>10.533746430000001</v>
      </c>
      <c r="AE24" s="207">
        <v>11.044550265</v>
      </c>
      <c r="AF24" s="207">
        <v>11.765630700000001</v>
      </c>
      <c r="AG24" s="207">
        <v>12.65798045</v>
      </c>
      <c r="AH24" s="207">
        <v>12.56913228</v>
      </c>
      <c r="AI24" s="207">
        <v>11.370636599999999</v>
      </c>
      <c r="AJ24" s="207">
        <v>11.468074590000001</v>
      </c>
      <c r="AK24" s="207">
        <v>11.68692957</v>
      </c>
      <c r="AL24" s="207">
        <v>12.129133904</v>
      </c>
      <c r="AM24" s="207">
        <v>12.669609885</v>
      </c>
      <c r="AN24" s="207">
        <v>11.069095165</v>
      </c>
      <c r="AO24" s="207">
        <v>11.841265142999999</v>
      </c>
      <c r="AP24" s="207">
        <v>11.093267603999999</v>
      </c>
      <c r="AQ24" s="207">
        <v>11.719165282000001</v>
      </c>
      <c r="AR24" s="207">
        <v>11.946433847</v>
      </c>
      <c r="AS24" s="207">
        <v>12.843671645000001</v>
      </c>
      <c r="AT24" s="207">
        <v>12.835623593999999</v>
      </c>
      <c r="AU24" s="207">
        <v>11.557256989000001</v>
      </c>
      <c r="AV24" s="207">
        <v>11.412425370999999</v>
      </c>
      <c r="AW24" s="207">
        <v>11.808565459</v>
      </c>
      <c r="AX24" s="207">
        <v>12.000582371</v>
      </c>
      <c r="AY24" s="207">
        <v>12.145151042</v>
      </c>
      <c r="AZ24" s="207">
        <v>11.24959977</v>
      </c>
      <c r="BA24" s="207">
        <v>11.794346243</v>
      </c>
      <c r="BB24" s="207">
        <v>10.199888801</v>
      </c>
      <c r="BC24" s="207">
        <v>11.262355233999999</v>
      </c>
      <c r="BD24" s="207">
        <v>11.891085821000001</v>
      </c>
      <c r="BE24" s="207">
        <v>12.448971234</v>
      </c>
      <c r="BF24" s="207">
        <v>12.710817134999999</v>
      </c>
      <c r="BG24" s="207">
        <v>11.925106365</v>
      </c>
      <c r="BH24" s="207">
        <v>11.890940000000001</v>
      </c>
      <c r="BI24" s="207">
        <v>12.14574</v>
      </c>
      <c r="BJ24" s="246">
        <v>12.87232</v>
      </c>
      <c r="BK24" s="246">
        <v>12.829750000000001</v>
      </c>
      <c r="BL24" s="246">
        <v>11.82953</v>
      </c>
      <c r="BM24" s="246">
        <v>11.97386</v>
      </c>
      <c r="BN24" s="246">
        <v>11.264390000000001</v>
      </c>
      <c r="BO24" s="246">
        <v>11.98685</v>
      </c>
      <c r="BP24" s="246">
        <v>12.147869999999999</v>
      </c>
      <c r="BQ24" s="246">
        <v>12.963850000000001</v>
      </c>
      <c r="BR24" s="246">
        <v>13.115690000000001</v>
      </c>
      <c r="BS24" s="246">
        <v>11.96669</v>
      </c>
      <c r="BT24" s="246">
        <v>11.88397</v>
      </c>
      <c r="BU24" s="246">
        <v>12.10098</v>
      </c>
      <c r="BV24" s="246">
        <v>12.803660000000001</v>
      </c>
    </row>
    <row r="25" spans="1:74" ht="11.15" customHeight="1" x14ac:dyDescent="0.25">
      <c r="A25" s="82" t="s">
        <v>1030</v>
      </c>
      <c r="B25" s="101" t="s">
        <v>435</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333.95719245999999</v>
      </c>
      <c r="AB25" s="207">
        <v>309.80060580000003</v>
      </c>
      <c r="AC25" s="207">
        <v>306.25572489000001</v>
      </c>
      <c r="AD25" s="207">
        <v>283.31244285000002</v>
      </c>
      <c r="AE25" s="207">
        <v>301.10515224</v>
      </c>
      <c r="AF25" s="207">
        <v>350.18101080000002</v>
      </c>
      <c r="AG25" s="207">
        <v>386.60627961</v>
      </c>
      <c r="AH25" s="207">
        <v>393.60843591999998</v>
      </c>
      <c r="AI25" s="207">
        <v>347.8146471</v>
      </c>
      <c r="AJ25" s="207">
        <v>313.59554523000003</v>
      </c>
      <c r="AK25" s="207">
        <v>298.82072978999997</v>
      </c>
      <c r="AL25" s="207">
        <v>319.51631272999998</v>
      </c>
      <c r="AM25" s="207">
        <v>351.32565621999998</v>
      </c>
      <c r="AN25" s="207">
        <v>316.93216568000003</v>
      </c>
      <c r="AO25" s="207">
        <v>316.14129207000002</v>
      </c>
      <c r="AP25" s="207">
        <v>296.02613434</v>
      </c>
      <c r="AQ25" s="207">
        <v>321.41611925000001</v>
      </c>
      <c r="AR25" s="207">
        <v>359.05276619</v>
      </c>
      <c r="AS25" s="207">
        <v>402.05784638</v>
      </c>
      <c r="AT25" s="207">
        <v>402.46190589000003</v>
      </c>
      <c r="AU25" s="207">
        <v>352.10109770000003</v>
      </c>
      <c r="AV25" s="207">
        <v>308.60836950999999</v>
      </c>
      <c r="AW25" s="207">
        <v>304.06631162999997</v>
      </c>
      <c r="AX25" s="207">
        <v>339.77636682999997</v>
      </c>
      <c r="AY25" s="207">
        <v>334.18669743999999</v>
      </c>
      <c r="AZ25" s="207">
        <v>301.79410005</v>
      </c>
      <c r="BA25" s="207">
        <v>317.60763387999998</v>
      </c>
      <c r="BB25" s="207">
        <v>290.53383624000003</v>
      </c>
      <c r="BC25" s="207">
        <v>309.01016312000002</v>
      </c>
      <c r="BD25" s="207">
        <v>339.75720443</v>
      </c>
      <c r="BE25" s="207">
        <v>397.22297809999998</v>
      </c>
      <c r="BF25" s="207">
        <v>402.62503264999998</v>
      </c>
      <c r="BG25" s="207">
        <v>354.72645523</v>
      </c>
      <c r="BH25" s="207">
        <v>317.4905</v>
      </c>
      <c r="BI25" s="207">
        <v>304.86750000000001</v>
      </c>
      <c r="BJ25" s="246">
        <v>341.00819999999999</v>
      </c>
      <c r="BK25" s="246">
        <v>345.5093</v>
      </c>
      <c r="BL25" s="246">
        <v>323.1499</v>
      </c>
      <c r="BM25" s="246">
        <v>320.5446</v>
      </c>
      <c r="BN25" s="246">
        <v>293.48489999999998</v>
      </c>
      <c r="BO25" s="246">
        <v>315.81270000000001</v>
      </c>
      <c r="BP25" s="246">
        <v>355.67880000000002</v>
      </c>
      <c r="BQ25" s="246">
        <v>408.62189999999998</v>
      </c>
      <c r="BR25" s="246">
        <v>410.07260000000002</v>
      </c>
      <c r="BS25" s="246">
        <v>357.92230000000001</v>
      </c>
      <c r="BT25" s="246">
        <v>321.34379999999999</v>
      </c>
      <c r="BU25" s="246">
        <v>307.46300000000002</v>
      </c>
      <c r="BV25" s="246">
        <v>343.49</v>
      </c>
    </row>
    <row r="26" spans="1:74" ht="11.15" customHeight="1" x14ac:dyDescent="0.25">
      <c r="A26" s="82"/>
      <c r="B26" s="83" t="s">
        <v>175</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168"/>
      <c r="BJ26" s="258"/>
      <c r="BK26" s="258"/>
      <c r="BL26" s="258"/>
      <c r="BM26" s="258"/>
      <c r="BN26" s="258"/>
      <c r="BO26" s="258"/>
      <c r="BP26" s="258"/>
      <c r="BQ26" s="258"/>
      <c r="BR26" s="258"/>
      <c r="BS26" s="258"/>
      <c r="BT26" s="258"/>
      <c r="BU26" s="258"/>
      <c r="BV26" s="258"/>
    </row>
    <row r="27" spans="1:74" ht="11.15" customHeight="1" x14ac:dyDescent="0.25">
      <c r="A27" s="82" t="s">
        <v>176</v>
      </c>
      <c r="B27" s="101" t="s">
        <v>177</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1004.887794</v>
      </c>
      <c r="AN27" s="207">
        <v>896.45055067999999</v>
      </c>
      <c r="AO27" s="207">
        <v>797.01092969000001</v>
      </c>
      <c r="AP27" s="207">
        <v>696.83441507999999</v>
      </c>
      <c r="AQ27" s="207">
        <v>787.22799852000003</v>
      </c>
      <c r="AR27" s="207">
        <v>974.89378940999995</v>
      </c>
      <c r="AS27" s="207">
        <v>1174.9092318</v>
      </c>
      <c r="AT27" s="207">
        <v>1146.2646013000001</v>
      </c>
      <c r="AU27" s="207">
        <v>924.33638407000001</v>
      </c>
      <c r="AV27" s="207">
        <v>713.71566274999998</v>
      </c>
      <c r="AW27" s="207">
        <v>737.74563578000004</v>
      </c>
      <c r="AX27" s="207">
        <v>939.78749311000001</v>
      </c>
      <c r="AY27" s="207">
        <v>940.09087642999998</v>
      </c>
      <c r="AZ27" s="207">
        <v>801.17687121999995</v>
      </c>
      <c r="BA27" s="207">
        <v>788.69013868000002</v>
      </c>
      <c r="BB27" s="207">
        <v>687.25558087000002</v>
      </c>
      <c r="BC27" s="207">
        <v>715.27768376999995</v>
      </c>
      <c r="BD27" s="207">
        <v>865.40699658999995</v>
      </c>
      <c r="BE27" s="207">
        <v>1139.6384190000001</v>
      </c>
      <c r="BF27" s="207">
        <v>1153.559174</v>
      </c>
      <c r="BG27" s="207">
        <v>947.63015746999997</v>
      </c>
      <c r="BH27" s="207">
        <v>732.43457937999995</v>
      </c>
      <c r="BI27" s="207">
        <v>730.43998697999996</v>
      </c>
      <c r="BJ27" s="246">
        <v>925.30989999999997</v>
      </c>
      <c r="BK27" s="246">
        <v>986.26110000000006</v>
      </c>
      <c r="BL27" s="246">
        <v>882.63229999999999</v>
      </c>
      <c r="BM27" s="246">
        <v>794.9126</v>
      </c>
      <c r="BN27" s="246">
        <v>687.59019999999998</v>
      </c>
      <c r="BO27" s="246">
        <v>736.44809999999995</v>
      </c>
      <c r="BP27" s="246">
        <v>934.06700000000001</v>
      </c>
      <c r="BQ27" s="246">
        <v>1189.6859999999999</v>
      </c>
      <c r="BR27" s="246">
        <v>1177.7439999999999</v>
      </c>
      <c r="BS27" s="246">
        <v>957.27059999999994</v>
      </c>
      <c r="BT27" s="246">
        <v>746.64409999999998</v>
      </c>
      <c r="BU27" s="246">
        <v>738.62070000000006</v>
      </c>
      <c r="BV27" s="246">
        <v>929.12149999999997</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187"/>
      <c r="BJ28" s="275"/>
      <c r="BK28" s="275"/>
      <c r="BL28" s="275"/>
      <c r="BM28" s="275"/>
      <c r="BN28" s="275"/>
      <c r="BO28" s="275"/>
      <c r="BP28" s="275"/>
      <c r="BQ28" s="275"/>
      <c r="BR28" s="275"/>
      <c r="BS28" s="275"/>
      <c r="BT28" s="275"/>
      <c r="BU28" s="275"/>
      <c r="BV28" s="275"/>
    </row>
    <row r="29" spans="1:74" ht="11.15" customHeight="1" x14ac:dyDescent="0.25">
      <c r="A29" s="82"/>
      <c r="B29" s="84" t="s">
        <v>85</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187"/>
      <c r="BJ29" s="275"/>
      <c r="BK29" s="275"/>
      <c r="BL29" s="275"/>
      <c r="BM29" s="275"/>
      <c r="BN29" s="275"/>
      <c r="BO29" s="275"/>
      <c r="BP29" s="275"/>
      <c r="BQ29" s="275"/>
      <c r="BR29" s="275"/>
      <c r="BS29" s="275"/>
      <c r="BT29" s="275"/>
      <c r="BU29" s="275"/>
      <c r="BV29" s="275"/>
    </row>
    <row r="30" spans="1:74" ht="11.15" customHeight="1" x14ac:dyDescent="0.25">
      <c r="A30" s="82" t="s">
        <v>58</v>
      </c>
      <c r="B30" s="101" t="s">
        <v>76</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123.70493999999999</v>
      </c>
      <c r="AB30" s="54">
        <v>107.697982</v>
      </c>
      <c r="AC30" s="54">
        <v>109.613539</v>
      </c>
      <c r="AD30" s="54">
        <v>115.50493</v>
      </c>
      <c r="AE30" s="54">
        <v>117.93173899999999</v>
      </c>
      <c r="AF30" s="54">
        <v>108.678173</v>
      </c>
      <c r="AG30" s="54">
        <v>94.974288000000001</v>
      </c>
      <c r="AH30" s="54">
        <v>81.761792</v>
      </c>
      <c r="AI30" s="54">
        <v>77.475972999999996</v>
      </c>
      <c r="AJ30" s="54">
        <v>81.879538999999994</v>
      </c>
      <c r="AK30" s="54">
        <v>89.191877000000005</v>
      </c>
      <c r="AL30" s="54">
        <v>91.884252000000004</v>
      </c>
      <c r="AM30" s="54">
        <v>84.541109000000006</v>
      </c>
      <c r="AN30" s="54">
        <v>81.034187000000003</v>
      </c>
      <c r="AO30" s="54">
        <v>86.143270000000001</v>
      </c>
      <c r="AP30" s="54">
        <v>90.746359999999996</v>
      </c>
      <c r="AQ30" s="54">
        <v>92.692076</v>
      </c>
      <c r="AR30" s="54">
        <v>86.868606</v>
      </c>
      <c r="AS30" s="54">
        <v>79.171988999999996</v>
      </c>
      <c r="AT30" s="54">
        <v>75.569913999999997</v>
      </c>
      <c r="AU30" s="54">
        <v>79.354139000000004</v>
      </c>
      <c r="AV30" s="54">
        <v>87.342115000000007</v>
      </c>
      <c r="AW30" s="54">
        <v>93.202696000000003</v>
      </c>
      <c r="AX30" s="54">
        <v>88.860583000000005</v>
      </c>
      <c r="AY30" s="54">
        <v>92.505036000000004</v>
      </c>
      <c r="AZ30" s="54">
        <v>99.600193000000004</v>
      </c>
      <c r="BA30" s="54">
        <v>109.007411</v>
      </c>
      <c r="BB30" s="54">
        <v>118.03819900000001</v>
      </c>
      <c r="BC30" s="54">
        <v>126.49559600000001</v>
      </c>
      <c r="BD30" s="54">
        <v>127.663465</v>
      </c>
      <c r="BE30" s="54">
        <v>120.794899</v>
      </c>
      <c r="BF30" s="54">
        <v>117.747893</v>
      </c>
      <c r="BG30" s="54">
        <v>116.58653</v>
      </c>
      <c r="BH30" s="54">
        <v>127.3343</v>
      </c>
      <c r="BI30" s="54">
        <v>134.88640000000001</v>
      </c>
      <c r="BJ30" s="238">
        <v>136.68790000000001</v>
      </c>
      <c r="BK30" s="238">
        <v>136.73339999999999</v>
      </c>
      <c r="BL30" s="238">
        <v>139.3287</v>
      </c>
      <c r="BM30" s="238">
        <v>148.56180000000001</v>
      </c>
      <c r="BN30" s="238">
        <v>159.33189999999999</v>
      </c>
      <c r="BO30" s="238">
        <v>166.51599999999999</v>
      </c>
      <c r="BP30" s="238">
        <v>164.53110000000001</v>
      </c>
      <c r="BQ30" s="238">
        <v>156.03039999999999</v>
      </c>
      <c r="BR30" s="238">
        <v>151.97540000000001</v>
      </c>
      <c r="BS30" s="238">
        <v>152.28829999999999</v>
      </c>
      <c r="BT30" s="238">
        <v>157.7534</v>
      </c>
      <c r="BU30" s="238">
        <v>160.94489999999999</v>
      </c>
      <c r="BV30" s="238">
        <v>155.01439999999999</v>
      </c>
    </row>
    <row r="31" spans="1:74" ht="11.15" customHeight="1" x14ac:dyDescent="0.25">
      <c r="A31" s="82" t="s">
        <v>72</v>
      </c>
      <c r="B31" s="101" t="s">
        <v>74</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8.0139870000000002</v>
      </c>
      <c r="AB31" s="54">
        <v>7.8190679999999997</v>
      </c>
      <c r="AC31" s="54">
        <v>7.8152920000000003</v>
      </c>
      <c r="AD31" s="54">
        <v>7.628304</v>
      </c>
      <c r="AE31" s="54">
        <v>7.4646879999999998</v>
      </c>
      <c r="AF31" s="54">
        <v>7.2810249999999996</v>
      </c>
      <c r="AG31" s="54">
        <v>6.8498919999999996</v>
      </c>
      <c r="AH31" s="54">
        <v>6.4293389999999997</v>
      </c>
      <c r="AI31" s="54">
        <v>6.8187860000000002</v>
      </c>
      <c r="AJ31" s="54">
        <v>6.8283170000000002</v>
      </c>
      <c r="AK31" s="54">
        <v>6.9512080000000003</v>
      </c>
      <c r="AL31" s="54">
        <v>7.0380089999999997</v>
      </c>
      <c r="AM31" s="54">
        <v>6.1079480000000004</v>
      </c>
      <c r="AN31" s="54">
        <v>6.1064449999999999</v>
      </c>
      <c r="AO31" s="54">
        <v>5.7715449999999997</v>
      </c>
      <c r="AP31" s="54">
        <v>5.9196619999999998</v>
      </c>
      <c r="AQ31" s="54">
        <v>5.8159359999999998</v>
      </c>
      <c r="AR31" s="54">
        <v>6.1194959999999998</v>
      </c>
      <c r="AS31" s="54">
        <v>6.0701780000000003</v>
      </c>
      <c r="AT31" s="54">
        <v>5.8338599999999996</v>
      </c>
      <c r="AU31" s="54">
        <v>5.7754669999999999</v>
      </c>
      <c r="AV31" s="54">
        <v>6.0141840000000002</v>
      </c>
      <c r="AW31" s="54">
        <v>6.1916849999999997</v>
      </c>
      <c r="AX31" s="54">
        <v>5.7772490000000003</v>
      </c>
      <c r="AY31" s="54">
        <v>6.1269309999999999</v>
      </c>
      <c r="AZ31" s="54">
        <v>6.2369199999999996</v>
      </c>
      <c r="BA31" s="54">
        <v>6.1387729999999996</v>
      </c>
      <c r="BB31" s="54">
        <v>6.2406490000000003</v>
      </c>
      <c r="BC31" s="54">
        <v>6.1943479999999997</v>
      </c>
      <c r="BD31" s="54">
        <v>6.2505420000000003</v>
      </c>
      <c r="BE31" s="54">
        <v>6.4443299999999999</v>
      </c>
      <c r="BF31" s="54">
        <v>6.3872970000000002</v>
      </c>
      <c r="BG31" s="54">
        <v>6.2468310000000002</v>
      </c>
      <c r="BH31" s="54">
        <v>6.5664490000000004</v>
      </c>
      <c r="BI31" s="54">
        <v>6.6340760000000003</v>
      </c>
      <c r="BJ31" s="238">
        <v>5.9822259999999998</v>
      </c>
      <c r="BK31" s="238">
        <v>4.7005600000000003</v>
      </c>
      <c r="BL31" s="238">
        <v>4.8509349999999998</v>
      </c>
      <c r="BM31" s="238">
        <v>4.1562679999999999</v>
      </c>
      <c r="BN31" s="238">
        <v>3.969522</v>
      </c>
      <c r="BO31" s="238">
        <v>4.4626720000000004</v>
      </c>
      <c r="BP31" s="238">
        <v>3.997592</v>
      </c>
      <c r="BQ31" s="238">
        <v>2.921373</v>
      </c>
      <c r="BR31" s="238">
        <v>2.215503</v>
      </c>
      <c r="BS31" s="238">
        <v>2.0804640000000001</v>
      </c>
      <c r="BT31" s="238">
        <v>2.6630509999999998</v>
      </c>
      <c r="BU31" s="238">
        <v>3.1941120000000001</v>
      </c>
      <c r="BV31" s="238">
        <v>2.8769390000000001</v>
      </c>
    </row>
    <row r="32" spans="1:74" ht="11.15" customHeight="1" x14ac:dyDescent="0.25">
      <c r="A32" s="82" t="s">
        <v>73</v>
      </c>
      <c r="B32" s="101" t="s">
        <v>75</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17.225940000000001</v>
      </c>
      <c r="AB32" s="54">
        <v>16.792300000000001</v>
      </c>
      <c r="AC32" s="54">
        <v>16.734099000000001</v>
      </c>
      <c r="AD32" s="54">
        <v>16.538263000000001</v>
      </c>
      <c r="AE32" s="54">
        <v>16.648731000000002</v>
      </c>
      <c r="AF32" s="54">
        <v>16.584071000000002</v>
      </c>
      <c r="AG32" s="54">
        <v>16.486293</v>
      </c>
      <c r="AH32" s="54">
        <v>16.506284999999998</v>
      </c>
      <c r="AI32" s="54">
        <v>16.620201000000002</v>
      </c>
      <c r="AJ32" s="54">
        <v>16.879719000000001</v>
      </c>
      <c r="AK32" s="54">
        <v>17.230983999999999</v>
      </c>
      <c r="AL32" s="54">
        <v>18.220188</v>
      </c>
      <c r="AM32" s="54">
        <v>17.369537000000001</v>
      </c>
      <c r="AN32" s="54">
        <v>17.448029999999999</v>
      </c>
      <c r="AO32" s="54">
        <v>17.331572000000001</v>
      </c>
      <c r="AP32" s="54">
        <v>17.184718</v>
      </c>
      <c r="AQ32" s="54">
        <v>17.529952000000002</v>
      </c>
      <c r="AR32" s="54">
        <v>17.297056000000001</v>
      </c>
      <c r="AS32" s="54">
        <v>19.049918999999999</v>
      </c>
      <c r="AT32" s="54">
        <v>16.459589000000001</v>
      </c>
      <c r="AU32" s="54">
        <v>16.218233000000001</v>
      </c>
      <c r="AV32" s="54">
        <v>16.263347</v>
      </c>
      <c r="AW32" s="54">
        <v>16.969798999999998</v>
      </c>
      <c r="AX32" s="54">
        <v>16.520990000000001</v>
      </c>
      <c r="AY32" s="54">
        <v>17.382833000000002</v>
      </c>
      <c r="AZ32" s="54">
        <v>17.524815</v>
      </c>
      <c r="BA32" s="54">
        <v>16.962492999999998</v>
      </c>
      <c r="BB32" s="54">
        <v>16.801083999999999</v>
      </c>
      <c r="BC32" s="54">
        <v>16.690859</v>
      </c>
      <c r="BD32" s="54">
        <v>16.882012</v>
      </c>
      <c r="BE32" s="54">
        <v>16.711898000000001</v>
      </c>
      <c r="BF32" s="54">
        <v>16.142679999999999</v>
      </c>
      <c r="BG32" s="54">
        <v>19.579117</v>
      </c>
      <c r="BH32" s="54">
        <v>19.528189999999999</v>
      </c>
      <c r="BI32" s="54">
        <v>19.565200000000001</v>
      </c>
      <c r="BJ32" s="238">
        <v>19.48601</v>
      </c>
      <c r="BK32" s="238">
        <v>19.430070000000001</v>
      </c>
      <c r="BL32" s="238">
        <v>19.258870000000002</v>
      </c>
      <c r="BM32" s="238">
        <v>19.044830000000001</v>
      </c>
      <c r="BN32" s="238">
        <v>18.801850000000002</v>
      </c>
      <c r="BO32" s="238">
        <v>18.623000000000001</v>
      </c>
      <c r="BP32" s="238">
        <v>18.598669999999998</v>
      </c>
      <c r="BQ32" s="238">
        <v>18.45017</v>
      </c>
      <c r="BR32" s="238">
        <v>18.364170000000001</v>
      </c>
      <c r="BS32" s="238">
        <v>18.27852</v>
      </c>
      <c r="BT32" s="238">
        <v>18.291270000000001</v>
      </c>
      <c r="BU32" s="238">
        <v>18.403009999999998</v>
      </c>
      <c r="BV32" s="238">
        <v>18.386320000000001</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275"/>
      <c r="BK33" s="275"/>
      <c r="BL33" s="275"/>
      <c r="BM33" s="275"/>
      <c r="BN33" s="275"/>
      <c r="BO33" s="275"/>
      <c r="BP33" s="275"/>
      <c r="BQ33" s="275"/>
      <c r="BR33" s="275"/>
      <c r="BS33" s="275"/>
      <c r="BT33" s="275"/>
      <c r="BU33" s="275"/>
      <c r="BV33" s="275"/>
    </row>
    <row r="34" spans="1:74" ht="11.15" customHeight="1" x14ac:dyDescent="0.25">
      <c r="A34" s="82"/>
      <c r="B34" s="43" t="s">
        <v>124</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275"/>
      <c r="BK34" s="275"/>
      <c r="BL34" s="275"/>
      <c r="BM34" s="275"/>
      <c r="BN34" s="275"/>
      <c r="BO34" s="275"/>
      <c r="BP34" s="275"/>
      <c r="BQ34" s="275"/>
      <c r="BR34" s="275"/>
      <c r="BS34" s="275"/>
      <c r="BT34" s="275"/>
      <c r="BU34" s="275"/>
      <c r="BV34" s="275"/>
    </row>
    <row r="35" spans="1:74" ht="11.15" customHeight="1" x14ac:dyDescent="0.25">
      <c r="A35" s="82"/>
      <c r="B35" s="43" t="s">
        <v>32</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275"/>
      <c r="BK35" s="275"/>
      <c r="BL35" s="275"/>
      <c r="BM35" s="275"/>
      <c r="BN35" s="275"/>
      <c r="BO35" s="275"/>
      <c r="BP35" s="275"/>
      <c r="BQ35" s="275"/>
      <c r="BR35" s="275"/>
      <c r="BS35" s="275"/>
      <c r="BT35" s="275"/>
      <c r="BU35" s="275"/>
      <c r="BV35" s="275"/>
    </row>
    <row r="36" spans="1:74" ht="11.15" customHeight="1" x14ac:dyDescent="0.25">
      <c r="A36" s="40" t="s">
        <v>504</v>
      </c>
      <c r="B36" s="101" t="s">
        <v>373</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2.1999997519000001</v>
      </c>
      <c r="AN36" s="168">
        <v>2.1699923609999998</v>
      </c>
      <c r="AO36" s="168">
        <v>2.1519612245999999</v>
      </c>
      <c r="AP36" s="168">
        <v>2.1814958866</v>
      </c>
      <c r="AQ36" s="168">
        <v>2.2321288404000001</v>
      </c>
      <c r="AR36" s="168">
        <v>2.3155552371999999</v>
      </c>
      <c r="AS36" s="168">
        <v>2.4693298204</v>
      </c>
      <c r="AT36" s="168">
        <v>2.5065243406</v>
      </c>
      <c r="AU36" s="168">
        <v>2.5078223408000002</v>
      </c>
      <c r="AV36" s="168">
        <v>2.4609091750999998</v>
      </c>
      <c r="AW36" s="168">
        <v>2.4777312747</v>
      </c>
      <c r="AX36" s="168">
        <v>2.6450427794000002</v>
      </c>
      <c r="AY36" s="168">
        <v>2.5916057591000001</v>
      </c>
      <c r="AZ36" s="168">
        <v>2.5963211996000002</v>
      </c>
      <c r="BA36" s="168">
        <v>2.5065972968999999</v>
      </c>
      <c r="BB36" s="168">
        <v>2.479427931</v>
      </c>
      <c r="BC36" s="168">
        <v>2.5144670692000002</v>
      </c>
      <c r="BD36" s="168">
        <v>2.4715368958999999</v>
      </c>
      <c r="BE36" s="168">
        <v>2.4852546408</v>
      </c>
      <c r="BF36" s="168">
        <v>2.5011867341</v>
      </c>
      <c r="BG36" s="168">
        <v>2.5316118654999999</v>
      </c>
      <c r="BH36" s="168">
        <v>2.503816</v>
      </c>
      <c r="BI36" s="168">
        <v>2.4976259999999999</v>
      </c>
      <c r="BJ36" s="258">
        <v>2.4907710000000001</v>
      </c>
      <c r="BK36" s="258">
        <v>2.5002680000000002</v>
      </c>
      <c r="BL36" s="258">
        <v>2.4849969999999999</v>
      </c>
      <c r="BM36" s="258">
        <v>2.4825089999999999</v>
      </c>
      <c r="BN36" s="258">
        <v>2.4811869999999998</v>
      </c>
      <c r="BO36" s="258">
        <v>2.4738989999999998</v>
      </c>
      <c r="BP36" s="258">
        <v>2.4554130000000001</v>
      </c>
      <c r="BQ36" s="258">
        <v>2.4565809999999999</v>
      </c>
      <c r="BR36" s="258">
        <v>2.4594140000000002</v>
      </c>
      <c r="BS36" s="258">
        <v>2.4375239999999998</v>
      </c>
      <c r="BT36" s="258">
        <v>2.411349</v>
      </c>
      <c r="BU36" s="258">
        <v>2.4087649999999998</v>
      </c>
      <c r="BV36" s="258">
        <v>2.4080140000000001</v>
      </c>
    </row>
    <row r="37" spans="1:74" ht="11.15" customHeight="1" x14ac:dyDescent="0.25">
      <c r="A37" s="82" t="s">
        <v>506</v>
      </c>
      <c r="B37" s="101" t="s">
        <v>436</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6.5615685713999996</v>
      </c>
      <c r="AN37" s="168">
        <v>5.9972804998000004</v>
      </c>
      <c r="AO37" s="168">
        <v>5.0999950249000001</v>
      </c>
      <c r="AP37" s="168">
        <v>6.2112152114999999</v>
      </c>
      <c r="AQ37" s="168">
        <v>7.5658022288</v>
      </c>
      <c r="AR37" s="168">
        <v>8.0109598412</v>
      </c>
      <c r="AS37" s="168">
        <v>7.5251204563999998</v>
      </c>
      <c r="AT37" s="168">
        <v>9.0036781665000003</v>
      </c>
      <c r="AU37" s="168">
        <v>8.1459769891999994</v>
      </c>
      <c r="AV37" s="168">
        <v>5.8016812475000004</v>
      </c>
      <c r="AW37" s="168">
        <v>5.7086230943</v>
      </c>
      <c r="AX37" s="168">
        <v>8.9206060783000005</v>
      </c>
      <c r="AY37" s="168">
        <v>7.0807956898000004</v>
      </c>
      <c r="AZ37" s="168">
        <v>4.3899881104</v>
      </c>
      <c r="BA37" s="168">
        <v>3.3494367199999999</v>
      </c>
      <c r="BB37" s="168">
        <v>2.6927359282999999</v>
      </c>
      <c r="BC37" s="168">
        <v>2.5362019171000001</v>
      </c>
      <c r="BD37" s="168">
        <v>2.5765404902000002</v>
      </c>
      <c r="BE37" s="168">
        <v>2.9645724781</v>
      </c>
      <c r="BF37" s="168">
        <v>2.9167998557999999</v>
      </c>
      <c r="BG37" s="168">
        <v>2.8563231695</v>
      </c>
      <c r="BH37" s="168">
        <v>3.2039719999999998</v>
      </c>
      <c r="BI37" s="168">
        <v>2.9986350000000002</v>
      </c>
      <c r="BJ37" s="258">
        <v>3.1759940000000002</v>
      </c>
      <c r="BK37" s="258">
        <v>3.4623699999999999</v>
      </c>
      <c r="BL37" s="258">
        <v>3.3518569999999999</v>
      </c>
      <c r="BM37" s="258">
        <v>3.1114540000000002</v>
      </c>
      <c r="BN37" s="258">
        <v>2.7680169999999999</v>
      </c>
      <c r="BO37" s="258">
        <v>2.562516</v>
      </c>
      <c r="BP37" s="258">
        <v>2.5381939999999998</v>
      </c>
      <c r="BQ37" s="258">
        <v>2.7239260000000001</v>
      </c>
      <c r="BR37" s="258">
        <v>2.8616030000000001</v>
      </c>
      <c r="BS37" s="258">
        <v>2.9780229999999999</v>
      </c>
      <c r="BT37" s="258">
        <v>3.1393059999999999</v>
      </c>
      <c r="BU37" s="258">
        <v>3.4535450000000001</v>
      </c>
      <c r="BV37" s="258">
        <v>3.8311250000000001</v>
      </c>
    </row>
    <row r="38" spans="1:74" ht="11.15" customHeight="1" x14ac:dyDescent="0.25">
      <c r="A38" s="40" t="s">
        <v>505</v>
      </c>
      <c r="B38" s="101" t="s">
        <v>382</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15.491580343000001</v>
      </c>
      <c r="AN38" s="168">
        <v>16.491821848000001</v>
      </c>
      <c r="AO38" s="168">
        <v>20.328470776</v>
      </c>
      <c r="AP38" s="168">
        <v>25.060096915999999</v>
      </c>
      <c r="AQ38" s="168">
        <v>26.145144501000001</v>
      </c>
      <c r="AR38" s="168">
        <v>26.295321027</v>
      </c>
      <c r="AS38" s="168">
        <v>30.358702310000002</v>
      </c>
      <c r="AT38" s="168">
        <v>25.722279476000001</v>
      </c>
      <c r="AU38" s="168">
        <v>23.75713519</v>
      </c>
      <c r="AV38" s="168">
        <v>21.760918958000001</v>
      </c>
      <c r="AW38" s="168">
        <v>23.739715495999999</v>
      </c>
      <c r="AX38" s="168">
        <v>19.857639130999999</v>
      </c>
      <c r="AY38" s="168">
        <v>19.408817973000001</v>
      </c>
      <c r="AZ38" s="168">
        <v>18.605335245999999</v>
      </c>
      <c r="BA38" s="168">
        <v>19.919478621</v>
      </c>
      <c r="BB38" s="168">
        <v>18.76731345</v>
      </c>
      <c r="BC38" s="168">
        <v>18.108354729999999</v>
      </c>
      <c r="BD38" s="168">
        <v>16.779387328999999</v>
      </c>
      <c r="BE38" s="168">
        <v>16.704872942000002</v>
      </c>
      <c r="BF38" s="168">
        <v>18.676276218000002</v>
      </c>
      <c r="BG38" s="168">
        <v>22.049866658999999</v>
      </c>
      <c r="BH38" s="168">
        <v>19.364139999999999</v>
      </c>
      <c r="BI38" s="168">
        <v>17.809349999999998</v>
      </c>
      <c r="BJ38" s="258">
        <v>16.80162</v>
      </c>
      <c r="BK38" s="258">
        <v>15.85524</v>
      </c>
      <c r="BL38" s="258">
        <v>15.395759999999999</v>
      </c>
      <c r="BM38" s="258">
        <v>15.851509999999999</v>
      </c>
      <c r="BN38" s="258">
        <v>16.714500000000001</v>
      </c>
      <c r="BO38" s="258">
        <v>16.347429999999999</v>
      </c>
      <c r="BP38" s="258">
        <v>16.594809999999999</v>
      </c>
      <c r="BQ38" s="258">
        <v>15.997299999999999</v>
      </c>
      <c r="BR38" s="258">
        <v>15.520020000000001</v>
      </c>
      <c r="BS38" s="258">
        <v>15.29571</v>
      </c>
      <c r="BT38" s="258">
        <v>15.27997</v>
      </c>
      <c r="BU38" s="258">
        <v>15.34008</v>
      </c>
      <c r="BV38" s="258">
        <v>15.729290000000001</v>
      </c>
    </row>
    <row r="39" spans="1:74" ht="11.15" customHeight="1" x14ac:dyDescent="0.25">
      <c r="A39" s="40" t="s">
        <v>15</v>
      </c>
      <c r="B39" s="101" t="s">
        <v>381</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20.098129779000001</v>
      </c>
      <c r="AN39" s="168">
        <v>20.794001919999999</v>
      </c>
      <c r="AO39" s="168">
        <v>25.682308226</v>
      </c>
      <c r="AP39" s="168">
        <v>28.318349466000001</v>
      </c>
      <c r="AQ39" s="168">
        <v>30.122930945</v>
      </c>
      <c r="AR39" s="168">
        <v>33.015185797999997</v>
      </c>
      <c r="AS39" s="168">
        <v>27.383064924999999</v>
      </c>
      <c r="AT39" s="168">
        <v>26.899755379999998</v>
      </c>
      <c r="AU39" s="168">
        <v>25.570390346</v>
      </c>
      <c r="AV39" s="168">
        <v>27.808632749000001</v>
      </c>
      <c r="AW39" s="168">
        <v>29.276142529000001</v>
      </c>
      <c r="AX39" s="168">
        <v>23.167432947000002</v>
      </c>
      <c r="AY39" s="168">
        <v>24.141315691999999</v>
      </c>
      <c r="AZ39" s="168">
        <v>22.913815942999999</v>
      </c>
      <c r="BA39" s="168">
        <v>21.399755760000001</v>
      </c>
      <c r="BB39" s="168">
        <v>20.77303706</v>
      </c>
      <c r="BC39" s="168">
        <v>19.900824699000001</v>
      </c>
      <c r="BD39" s="168">
        <v>19.081418743</v>
      </c>
      <c r="BE39" s="168">
        <v>19.632079557000001</v>
      </c>
      <c r="BF39" s="168">
        <v>22.770134247000001</v>
      </c>
      <c r="BG39" s="168">
        <v>24.023701765999999</v>
      </c>
      <c r="BH39" s="168">
        <v>23.643049999999999</v>
      </c>
      <c r="BI39" s="168">
        <v>22.398769999999999</v>
      </c>
      <c r="BJ39" s="258">
        <v>20.44802</v>
      </c>
      <c r="BK39" s="258">
        <v>20.269680000000001</v>
      </c>
      <c r="BL39" s="258">
        <v>20.5259</v>
      </c>
      <c r="BM39" s="258">
        <v>21.145520000000001</v>
      </c>
      <c r="BN39" s="258">
        <v>20.650790000000001</v>
      </c>
      <c r="BO39" s="258">
        <v>20.524709999999999</v>
      </c>
      <c r="BP39" s="258">
        <v>20.358129999999999</v>
      </c>
      <c r="BQ39" s="258">
        <v>20.281479999999998</v>
      </c>
      <c r="BR39" s="258">
        <v>20.23715</v>
      </c>
      <c r="BS39" s="258">
        <v>20.33306</v>
      </c>
      <c r="BT39" s="258">
        <v>20.766390000000001</v>
      </c>
      <c r="BU39" s="258">
        <v>21.734120000000001</v>
      </c>
      <c r="BV39" s="258">
        <v>21.168150000000001</v>
      </c>
    </row>
    <row r="40" spans="1:74" ht="11.15" customHeight="1" x14ac:dyDescent="0.25">
      <c r="A40" s="40"/>
      <c r="B40" s="43" t="s">
        <v>1273</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258"/>
      <c r="BK40" s="258"/>
      <c r="BL40" s="258"/>
      <c r="BM40" s="258"/>
      <c r="BN40" s="258"/>
      <c r="BO40" s="258"/>
      <c r="BP40" s="258"/>
      <c r="BQ40" s="258"/>
      <c r="BR40" s="258"/>
      <c r="BS40" s="258"/>
      <c r="BT40" s="258"/>
      <c r="BU40" s="258"/>
      <c r="BV40" s="258"/>
    </row>
    <row r="41" spans="1:74" ht="11.15" customHeight="1" x14ac:dyDescent="0.25">
      <c r="A41" s="40" t="s">
        <v>508</v>
      </c>
      <c r="B41" s="101" t="s">
        <v>372</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13.64</v>
      </c>
      <c r="AN41" s="168">
        <v>13.76</v>
      </c>
      <c r="AO41" s="168">
        <v>14.41</v>
      </c>
      <c r="AP41" s="168">
        <v>14.57</v>
      </c>
      <c r="AQ41" s="168">
        <v>14.89</v>
      </c>
      <c r="AR41" s="168">
        <v>15.3</v>
      </c>
      <c r="AS41" s="168">
        <v>15.31</v>
      </c>
      <c r="AT41" s="168">
        <v>15.82</v>
      </c>
      <c r="AU41" s="168">
        <v>16.190000000000001</v>
      </c>
      <c r="AV41" s="168">
        <v>15.99</v>
      </c>
      <c r="AW41" s="168">
        <v>15.55</v>
      </c>
      <c r="AX41" s="168">
        <v>14.94</v>
      </c>
      <c r="AY41" s="168">
        <v>15.47</v>
      </c>
      <c r="AZ41" s="168">
        <v>15.98</v>
      </c>
      <c r="BA41" s="168">
        <v>15.91</v>
      </c>
      <c r="BB41" s="168">
        <v>16.100000000000001</v>
      </c>
      <c r="BC41" s="168">
        <v>16.149999999999999</v>
      </c>
      <c r="BD41" s="168">
        <v>16.11</v>
      </c>
      <c r="BE41" s="168">
        <v>15.89</v>
      </c>
      <c r="BF41" s="168">
        <v>15.93</v>
      </c>
      <c r="BG41" s="168">
        <v>16.29</v>
      </c>
      <c r="BH41" s="168">
        <v>15.86872</v>
      </c>
      <c r="BI41" s="168">
        <v>15.50891</v>
      </c>
      <c r="BJ41" s="258">
        <v>14.764609999999999</v>
      </c>
      <c r="BK41" s="258">
        <v>15.09689</v>
      </c>
      <c r="BL41" s="258">
        <v>15.576230000000001</v>
      </c>
      <c r="BM41" s="258">
        <v>15.662599999999999</v>
      </c>
      <c r="BN41" s="258">
        <v>16.02918</v>
      </c>
      <c r="BO41" s="258">
        <v>16.02908</v>
      </c>
      <c r="BP41" s="258">
        <v>16.018350000000002</v>
      </c>
      <c r="BQ41" s="258">
        <v>15.88012</v>
      </c>
      <c r="BR41" s="258">
        <v>16.058219999999999</v>
      </c>
      <c r="BS41" s="258">
        <v>16.524339999999999</v>
      </c>
      <c r="BT41" s="258">
        <v>15.871790000000001</v>
      </c>
      <c r="BU41" s="258">
        <v>15.53314</v>
      </c>
      <c r="BV41" s="258">
        <v>14.828279999999999</v>
      </c>
    </row>
    <row r="42" spans="1:74" ht="11.15" customHeight="1" x14ac:dyDescent="0.25">
      <c r="A42" s="40" t="s">
        <v>4</v>
      </c>
      <c r="B42" s="101" t="s">
        <v>371</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11.26</v>
      </c>
      <c r="AN42" s="168">
        <v>11.66</v>
      </c>
      <c r="AO42" s="168">
        <v>11.65</v>
      </c>
      <c r="AP42" s="168">
        <v>11.82</v>
      </c>
      <c r="AQ42" s="168">
        <v>12</v>
      </c>
      <c r="AR42" s="168">
        <v>12.75</v>
      </c>
      <c r="AS42" s="168">
        <v>13.02</v>
      </c>
      <c r="AT42" s="168">
        <v>13.41</v>
      </c>
      <c r="AU42" s="168">
        <v>13.28</v>
      </c>
      <c r="AV42" s="168">
        <v>12.89</v>
      </c>
      <c r="AW42" s="168">
        <v>12.33</v>
      </c>
      <c r="AX42" s="168">
        <v>12.28</v>
      </c>
      <c r="AY42" s="168">
        <v>12.75</v>
      </c>
      <c r="AZ42" s="168">
        <v>12.7</v>
      </c>
      <c r="BA42" s="168">
        <v>12.48</v>
      </c>
      <c r="BB42" s="168">
        <v>12.21</v>
      </c>
      <c r="BC42" s="168">
        <v>12.32</v>
      </c>
      <c r="BD42" s="168">
        <v>12.77</v>
      </c>
      <c r="BE42" s="168">
        <v>13.1</v>
      </c>
      <c r="BF42" s="168">
        <v>13.27</v>
      </c>
      <c r="BG42" s="168">
        <v>13.25</v>
      </c>
      <c r="BH42" s="168">
        <v>12.61318</v>
      </c>
      <c r="BI42" s="168">
        <v>11.841950000000001</v>
      </c>
      <c r="BJ42" s="258">
        <v>11.65494</v>
      </c>
      <c r="BK42" s="258">
        <v>12.123699999999999</v>
      </c>
      <c r="BL42" s="258">
        <v>12.11994</v>
      </c>
      <c r="BM42" s="258">
        <v>12.0289</v>
      </c>
      <c r="BN42" s="258">
        <v>11.9057</v>
      </c>
      <c r="BO42" s="258">
        <v>12.15005</v>
      </c>
      <c r="BP42" s="258">
        <v>12.71392</v>
      </c>
      <c r="BQ42" s="258">
        <v>13.203659999999999</v>
      </c>
      <c r="BR42" s="258">
        <v>13.51806</v>
      </c>
      <c r="BS42" s="258">
        <v>13.61806</v>
      </c>
      <c r="BT42" s="258">
        <v>12.967000000000001</v>
      </c>
      <c r="BU42" s="258">
        <v>12.15151</v>
      </c>
      <c r="BV42" s="258">
        <v>11.89568</v>
      </c>
    </row>
    <row r="43" spans="1:74" ht="11.15" customHeight="1" x14ac:dyDescent="0.25">
      <c r="A43" s="40" t="s">
        <v>3</v>
      </c>
      <c r="B43" s="101" t="s">
        <v>370</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7.19</v>
      </c>
      <c r="AN43" s="168">
        <v>7.28</v>
      </c>
      <c r="AO43" s="168">
        <v>7.37</v>
      </c>
      <c r="AP43" s="168">
        <v>7.7</v>
      </c>
      <c r="AQ43" s="168">
        <v>8.25</v>
      </c>
      <c r="AR43" s="168">
        <v>8.85</v>
      </c>
      <c r="AS43" s="168">
        <v>9.31</v>
      </c>
      <c r="AT43" s="168">
        <v>9.3800000000000008</v>
      </c>
      <c r="AU43" s="168">
        <v>9.06</v>
      </c>
      <c r="AV43" s="168">
        <v>8.4499999999999993</v>
      </c>
      <c r="AW43" s="168">
        <v>8.14</v>
      </c>
      <c r="AX43" s="168">
        <v>8.5</v>
      </c>
      <c r="AY43" s="168">
        <v>8.32</v>
      </c>
      <c r="AZ43" s="168">
        <v>8.1</v>
      </c>
      <c r="BA43" s="168">
        <v>7.79</v>
      </c>
      <c r="BB43" s="168">
        <v>7.5</v>
      </c>
      <c r="BC43" s="168">
        <v>7.62</v>
      </c>
      <c r="BD43" s="168">
        <v>8.08</v>
      </c>
      <c r="BE43" s="168">
        <v>8.35</v>
      </c>
      <c r="BF43" s="168">
        <v>8.82</v>
      </c>
      <c r="BG43" s="168">
        <v>8.5299999999999994</v>
      </c>
      <c r="BH43" s="168">
        <v>8.1146779999999996</v>
      </c>
      <c r="BI43" s="168">
        <v>7.8761109999999999</v>
      </c>
      <c r="BJ43" s="258">
        <v>8.2118929999999999</v>
      </c>
      <c r="BK43" s="258">
        <v>8.3490590000000005</v>
      </c>
      <c r="BL43" s="258">
        <v>8.2337299999999995</v>
      </c>
      <c r="BM43" s="258">
        <v>7.9384569999999997</v>
      </c>
      <c r="BN43" s="258">
        <v>7.5558050000000003</v>
      </c>
      <c r="BO43" s="258">
        <v>7.7008099999999997</v>
      </c>
      <c r="BP43" s="258">
        <v>8.0646590000000007</v>
      </c>
      <c r="BQ43" s="258">
        <v>8.3047740000000001</v>
      </c>
      <c r="BR43" s="258">
        <v>8.6523889999999994</v>
      </c>
      <c r="BS43" s="258">
        <v>8.5415890000000001</v>
      </c>
      <c r="BT43" s="258">
        <v>8.1749390000000002</v>
      </c>
      <c r="BU43" s="258">
        <v>7.9909619999999997</v>
      </c>
      <c r="BV43" s="258">
        <v>8.2766369999999991</v>
      </c>
    </row>
    <row r="44" spans="1:74" ht="11.15" customHeight="1" x14ac:dyDescent="0.25">
      <c r="A44" s="40"/>
      <c r="B44" s="483" t="s">
        <v>1031</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258"/>
      <c r="BK44" s="258"/>
      <c r="BL44" s="258"/>
      <c r="BM44" s="258"/>
      <c r="BN44" s="258"/>
      <c r="BO44" s="258"/>
      <c r="BP44" s="258"/>
      <c r="BQ44" s="258"/>
      <c r="BR44" s="258"/>
      <c r="BS44" s="258"/>
      <c r="BT44" s="258"/>
      <c r="BU44" s="258"/>
      <c r="BV44" s="258"/>
    </row>
    <row r="45" spans="1:74" ht="11.15" customHeight="1" x14ac:dyDescent="0.25">
      <c r="A45" s="40" t="s">
        <v>1032</v>
      </c>
      <c r="B45" s="418" t="s">
        <v>1043</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168">
        <v>27.627031250000002</v>
      </c>
      <c r="BC45" s="168">
        <v>34.649261363999997</v>
      </c>
      <c r="BD45" s="168">
        <v>109.52284091</v>
      </c>
      <c r="BE45" s="168">
        <v>73.906562500000007</v>
      </c>
      <c r="BF45" s="168">
        <v>377.17500000000001</v>
      </c>
      <c r="BG45" s="168">
        <v>115.35753124999999</v>
      </c>
      <c r="BH45" s="168">
        <v>42.604119318000002</v>
      </c>
      <c r="BI45" s="168">
        <v>36.419196429000003</v>
      </c>
      <c r="BJ45" s="258">
        <v>34.266480000000001</v>
      </c>
      <c r="BK45" s="258">
        <v>34.560070000000003</v>
      </c>
      <c r="BL45" s="258">
        <v>34.065869999999997</v>
      </c>
      <c r="BM45" s="258">
        <v>27.077999999999999</v>
      </c>
      <c r="BN45" s="258">
        <v>27.213539999999998</v>
      </c>
      <c r="BO45" s="258">
        <v>29.95814</v>
      </c>
      <c r="BP45" s="258">
        <v>30.595050000000001</v>
      </c>
      <c r="BQ45" s="258">
        <v>36.856589999999997</v>
      </c>
      <c r="BR45" s="258">
        <v>40.19605</v>
      </c>
      <c r="BS45" s="258">
        <v>35.278779999999998</v>
      </c>
      <c r="BT45" s="258">
        <v>30.836379999999998</v>
      </c>
      <c r="BU45" s="258">
        <v>34.142209999999999</v>
      </c>
      <c r="BV45" s="258">
        <v>43.535739999999997</v>
      </c>
    </row>
    <row r="46" spans="1:74" ht="11.15" customHeight="1" x14ac:dyDescent="0.25">
      <c r="A46" s="40" t="s">
        <v>1033</v>
      </c>
      <c r="B46" s="418" t="s">
        <v>1044</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168">
        <v>46.354542950000003</v>
      </c>
      <c r="BC46" s="168">
        <v>18.098112667999999</v>
      </c>
      <c r="BD46" s="168">
        <v>25.537256058000001</v>
      </c>
      <c r="BE46" s="168">
        <v>79.269368025000006</v>
      </c>
      <c r="BF46" s="168">
        <v>87.155469397999994</v>
      </c>
      <c r="BG46" s="168">
        <v>36.350401325</v>
      </c>
      <c r="BH46" s="168">
        <v>54.557046538000002</v>
      </c>
      <c r="BI46" s="168">
        <v>51.697415024999998</v>
      </c>
      <c r="BJ46" s="258">
        <v>53.422240000000002</v>
      </c>
      <c r="BK46" s="258">
        <v>55.22186</v>
      </c>
      <c r="BL46" s="258">
        <v>47.495539999999998</v>
      </c>
      <c r="BM46" s="258">
        <v>48.323360000000001</v>
      </c>
      <c r="BN46" s="258">
        <v>29.11317</v>
      </c>
      <c r="BO46" s="258">
        <v>43.565460000000002</v>
      </c>
      <c r="BP46" s="258">
        <v>30.132069999999999</v>
      </c>
      <c r="BQ46" s="258">
        <v>36.341140000000003</v>
      </c>
      <c r="BR46" s="258">
        <v>64.402500000000003</v>
      </c>
      <c r="BS46" s="258">
        <v>39.469580000000001</v>
      </c>
      <c r="BT46" s="258">
        <v>46.06606</v>
      </c>
      <c r="BU46" s="258">
        <v>50.433639999999997</v>
      </c>
      <c r="BV46" s="258">
        <v>47.580590000000001</v>
      </c>
    </row>
    <row r="47" spans="1:74" ht="11.15" customHeight="1" x14ac:dyDescent="0.25">
      <c r="A47" s="40" t="s">
        <v>1034</v>
      </c>
      <c r="B47" s="418" t="s">
        <v>1045</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168">
        <v>31.68103125</v>
      </c>
      <c r="BC47" s="168">
        <v>28.045767045000002</v>
      </c>
      <c r="BD47" s="168">
        <v>37.936647727</v>
      </c>
      <c r="BE47" s="168">
        <v>54.796999999999997</v>
      </c>
      <c r="BF47" s="168">
        <v>29.175000000000001</v>
      </c>
      <c r="BG47" s="168">
        <v>37.270031250000002</v>
      </c>
      <c r="BH47" s="168">
        <v>30.244857955000001</v>
      </c>
      <c r="BI47" s="168">
        <v>43.701071429000002</v>
      </c>
      <c r="BJ47" s="258">
        <v>52.876429999999999</v>
      </c>
      <c r="BK47" s="258">
        <v>86.393820000000005</v>
      </c>
      <c r="BL47" s="258">
        <v>83.055210000000002</v>
      </c>
      <c r="BM47" s="258">
        <v>53.147129999999997</v>
      </c>
      <c r="BN47" s="258">
        <v>46.740099999999998</v>
      </c>
      <c r="BO47" s="258">
        <v>33.944850000000002</v>
      </c>
      <c r="BP47" s="258">
        <v>57.06644</v>
      </c>
      <c r="BQ47" s="258">
        <v>82.465829999999997</v>
      </c>
      <c r="BR47" s="258">
        <v>84.254990000000006</v>
      </c>
      <c r="BS47" s="258">
        <v>49.420020000000001</v>
      </c>
      <c r="BT47" s="258">
        <v>56.254339999999999</v>
      </c>
      <c r="BU47" s="258">
        <v>44.581629999999997</v>
      </c>
      <c r="BV47" s="258">
        <v>72.217669999999998</v>
      </c>
    </row>
    <row r="48" spans="1:74" ht="11.15" customHeight="1" x14ac:dyDescent="0.25">
      <c r="A48" s="40" t="s">
        <v>1035</v>
      </c>
      <c r="B48" s="418" t="s">
        <v>1046</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168">
        <v>34.021312500000001</v>
      </c>
      <c r="BC48" s="168">
        <v>28.061335227000001</v>
      </c>
      <c r="BD48" s="168">
        <v>32.064772726999998</v>
      </c>
      <c r="BE48" s="168">
        <v>51.214218750000001</v>
      </c>
      <c r="BF48" s="168">
        <v>31.028614130000001</v>
      </c>
      <c r="BG48" s="168">
        <v>36.109781249999997</v>
      </c>
      <c r="BH48" s="168">
        <v>31.933551135999998</v>
      </c>
      <c r="BI48" s="168">
        <v>39.123065476000001</v>
      </c>
      <c r="BJ48" s="258">
        <v>48.276649999999997</v>
      </c>
      <c r="BK48" s="258">
        <v>54.228189999999998</v>
      </c>
      <c r="BL48" s="258">
        <v>50.2605</v>
      </c>
      <c r="BM48" s="258">
        <v>49.414180000000002</v>
      </c>
      <c r="BN48" s="258">
        <v>38.141089999999998</v>
      </c>
      <c r="BO48" s="258">
        <v>34.246189999999999</v>
      </c>
      <c r="BP48" s="258">
        <v>50.423319999999997</v>
      </c>
      <c r="BQ48" s="258">
        <v>79.617689999999996</v>
      </c>
      <c r="BR48" s="258">
        <v>71.951650000000001</v>
      </c>
      <c r="BS48" s="258">
        <v>52.021149999999999</v>
      </c>
      <c r="BT48" s="258">
        <v>38.792810000000003</v>
      </c>
      <c r="BU48" s="258">
        <v>40.937649999999998</v>
      </c>
      <c r="BV48" s="258">
        <v>54.150230000000001</v>
      </c>
    </row>
    <row r="49" spans="1:74" ht="11.15" customHeight="1" x14ac:dyDescent="0.25">
      <c r="A49" s="40" t="s">
        <v>1036</v>
      </c>
      <c r="B49" s="418" t="s">
        <v>1047</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168">
        <v>35.541890905999999</v>
      </c>
      <c r="BC49" s="168">
        <v>36.463730312999999</v>
      </c>
      <c r="BD49" s="168">
        <v>34.214656335000001</v>
      </c>
      <c r="BE49" s="168">
        <v>53.027761593999998</v>
      </c>
      <c r="BF49" s="168">
        <v>36.061768125</v>
      </c>
      <c r="BG49" s="168">
        <v>40.728821406000002</v>
      </c>
      <c r="BH49" s="168">
        <v>45.312962188</v>
      </c>
      <c r="BI49" s="168">
        <v>43.942413274000003</v>
      </c>
      <c r="BJ49" s="258">
        <v>42.427120000000002</v>
      </c>
      <c r="BK49" s="258">
        <v>45.031089999999999</v>
      </c>
      <c r="BL49" s="258">
        <v>41.630560000000003</v>
      </c>
      <c r="BM49" s="258">
        <v>42.194699999999997</v>
      </c>
      <c r="BN49" s="258">
        <v>41.290520000000001</v>
      </c>
      <c r="BO49" s="258">
        <v>38.482379999999999</v>
      </c>
      <c r="BP49" s="258">
        <v>42.532359999999997</v>
      </c>
      <c r="BQ49" s="258">
        <v>52.416269999999997</v>
      </c>
      <c r="BR49" s="258">
        <v>55.41442</v>
      </c>
      <c r="BS49" s="258">
        <v>43.015779999999999</v>
      </c>
      <c r="BT49" s="258">
        <v>41.098050000000001</v>
      </c>
      <c r="BU49" s="258">
        <v>41.537860000000002</v>
      </c>
      <c r="BV49" s="258">
        <v>45.891509999999997</v>
      </c>
    </row>
    <row r="50" spans="1:74" ht="11.15" customHeight="1" x14ac:dyDescent="0.25">
      <c r="A50" s="40" t="s">
        <v>1037</v>
      </c>
      <c r="B50" s="418" t="s">
        <v>1048</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168">
        <v>26.878562500000001</v>
      </c>
      <c r="BC50" s="168">
        <v>33.739943181999998</v>
      </c>
      <c r="BD50" s="168">
        <v>35.762840908999998</v>
      </c>
      <c r="BE50" s="168">
        <v>46.551218749999997</v>
      </c>
      <c r="BF50" s="168">
        <v>40.552853261000003</v>
      </c>
      <c r="BG50" s="168">
        <v>34.6983125</v>
      </c>
      <c r="BH50" s="168">
        <v>37.238636364000001</v>
      </c>
      <c r="BI50" s="168">
        <v>33.091041666999999</v>
      </c>
      <c r="BJ50" s="258">
        <v>37.850679999999997</v>
      </c>
      <c r="BK50" s="258">
        <v>40.307310000000001</v>
      </c>
      <c r="BL50" s="258">
        <v>34.680610000000001</v>
      </c>
      <c r="BM50" s="258">
        <v>35.786949999999997</v>
      </c>
      <c r="BN50" s="258">
        <v>33.363399999999999</v>
      </c>
      <c r="BO50" s="258">
        <v>32.914830000000002</v>
      </c>
      <c r="BP50" s="258">
        <v>37.33117</v>
      </c>
      <c r="BQ50" s="258">
        <v>42.73724</v>
      </c>
      <c r="BR50" s="258">
        <v>44.722709999999999</v>
      </c>
      <c r="BS50" s="258">
        <v>38.260719999999999</v>
      </c>
      <c r="BT50" s="258">
        <v>34.193489999999997</v>
      </c>
      <c r="BU50" s="258">
        <v>37.145829999999997</v>
      </c>
      <c r="BV50" s="258">
        <v>42.026859999999999</v>
      </c>
    </row>
    <row r="51" spans="1:74" ht="11.15" customHeight="1" x14ac:dyDescent="0.25">
      <c r="A51" s="40" t="s">
        <v>1038</v>
      </c>
      <c r="B51" s="418" t="s">
        <v>1049</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168">
        <v>30.696065624999999</v>
      </c>
      <c r="BC51" s="168">
        <v>34.502565625000003</v>
      </c>
      <c r="BD51" s="168">
        <v>38.493171023000002</v>
      </c>
      <c r="BE51" s="168">
        <v>44.559060313000003</v>
      </c>
      <c r="BF51" s="168">
        <v>57.052853571</v>
      </c>
      <c r="BG51" s="168">
        <v>39.253269688000003</v>
      </c>
      <c r="BH51" s="168">
        <v>30.175610510999999</v>
      </c>
      <c r="BI51" s="168">
        <v>29.229162202000001</v>
      </c>
      <c r="BJ51" s="258">
        <v>35.912280000000003</v>
      </c>
      <c r="BK51" s="258">
        <v>38.24286</v>
      </c>
      <c r="BL51" s="258">
        <v>33.33914</v>
      </c>
      <c r="BM51" s="258">
        <v>34.919530000000002</v>
      </c>
      <c r="BN51" s="258">
        <v>33.734839999999998</v>
      </c>
      <c r="BO51" s="258">
        <v>32.156010000000002</v>
      </c>
      <c r="BP51" s="258">
        <v>36.06447</v>
      </c>
      <c r="BQ51" s="258">
        <v>43.88937</v>
      </c>
      <c r="BR51" s="258">
        <v>48.410060000000001</v>
      </c>
      <c r="BS51" s="258">
        <v>37.233269999999997</v>
      </c>
      <c r="BT51" s="258">
        <v>33.498269999999998</v>
      </c>
      <c r="BU51" s="258">
        <v>34.906820000000003</v>
      </c>
      <c r="BV51" s="258">
        <v>38.048319999999997</v>
      </c>
    </row>
    <row r="52" spans="1:74" ht="11.15" customHeight="1" x14ac:dyDescent="0.25">
      <c r="A52" s="82" t="s">
        <v>1039</v>
      </c>
      <c r="B52" s="418" t="s">
        <v>1050</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168">
        <v>31.631578947000001</v>
      </c>
      <c r="BC52" s="168">
        <v>30.965909091</v>
      </c>
      <c r="BD52" s="168">
        <v>32.386363635999999</v>
      </c>
      <c r="BE52" s="168">
        <v>39.75</v>
      </c>
      <c r="BF52" s="168">
        <v>37.836956522000001</v>
      </c>
      <c r="BG52" s="168">
        <v>31.75</v>
      </c>
      <c r="BH52" s="168">
        <v>32.545454544999998</v>
      </c>
      <c r="BI52" s="168">
        <v>31.592105263000001</v>
      </c>
      <c r="BJ52" s="258">
        <v>33.994050000000001</v>
      </c>
      <c r="BK52" s="258">
        <v>34.487659999999998</v>
      </c>
      <c r="BL52" s="258">
        <v>32.18956</v>
      </c>
      <c r="BM52" s="258">
        <v>31.721080000000001</v>
      </c>
      <c r="BN52" s="258">
        <v>30.63625</v>
      </c>
      <c r="BO52" s="258">
        <v>30.199439999999999</v>
      </c>
      <c r="BP52" s="258">
        <v>31.750440000000001</v>
      </c>
      <c r="BQ52" s="258">
        <v>34.127890000000001</v>
      </c>
      <c r="BR52" s="258">
        <v>36.200429999999997</v>
      </c>
      <c r="BS52" s="258">
        <v>33.160699999999999</v>
      </c>
      <c r="BT52" s="258">
        <v>31.334810000000001</v>
      </c>
      <c r="BU52" s="258">
        <v>31.632709999999999</v>
      </c>
      <c r="BV52" s="258">
        <v>35.03295</v>
      </c>
    </row>
    <row r="53" spans="1:74" ht="11.15" customHeight="1" x14ac:dyDescent="0.25">
      <c r="A53" s="40" t="s">
        <v>1040</v>
      </c>
      <c r="B53" s="418" t="s">
        <v>1051</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168">
        <v>33.828947368000001</v>
      </c>
      <c r="BC53" s="168">
        <v>31.954545455000002</v>
      </c>
      <c r="BD53" s="168">
        <v>33.386363635999999</v>
      </c>
      <c r="BE53" s="168">
        <v>39.328947368000001</v>
      </c>
      <c r="BF53" s="168">
        <v>38.793478260999997</v>
      </c>
      <c r="BG53" s="168">
        <v>32.237499999999997</v>
      </c>
      <c r="BH53" s="168">
        <v>34.272727273000001</v>
      </c>
      <c r="BI53" s="168">
        <v>33.276315789000002</v>
      </c>
      <c r="BJ53" s="258">
        <v>153.70439999999999</v>
      </c>
      <c r="BK53" s="258">
        <v>33.339260000000003</v>
      </c>
      <c r="BL53" s="258">
        <v>32.175820000000002</v>
      </c>
      <c r="BM53" s="258">
        <v>32.207090000000001</v>
      </c>
      <c r="BN53" s="258">
        <v>32.108499999999999</v>
      </c>
      <c r="BO53" s="258">
        <v>32.544899999999998</v>
      </c>
      <c r="BP53" s="258">
        <v>33.431800000000003</v>
      </c>
      <c r="BQ53" s="258">
        <v>35.648330000000001</v>
      </c>
      <c r="BR53" s="258">
        <v>37.388739999999999</v>
      </c>
      <c r="BS53" s="258">
        <v>34.74062</v>
      </c>
      <c r="BT53" s="258">
        <v>34.957059999999998</v>
      </c>
      <c r="BU53" s="258">
        <v>33.97616</v>
      </c>
      <c r="BV53" s="258">
        <v>35.308889999999998</v>
      </c>
    </row>
    <row r="54" spans="1:74" ht="11.15" customHeight="1" x14ac:dyDescent="0.25">
      <c r="A54" s="82" t="s">
        <v>1041</v>
      </c>
      <c r="B54" s="418" t="s">
        <v>1052</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168">
        <v>105.29052632</v>
      </c>
      <c r="BC54" s="168">
        <v>20.886818181999999</v>
      </c>
      <c r="BD54" s="168">
        <v>49.663181817999998</v>
      </c>
      <c r="BE54" s="168">
        <v>94.384210526000004</v>
      </c>
      <c r="BF54" s="168">
        <v>90.652608696000001</v>
      </c>
      <c r="BG54" s="168">
        <v>62.055</v>
      </c>
      <c r="BH54" s="168">
        <v>100.48272727</v>
      </c>
      <c r="BI54" s="168">
        <v>82.177368420999997</v>
      </c>
      <c r="BJ54" s="258">
        <v>82.723870000000005</v>
      </c>
      <c r="BK54" s="258">
        <v>89.404269999999997</v>
      </c>
      <c r="BL54" s="258">
        <v>78.209950000000006</v>
      </c>
      <c r="BM54" s="258">
        <v>74.86542</v>
      </c>
      <c r="BN54" s="258">
        <v>56.026409999999998</v>
      </c>
      <c r="BO54" s="258">
        <v>63.655970000000003</v>
      </c>
      <c r="BP54" s="258">
        <v>54.414319999999996</v>
      </c>
      <c r="BQ54" s="258">
        <v>59.137129999999999</v>
      </c>
      <c r="BR54" s="258">
        <v>81.24033</v>
      </c>
      <c r="BS54" s="258">
        <v>64.062719999999999</v>
      </c>
      <c r="BT54" s="258">
        <v>74.125990000000002</v>
      </c>
      <c r="BU54" s="258">
        <v>81.982839999999996</v>
      </c>
      <c r="BV54" s="258">
        <v>77.091579999999993</v>
      </c>
    </row>
    <row r="55" spans="1:74" ht="11.15" customHeight="1" x14ac:dyDescent="0.25">
      <c r="A55" s="85" t="s">
        <v>1042</v>
      </c>
      <c r="B55" s="557" t="s">
        <v>1053</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169">
        <v>50.842105263000001</v>
      </c>
      <c r="BC55" s="169">
        <v>19.155454545000001</v>
      </c>
      <c r="BD55" s="169">
        <v>24.795454544999998</v>
      </c>
      <c r="BE55" s="169">
        <v>96.09</v>
      </c>
      <c r="BF55" s="169">
        <v>82.195652174000003</v>
      </c>
      <c r="BG55" s="169">
        <v>37.575000000000003</v>
      </c>
      <c r="BH55" s="169">
        <v>52.988636364000001</v>
      </c>
      <c r="BI55" s="169">
        <v>55.592631578999999</v>
      </c>
      <c r="BJ55" s="280">
        <v>54.193669999999997</v>
      </c>
      <c r="BK55" s="280">
        <v>58.493450000000003</v>
      </c>
      <c r="BL55" s="280">
        <v>54.272410000000001</v>
      </c>
      <c r="BM55" s="280">
        <v>51.410989999999998</v>
      </c>
      <c r="BN55" s="280">
        <v>45.515239999999999</v>
      </c>
      <c r="BO55" s="280">
        <v>46.706879999999998</v>
      </c>
      <c r="BP55" s="280">
        <v>47.289740000000002</v>
      </c>
      <c r="BQ55" s="280">
        <v>53.584679999999999</v>
      </c>
      <c r="BR55" s="280">
        <v>24.922470000000001</v>
      </c>
      <c r="BS55" s="280">
        <v>51.977550000000001</v>
      </c>
      <c r="BT55" s="280">
        <v>49.810870000000001</v>
      </c>
      <c r="BU55" s="280">
        <v>53.331870000000002</v>
      </c>
      <c r="BV55" s="280">
        <v>55.048699999999997</v>
      </c>
    </row>
    <row r="56" spans="1:74" s="345" customFormat="1" ht="12" customHeight="1" x14ac:dyDescent="0.25">
      <c r="A56" s="344"/>
      <c r="B56" s="608" t="str">
        <f>"Notes: "&amp;"EIA completed modeling and analysis for this report on " &amp;Dates!$D$2&amp;"."</f>
        <v>Notes: EIA completed modeling and analysis for this report on Thursday December 7, 2023.</v>
      </c>
      <c r="C56" s="609"/>
      <c r="D56" s="609"/>
      <c r="E56" s="609"/>
      <c r="F56" s="609"/>
      <c r="G56" s="609"/>
      <c r="H56" s="609"/>
      <c r="I56" s="609"/>
      <c r="J56" s="609"/>
      <c r="K56" s="609"/>
      <c r="L56" s="609"/>
      <c r="M56" s="609"/>
      <c r="N56" s="609"/>
      <c r="O56" s="609"/>
      <c r="P56" s="609"/>
      <c r="Q56" s="609"/>
      <c r="AY56" s="382"/>
      <c r="AZ56" s="382"/>
      <c r="BA56" s="382"/>
      <c r="BB56" s="382"/>
      <c r="BC56" s="382"/>
      <c r="BD56" s="382"/>
      <c r="BE56" s="382"/>
      <c r="BF56" s="382"/>
      <c r="BG56" s="382"/>
      <c r="BH56" s="382"/>
      <c r="BI56" s="382"/>
      <c r="BJ56" s="382"/>
    </row>
    <row r="57" spans="1:74" s="345" customFormat="1" ht="12" customHeight="1" x14ac:dyDescent="0.25">
      <c r="A57" s="344"/>
      <c r="B57" s="658" t="s">
        <v>337</v>
      </c>
      <c r="C57" s="609"/>
      <c r="D57" s="609"/>
      <c r="E57" s="609"/>
      <c r="F57" s="609"/>
      <c r="G57" s="609"/>
      <c r="H57" s="609"/>
      <c r="I57" s="609"/>
      <c r="J57" s="609"/>
      <c r="K57" s="609"/>
      <c r="L57" s="609"/>
      <c r="M57" s="609"/>
      <c r="N57" s="609"/>
      <c r="O57" s="609"/>
      <c r="P57" s="609"/>
      <c r="Q57" s="609"/>
      <c r="AY57" s="382"/>
      <c r="AZ57" s="382"/>
      <c r="BA57" s="382"/>
      <c r="BB57" s="382"/>
      <c r="BC57" s="382"/>
      <c r="BD57" s="503"/>
      <c r="BE57" s="503"/>
      <c r="BF57" s="503"/>
      <c r="BG57" s="382"/>
      <c r="BH57" s="382"/>
      <c r="BI57" s="382"/>
      <c r="BJ57" s="382"/>
    </row>
    <row r="58" spans="1:74" s="345" customFormat="1" ht="12" customHeight="1" x14ac:dyDescent="0.25">
      <c r="A58" s="346"/>
      <c r="B58" s="618" t="s">
        <v>1379</v>
      </c>
      <c r="C58" s="600"/>
      <c r="D58" s="600"/>
      <c r="E58" s="600"/>
      <c r="F58" s="600"/>
      <c r="G58" s="600"/>
      <c r="H58" s="600"/>
      <c r="I58" s="600"/>
      <c r="J58" s="600"/>
      <c r="K58" s="600"/>
      <c r="L58" s="600"/>
      <c r="M58" s="600"/>
      <c r="N58" s="600"/>
      <c r="O58" s="600"/>
      <c r="P58" s="600"/>
      <c r="Q58" s="600"/>
      <c r="AY58" s="382"/>
      <c r="AZ58" s="382"/>
      <c r="BA58" s="382"/>
      <c r="BB58" s="382"/>
      <c r="BC58" s="382"/>
      <c r="BD58" s="503"/>
      <c r="BE58" s="503"/>
      <c r="BF58" s="503"/>
      <c r="BG58" s="382"/>
      <c r="BH58" s="382"/>
      <c r="BI58" s="382"/>
      <c r="BJ58" s="382"/>
    </row>
    <row r="59" spans="1:74" s="345" customFormat="1" ht="12" customHeight="1" x14ac:dyDescent="0.25">
      <c r="A59" s="346"/>
      <c r="B59" s="618" t="s">
        <v>123</v>
      </c>
      <c r="C59" s="600"/>
      <c r="D59" s="600"/>
      <c r="E59" s="600"/>
      <c r="F59" s="600"/>
      <c r="G59" s="600"/>
      <c r="H59" s="600"/>
      <c r="I59" s="600"/>
      <c r="J59" s="600"/>
      <c r="K59" s="600"/>
      <c r="L59" s="600"/>
      <c r="M59" s="600"/>
      <c r="N59" s="600"/>
      <c r="O59" s="600"/>
      <c r="P59" s="600"/>
      <c r="Q59" s="600"/>
      <c r="AY59" s="382"/>
      <c r="AZ59" s="382"/>
      <c r="BA59" s="382"/>
      <c r="BB59" s="382"/>
      <c r="BC59" s="382"/>
      <c r="BD59" s="503"/>
      <c r="BE59" s="503"/>
      <c r="BF59" s="503"/>
      <c r="BG59" s="382"/>
      <c r="BH59" s="382"/>
      <c r="BI59" s="382"/>
      <c r="BJ59" s="382"/>
    </row>
    <row r="60" spans="1:74" s="345" customFormat="1" ht="12" customHeight="1" x14ac:dyDescent="0.25">
      <c r="A60" s="346"/>
      <c r="B60" s="660" t="s">
        <v>1380</v>
      </c>
      <c r="C60" s="661"/>
      <c r="D60" s="661"/>
      <c r="E60" s="661"/>
      <c r="F60" s="661"/>
      <c r="G60" s="661"/>
      <c r="H60" s="661"/>
      <c r="I60" s="661"/>
      <c r="J60" s="661"/>
      <c r="K60" s="661"/>
      <c r="L60" s="661"/>
      <c r="M60" s="661"/>
      <c r="N60" s="661"/>
      <c r="O60" s="661"/>
      <c r="P60" s="661"/>
      <c r="Q60" s="661"/>
      <c r="AY60" s="382"/>
      <c r="AZ60" s="382"/>
      <c r="BA60" s="382"/>
      <c r="BB60" s="382"/>
      <c r="BC60" s="382"/>
      <c r="BD60" s="503"/>
      <c r="BE60" s="503"/>
      <c r="BF60" s="503"/>
      <c r="BG60" s="382"/>
      <c r="BH60" s="382"/>
      <c r="BI60" s="382"/>
      <c r="BJ60" s="382"/>
    </row>
    <row r="61" spans="1:74" s="216" customFormat="1" ht="12" customHeight="1" x14ac:dyDescent="0.25">
      <c r="A61" s="80"/>
      <c r="B61" s="648" t="s">
        <v>1381</v>
      </c>
      <c r="C61" s="611"/>
      <c r="D61" s="611"/>
      <c r="E61" s="611"/>
      <c r="F61" s="611"/>
      <c r="G61" s="611"/>
      <c r="H61" s="611"/>
      <c r="I61" s="611"/>
      <c r="J61" s="611"/>
      <c r="K61" s="611"/>
      <c r="L61" s="611"/>
      <c r="M61" s="611"/>
      <c r="N61" s="611"/>
      <c r="O61" s="611"/>
      <c r="P61" s="611"/>
      <c r="Q61" s="612"/>
      <c r="AY61" s="381"/>
      <c r="AZ61" s="381"/>
      <c r="BA61" s="381"/>
      <c r="BB61" s="381"/>
      <c r="BC61" s="381"/>
      <c r="BD61" s="502"/>
      <c r="BE61" s="502"/>
      <c r="BF61" s="502"/>
      <c r="BG61" s="381"/>
      <c r="BH61" s="381"/>
      <c r="BI61" s="381"/>
      <c r="BJ61" s="381"/>
    </row>
    <row r="62" spans="1:74" s="345" customFormat="1" ht="12" customHeight="1" x14ac:dyDescent="0.25">
      <c r="A62" s="346"/>
      <c r="B62" s="657" t="s">
        <v>1382</v>
      </c>
      <c r="C62" s="657"/>
      <c r="D62" s="657"/>
      <c r="E62" s="657"/>
      <c r="F62" s="657"/>
      <c r="G62" s="657"/>
      <c r="H62" s="657"/>
      <c r="I62" s="657"/>
      <c r="J62" s="657"/>
      <c r="K62" s="657"/>
      <c r="L62" s="657"/>
      <c r="M62" s="657"/>
      <c r="N62" s="657"/>
      <c r="O62" s="657"/>
      <c r="P62" s="657"/>
      <c r="Q62" s="657"/>
      <c r="AY62" s="382"/>
      <c r="AZ62" s="382"/>
      <c r="BA62" s="382"/>
      <c r="BB62" s="382"/>
      <c r="BC62" s="382"/>
      <c r="BD62" s="503"/>
      <c r="BE62" s="503"/>
      <c r="BF62" s="503"/>
      <c r="BG62" s="382"/>
      <c r="BH62" s="382"/>
      <c r="BI62" s="382"/>
      <c r="BJ62" s="382"/>
    </row>
    <row r="63" spans="1:74" s="345" customFormat="1" ht="22.15" customHeight="1" x14ac:dyDescent="0.25">
      <c r="A63" s="346"/>
      <c r="B63" s="648" t="s">
        <v>1383</v>
      </c>
      <c r="C63" s="611"/>
      <c r="D63" s="611"/>
      <c r="E63" s="611"/>
      <c r="F63" s="611"/>
      <c r="G63" s="611"/>
      <c r="H63" s="611"/>
      <c r="I63" s="611"/>
      <c r="J63" s="611"/>
      <c r="K63" s="611"/>
      <c r="L63" s="611"/>
      <c r="M63" s="611"/>
      <c r="N63" s="611"/>
      <c r="O63" s="611"/>
      <c r="P63" s="611"/>
      <c r="Q63" s="612"/>
      <c r="AY63" s="382"/>
      <c r="AZ63" s="382"/>
      <c r="BA63" s="382"/>
      <c r="BB63" s="382"/>
      <c r="BC63" s="382"/>
      <c r="BD63" s="503"/>
      <c r="BE63" s="503"/>
      <c r="BF63" s="503"/>
      <c r="BG63" s="382"/>
      <c r="BH63" s="382"/>
      <c r="BI63" s="382"/>
      <c r="BJ63" s="382"/>
    </row>
    <row r="64" spans="1:74" s="345" customFormat="1" ht="21.65" customHeight="1" x14ac:dyDescent="0.25">
      <c r="A64" s="346"/>
      <c r="B64" s="664" t="s">
        <v>1384</v>
      </c>
      <c r="C64" s="659"/>
      <c r="D64" s="659"/>
      <c r="E64" s="659"/>
      <c r="F64" s="659"/>
      <c r="G64" s="659"/>
      <c r="H64" s="659"/>
      <c r="I64" s="659"/>
      <c r="J64" s="659"/>
      <c r="K64" s="659"/>
      <c r="L64" s="659"/>
      <c r="M64" s="659"/>
      <c r="N64" s="659"/>
      <c r="O64" s="659"/>
      <c r="P64" s="659"/>
      <c r="Q64" s="621"/>
      <c r="AY64" s="382"/>
      <c r="AZ64" s="382"/>
      <c r="BA64" s="382"/>
      <c r="BB64" s="382"/>
      <c r="BC64" s="382"/>
      <c r="BD64" s="503"/>
      <c r="BE64" s="503"/>
      <c r="BF64" s="503"/>
      <c r="BG64" s="382"/>
      <c r="BH64" s="382"/>
      <c r="BI64" s="382"/>
      <c r="BJ64" s="382"/>
    </row>
    <row r="65" spans="1:74" s="345" customFormat="1" ht="12" customHeight="1" x14ac:dyDescent="0.25">
      <c r="A65" s="344"/>
      <c r="B65" s="620" t="s">
        <v>1385</v>
      </c>
      <c r="C65" s="621"/>
      <c r="D65" s="621"/>
      <c r="E65" s="621"/>
      <c r="F65" s="621"/>
      <c r="G65" s="621"/>
      <c r="H65" s="621"/>
      <c r="I65" s="621"/>
      <c r="J65" s="621"/>
      <c r="K65" s="621"/>
      <c r="L65" s="621"/>
      <c r="M65" s="621"/>
      <c r="N65" s="621"/>
      <c r="O65" s="621"/>
      <c r="P65" s="621"/>
      <c r="Q65" s="662"/>
      <c r="AY65" s="382"/>
      <c r="AZ65" s="382"/>
      <c r="BA65" s="382"/>
      <c r="BB65" s="382"/>
      <c r="BC65" s="382"/>
      <c r="BD65" s="503"/>
      <c r="BE65" s="503"/>
      <c r="BF65" s="503"/>
      <c r="BG65" s="382"/>
      <c r="BH65" s="382"/>
      <c r="BI65" s="382"/>
      <c r="BJ65" s="382"/>
    </row>
    <row r="66" spans="1:74" s="345" customFormat="1" ht="12.5" x14ac:dyDescent="0.25">
      <c r="A66" s="344"/>
      <c r="B66" s="663" t="s">
        <v>1386</v>
      </c>
      <c r="C66" s="612"/>
      <c r="D66" s="612"/>
      <c r="E66" s="612"/>
      <c r="F66" s="612"/>
      <c r="G66" s="612"/>
      <c r="H66" s="612"/>
      <c r="I66" s="612"/>
      <c r="J66" s="612"/>
      <c r="K66" s="612"/>
      <c r="L66" s="612"/>
      <c r="M66" s="612"/>
      <c r="N66" s="612"/>
      <c r="O66" s="612"/>
      <c r="P66" s="612"/>
      <c r="Q66" s="612"/>
      <c r="AY66" s="382"/>
      <c r="AZ66" s="382"/>
      <c r="BA66" s="382"/>
      <c r="BB66" s="382"/>
      <c r="BC66" s="382"/>
      <c r="BD66" s="503"/>
      <c r="BE66" s="503"/>
      <c r="BF66" s="503"/>
      <c r="BG66" s="382"/>
      <c r="BH66" s="382"/>
      <c r="BI66" s="382"/>
      <c r="BJ66" s="382"/>
    </row>
    <row r="67" spans="1:74" s="345" customFormat="1" ht="12" customHeight="1" x14ac:dyDescent="0.2">
      <c r="A67" s="79"/>
      <c r="B67" s="620"/>
      <c r="C67" s="659"/>
      <c r="D67" s="659"/>
      <c r="E67" s="659"/>
      <c r="F67" s="659"/>
      <c r="G67" s="659"/>
      <c r="H67" s="659"/>
      <c r="I67" s="659"/>
      <c r="J67" s="659"/>
      <c r="K67" s="659"/>
      <c r="L67" s="659"/>
      <c r="M67" s="659"/>
      <c r="N67" s="659"/>
      <c r="O67" s="659"/>
      <c r="P67" s="659"/>
      <c r="Q67" s="621"/>
      <c r="AY67" s="382"/>
      <c r="AZ67" s="382"/>
      <c r="BA67" s="382"/>
      <c r="BB67" s="382"/>
      <c r="BC67" s="382"/>
      <c r="BD67" s="503"/>
      <c r="BE67" s="503"/>
      <c r="BF67" s="503"/>
      <c r="BG67" s="382"/>
      <c r="BH67" s="382"/>
      <c r="BI67" s="382"/>
      <c r="BJ67" s="382"/>
    </row>
    <row r="68" spans="1:74" s="347" customFormat="1" ht="12" customHeight="1" x14ac:dyDescent="0.2">
      <c r="A68" s="79"/>
      <c r="B68" s="620"/>
      <c r="C68" s="659"/>
      <c r="D68" s="659"/>
      <c r="E68" s="659"/>
      <c r="F68" s="659"/>
      <c r="G68" s="659"/>
      <c r="H68" s="659"/>
      <c r="I68" s="659"/>
      <c r="J68" s="659"/>
      <c r="K68" s="659"/>
      <c r="L68" s="659"/>
      <c r="M68" s="659"/>
      <c r="N68" s="659"/>
      <c r="O68" s="659"/>
      <c r="P68" s="659"/>
      <c r="Q68" s="621"/>
      <c r="AY68" s="378"/>
      <c r="AZ68" s="378"/>
      <c r="BA68" s="378"/>
      <c r="BB68" s="378"/>
      <c r="BC68" s="378"/>
      <c r="BD68" s="504"/>
      <c r="BE68" s="504"/>
      <c r="BF68" s="504"/>
      <c r="BG68" s="378"/>
      <c r="BH68" s="378"/>
      <c r="BI68" s="378"/>
      <c r="BJ68" s="378"/>
    </row>
    <row r="69" spans="1:74" ht="12.65" customHeight="1" x14ac:dyDescent="0.25">
      <c r="B69" s="620"/>
      <c r="C69" s="621"/>
      <c r="D69" s="621"/>
      <c r="E69" s="621"/>
      <c r="F69" s="621"/>
      <c r="G69" s="621"/>
      <c r="H69" s="621"/>
      <c r="I69" s="621"/>
      <c r="J69" s="621"/>
      <c r="K69" s="621"/>
      <c r="L69" s="621"/>
      <c r="M69" s="621"/>
      <c r="N69" s="621"/>
      <c r="O69" s="621"/>
      <c r="P69" s="621"/>
      <c r="Q69" s="612"/>
      <c r="BK69" s="276"/>
      <c r="BL69" s="276"/>
      <c r="BM69" s="276"/>
      <c r="BN69" s="276"/>
      <c r="BO69" s="276"/>
      <c r="BP69" s="276"/>
      <c r="BQ69" s="276"/>
      <c r="BR69" s="276"/>
      <c r="BS69" s="276"/>
      <c r="BT69" s="276"/>
      <c r="BU69" s="276"/>
      <c r="BV69" s="276"/>
    </row>
    <row r="70" spans="1:74" ht="12.65" customHeight="1" x14ac:dyDescent="0.25">
      <c r="B70" s="628"/>
      <c r="C70" s="612"/>
      <c r="D70" s="612"/>
      <c r="E70" s="612"/>
      <c r="F70" s="612"/>
      <c r="G70" s="612"/>
      <c r="H70" s="612"/>
      <c r="I70" s="612"/>
      <c r="J70" s="612"/>
      <c r="K70" s="612"/>
      <c r="L70" s="612"/>
      <c r="M70" s="612"/>
      <c r="N70" s="612"/>
      <c r="O70" s="612"/>
      <c r="P70" s="612"/>
      <c r="Q70" s="612"/>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 ref="AM3:AX3"/>
    <mergeCell ref="AY3:BJ3"/>
    <mergeCell ref="BK3:BV3"/>
    <mergeCell ref="B1:AL1"/>
    <mergeCell ref="C3:N3"/>
    <mergeCell ref="O3:Z3"/>
    <mergeCell ref="AA3:AL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I6" sqref="BI6:BI52"/>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597" t="s">
        <v>771</v>
      </c>
      <c r="B1" s="667" t="s">
        <v>1275</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3.4" customHeight="1"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86"/>
      <c r="B5" s="89" t="s">
        <v>6</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1054</v>
      </c>
      <c r="B6" s="159" t="s">
        <v>416</v>
      </c>
      <c r="C6" s="558">
        <v>4.5762745599999999</v>
      </c>
      <c r="D6" s="558">
        <v>4.0167203499999999</v>
      </c>
      <c r="E6" s="558">
        <v>3.9068630099999999</v>
      </c>
      <c r="F6" s="558">
        <v>3.2103189799999998</v>
      </c>
      <c r="G6" s="558">
        <v>3.1302437099999998</v>
      </c>
      <c r="H6" s="558">
        <v>3.37893899</v>
      </c>
      <c r="I6" s="558">
        <v>4.96391721</v>
      </c>
      <c r="J6" s="558">
        <v>4.6723944099999999</v>
      </c>
      <c r="K6" s="558">
        <v>3.4790421500000002</v>
      </c>
      <c r="L6" s="558">
        <v>3.13440216</v>
      </c>
      <c r="M6" s="558">
        <v>3.3656301200000001</v>
      </c>
      <c r="N6" s="558">
        <v>4.3385714399999999</v>
      </c>
      <c r="O6" s="558">
        <v>4.3186383900000003</v>
      </c>
      <c r="P6" s="558">
        <v>3.7655703599999999</v>
      </c>
      <c r="Q6" s="558">
        <v>3.6246973499999999</v>
      </c>
      <c r="R6" s="558">
        <v>3.5249499900000001</v>
      </c>
      <c r="S6" s="558">
        <v>3.4018156400000001</v>
      </c>
      <c r="T6" s="558">
        <v>4.0332014599999999</v>
      </c>
      <c r="U6" s="558">
        <v>5.4464944600000003</v>
      </c>
      <c r="V6" s="558">
        <v>5.30441568</v>
      </c>
      <c r="W6" s="558">
        <v>3.86136474</v>
      </c>
      <c r="X6" s="558">
        <v>3.3181006100000001</v>
      </c>
      <c r="Y6" s="558">
        <v>3.4163056599999999</v>
      </c>
      <c r="Z6" s="558">
        <v>4.3121217100000004</v>
      </c>
      <c r="AA6" s="558">
        <v>4.6696076599999996</v>
      </c>
      <c r="AB6" s="558">
        <v>4.2965727899999999</v>
      </c>
      <c r="AC6" s="558">
        <v>3.9359127300000001</v>
      </c>
      <c r="AD6" s="558">
        <v>3.3493628599999998</v>
      </c>
      <c r="AE6" s="558">
        <v>3.1944030200000002</v>
      </c>
      <c r="AF6" s="558">
        <v>4.2510449699999997</v>
      </c>
      <c r="AG6" s="558">
        <v>4.6606535600000001</v>
      </c>
      <c r="AH6" s="558">
        <v>4.9628409800000002</v>
      </c>
      <c r="AI6" s="558">
        <v>4.2913408100000003</v>
      </c>
      <c r="AJ6" s="558">
        <v>3.3258596800000002</v>
      </c>
      <c r="AK6" s="558">
        <v>3.46888577</v>
      </c>
      <c r="AL6" s="558">
        <v>4.1911112399999997</v>
      </c>
      <c r="AM6" s="558">
        <v>4.8329048300000004</v>
      </c>
      <c r="AN6" s="558">
        <v>4.3054023600000004</v>
      </c>
      <c r="AO6" s="558">
        <v>3.9777455800000001</v>
      </c>
      <c r="AP6" s="558">
        <v>3.5102551900000001</v>
      </c>
      <c r="AQ6" s="558">
        <v>3.41191639</v>
      </c>
      <c r="AR6" s="558">
        <v>3.6095034500000001</v>
      </c>
      <c r="AS6" s="558">
        <v>4.8394245800000002</v>
      </c>
      <c r="AT6" s="558">
        <v>5.1874436399999997</v>
      </c>
      <c r="AU6" s="558">
        <v>3.9148200900000001</v>
      </c>
      <c r="AV6" s="558">
        <v>3.2861362299999999</v>
      </c>
      <c r="AW6" s="558">
        <v>3.3926311299999998</v>
      </c>
      <c r="AX6" s="558">
        <v>4.1835965599999998</v>
      </c>
      <c r="AY6" s="558">
        <v>4.4001624399999999</v>
      </c>
      <c r="AZ6" s="558">
        <v>3.97481054</v>
      </c>
      <c r="BA6" s="558">
        <v>3.8550575500000002</v>
      </c>
      <c r="BB6" s="558">
        <v>3.23261121</v>
      </c>
      <c r="BC6" s="558">
        <v>3.0865652699999999</v>
      </c>
      <c r="BD6" s="558">
        <v>3.4398617200000001</v>
      </c>
      <c r="BE6" s="558">
        <v>4.9890606100000001</v>
      </c>
      <c r="BF6" s="558">
        <v>4.6719776299999998</v>
      </c>
      <c r="BG6" s="558">
        <v>4.0630845799999999</v>
      </c>
      <c r="BH6" s="558">
        <v>3.3375867181999999</v>
      </c>
      <c r="BI6" s="558">
        <v>3.5001056724000001</v>
      </c>
      <c r="BJ6" s="559">
        <v>4.3296219999999996</v>
      </c>
      <c r="BK6" s="559">
        <v>4.7568590000000004</v>
      </c>
      <c r="BL6" s="559">
        <v>4.3974039999999999</v>
      </c>
      <c r="BM6" s="559">
        <v>3.9713229999999999</v>
      </c>
      <c r="BN6" s="559">
        <v>3.3713320000000002</v>
      </c>
      <c r="BO6" s="559">
        <v>3.189038</v>
      </c>
      <c r="BP6" s="559">
        <v>3.6688550000000002</v>
      </c>
      <c r="BQ6" s="559">
        <v>5.1174679999999997</v>
      </c>
      <c r="BR6" s="559">
        <v>5.1442139999999998</v>
      </c>
      <c r="BS6" s="559">
        <v>4.3313759999999997</v>
      </c>
      <c r="BT6" s="559">
        <v>3.4966819999999998</v>
      </c>
      <c r="BU6" s="559">
        <v>3.5286940000000002</v>
      </c>
      <c r="BV6" s="559">
        <v>4.2980900000000002</v>
      </c>
    </row>
    <row r="7" spans="1:74" ht="11.15" customHeight="1" x14ac:dyDescent="0.25">
      <c r="A7" s="86" t="s">
        <v>1055</v>
      </c>
      <c r="B7" s="148" t="s">
        <v>446</v>
      </c>
      <c r="C7" s="558">
        <v>12.642286500000001</v>
      </c>
      <c r="D7" s="558">
        <v>11.579719839999999</v>
      </c>
      <c r="E7" s="558">
        <v>11.03245562</v>
      </c>
      <c r="F7" s="558">
        <v>8.6702734100000001</v>
      </c>
      <c r="G7" s="558">
        <v>8.6479317099999999</v>
      </c>
      <c r="H7" s="558">
        <v>10.429937860000001</v>
      </c>
      <c r="I7" s="558">
        <v>14.92537377</v>
      </c>
      <c r="J7" s="558">
        <v>14.24490597</v>
      </c>
      <c r="K7" s="558">
        <v>11.188164889999999</v>
      </c>
      <c r="L7" s="558">
        <v>8.8757478200000008</v>
      </c>
      <c r="M7" s="558">
        <v>9.3512532999999998</v>
      </c>
      <c r="N7" s="558">
        <v>11.56168931</v>
      </c>
      <c r="O7" s="558">
        <v>11.87203551</v>
      </c>
      <c r="P7" s="558">
        <v>10.62781195</v>
      </c>
      <c r="Q7" s="558">
        <v>9.6553457199999997</v>
      </c>
      <c r="R7" s="558">
        <v>9.56092166</v>
      </c>
      <c r="S7" s="558">
        <v>9.3936261900000009</v>
      </c>
      <c r="T7" s="558">
        <v>11.627076819999999</v>
      </c>
      <c r="U7" s="558">
        <v>16.525964630000001</v>
      </c>
      <c r="V7" s="558">
        <v>15.41647682</v>
      </c>
      <c r="W7" s="558">
        <v>11.625415500000001</v>
      </c>
      <c r="X7" s="558">
        <v>9.1675438699999994</v>
      </c>
      <c r="Y7" s="558">
        <v>9.5166641199999997</v>
      </c>
      <c r="Z7" s="558">
        <v>12.25221123</v>
      </c>
      <c r="AA7" s="558">
        <v>13.05314972</v>
      </c>
      <c r="AB7" s="558">
        <v>11.91468061</v>
      </c>
      <c r="AC7" s="558">
        <v>10.87397182</v>
      </c>
      <c r="AD7" s="558">
        <v>8.8696567799999997</v>
      </c>
      <c r="AE7" s="558">
        <v>9.0338431400000001</v>
      </c>
      <c r="AF7" s="558">
        <v>12.33202936</v>
      </c>
      <c r="AG7" s="558">
        <v>14.75280169</v>
      </c>
      <c r="AH7" s="558">
        <v>14.96086575</v>
      </c>
      <c r="AI7" s="558">
        <v>11.99280811</v>
      </c>
      <c r="AJ7" s="558">
        <v>9.2355291600000005</v>
      </c>
      <c r="AK7" s="558">
        <v>9.7316635700000003</v>
      </c>
      <c r="AL7" s="558">
        <v>11.441429279999999</v>
      </c>
      <c r="AM7" s="558">
        <v>13.575983219999999</v>
      </c>
      <c r="AN7" s="558">
        <v>11.735784519999999</v>
      </c>
      <c r="AO7" s="558">
        <v>10.6264126</v>
      </c>
      <c r="AP7" s="558">
        <v>9.1255836899999991</v>
      </c>
      <c r="AQ7" s="558">
        <v>9.3802762200000007</v>
      </c>
      <c r="AR7" s="558">
        <v>11.433852160000001</v>
      </c>
      <c r="AS7" s="558">
        <v>15.30224812</v>
      </c>
      <c r="AT7" s="558">
        <v>15.597410910000001</v>
      </c>
      <c r="AU7" s="558">
        <v>11.629279329999999</v>
      </c>
      <c r="AV7" s="558">
        <v>8.7896071899999999</v>
      </c>
      <c r="AW7" s="558">
        <v>9.2957055499999992</v>
      </c>
      <c r="AX7" s="558">
        <v>12.21067964</v>
      </c>
      <c r="AY7" s="558">
        <v>12.06607694</v>
      </c>
      <c r="AZ7" s="558">
        <v>10.6291429</v>
      </c>
      <c r="BA7" s="558">
        <v>10.57743441</v>
      </c>
      <c r="BB7" s="558">
        <v>8.6946007999999999</v>
      </c>
      <c r="BC7" s="558">
        <v>8.6955698600000009</v>
      </c>
      <c r="BD7" s="558">
        <v>10.14993773</v>
      </c>
      <c r="BE7" s="558">
        <v>14.87273072</v>
      </c>
      <c r="BF7" s="558">
        <v>13.738132970000001</v>
      </c>
      <c r="BG7" s="558">
        <v>11.52760453</v>
      </c>
      <c r="BH7" s="558">
        <v>8.9047043635000005</v>
      </c>
      <c r="BI7" s="558">
        <v>9.4839917822000004</v>
      </c>
      <c r="BJ7" s="559">
        <v>12.137370000000001</v>
      </c>
      <c r="BK7" s="559">
        <v>12.83981</v>
      </c>
      <c r="BL7" s="559">
        <v>11.813840000000001</v>
      </c>
      <c r="BM7" s="559">
        <v>10.729699999999999</v>
      </c>
      <c r="BN7" s="559">
        <v>8.8983380000000007</v>
      </c>
      <c r="BO7" s="559">
        <v>8.8879260000000002</v>
      </c>
      <c r="BP7" s="559">
        <v>11.021319999999999</v>
      </c>
      <c r="BQ7" s="559">
        <v>15.84291</v>
      </c>
      <c r="BR7" s="559">
        <v>15.02746</v>
      </c>
      <c r="BS7" s="559">
        <v>12.22983</v>
      </c>
      <c r="BT7" s="559">
        <v>9.1246120000000008</v>
      </c>
      <c r="BU7" s="559">
        <v>9.4591940000000001</v>
      </c>
      <c r="BV7" s="559">
        <v>12.01554</v>
      </c>
    </row>
    <row r="8" spans="1:74" ht="11.15" customHeight="1" x14ac:dyDescent="0.25">
      <c r="A8" s="86" t="s">
        <v>1056</v>
      </c>
      <c r="B8" s="159" t="s">
        <v>417</v>
      </c>
      <c r="C8" s="558">
        <v>18.356074150000001</v>
      </c>
      <c r="D8" s="558">
        <v>15.930966959999999</v>
      </c>
      <c r="E8" s="558">
        <v>15.76099853</v>
      </c>
      <c r="F8" s="558">
        <v>11.89039936</v>
      </c>
      <c r="G8" s="558">
        <v>12.040481529999999</v>
      </c>
      <c r="H8" s="558">
        <v>14.385836319999999</v>
      </c>
      <c r="I8" s="558">
        <v>21.24761749</v>
      </c>
      <c r="J8" s="558">
        <v>18.050308430000001</v>
      </c>
      <c r="K8" s="558">
        <v>15.151234909999999</v>
      </c>
      <c r="L8" s="558">
        <v>12.57402518</v>
      </c>
      <c r="M8" s="558">
        <v>14.384101749999999</v>
      </c>
      <c r="N8" s="558">
        <v>16.414629430000002</v>
      </c>
      <c r="O8" s="558">
        <v>16.737911279999999</v>
      </c>
      <c r="P8" s="558">
        <v>15.668232529999999</v>
      </c>
      <c r="Q8" s="558">
        <v>14.0031675</v>
      </c>
      <c r="R8" s="558">
        <v>12.889508559999999</v>
      </c>
      <c r="S8" s="558">
        <v>13.42886107</v>
      </c>
      <c r="T8" s="558">
        <v>17.517107589999998</v>
      </c>
      <c r="U8" s="558">
        <v>22.877345760000001</v>
      </c>
      <c r="V8" s="558">
        <v>19.676960940000001</v>
      </c>
      <c r="W8" s="558">
        <v>14.06120518</v>
      </c>
      <c r="X8" s="558">
        <v>12.78016912</v>
      </c>
      <c r="Y8" s="558">
        <v>13.29829011</v>
      </c>
      <c r="Z8" s="558">
        <v>17.372549200000002</v>
      </c>
      <c r="AA8" s="558">
        <v>18.037086039999998</v>
      </c>
      <c r="AB8" s="558">
        <v>17.545620750000001</v>
      </c>
      <c r="AC8" s="558">
        <v>14.42360017</v>
      </c>
      <c r="AD8" s="558">
        <v>12.22063254</v>
      </c>
      <c r="AE8" s="558">
        <v>12.972647820000001</v>
      </c>
      <c r="AF8" s="558">
        <v>17.782269150000001</v>
      </c>
      <c r="AG8" s="558">
        <v>19.67947903</v>
      </c>
      <c r="AH8" s="558">
        <v>21.155962590000001</v>
      </c>
      <c r="AI8" s="558">
        <v>15.268629819999999</v>
      </c>
      <c r="AJ8" s="558">
        <v>13.143316970000001</v>
      </c>
      <c r="AK8" s="558">
        <v>13.90108603</v>
      </c>
      <c r="AL8" s="558">
        <v>16.058047070000001</v>
      </c>
      <c r="AM8" s="558">
        <v>19.087698419999999</v>
      </c>
      <c r="AN8" s="558">
        <v>16.646109890000002</v>
      </c>
      <c r="AO8" s="558">
        <v>14.881576219999999</v>
      </c>
      <c r="AP8" s="558">
        <v>12.71749589</v>
      </c>
      <c r="AQ8" s="558">
        <v>13.75035883</v>
      </c>
      <c r="AR8" s="558">
        <v>17.117122999999999</v>
      </c>
      <c r="AS8" s="558">
        <v>20.474227689999999</v>
      </c>
      <c r="AT8" s="558">
        <v>19.424876359999999</v>
      </c>
      <c r="AU8" s="558">
        <v>14.72991375</v>
      </c>
      <c r="AV8" s="558">
        <v>11.878443949999999</v>
      </c>
      <c r="AW8" s="558">
        <v>13.41658357</v>
      </c>
      <c r="AX8" s="558">
        <v>17.64840049</v>
      </c>
      <c r="AY8" s="558">
        <v>17.00726577</v>
      </c>
      <c r="AZ8" s="558">
        <v>14.630650320000001</v>
      </c>
      <c r="BA8" s="558">
        <v>14.889103759999999</v>
      </c>
      <c r="BB8" s="558">
        <v>12.241129190000001</v>
      </c>
      <c r="BC8" s="558">
        <v>12.4454849</v>
      </c>
      <c r="BD8" s="558">
        <v>15.094348719999999</v>
      </c>
      <c r="BE8" s="558">
        <v>19.392253790000002</v>
      </c>
      <c r="BF8" s="558">
        <v>18.430560580000002</v>
      </c>
      <c r="BG8" s="558">
        <v>14.672392240000001</v>
      </c>
      <c r="BH8" s="558">
        <v>12.332573023</v>
      </c>
      <c r="BI8" s="558">
        <v>13.712985071</v>
      </c>
      <c r="BJ8" s="559">
        <v>17.717359999999999</v>
      </c>
      <c r="BK8" s="559">
        <v>18.739989999999999</v>
      </c>
      <c r="BL8" s="559">
        <v>16.672899999999998</v>
      </c>
      <c r="BM8" s="559">
        <v>15.4519</v>
      </c>
      <c r="BN8" s="559">
        <v>12.70923</v>
      </c>
      <c r="BO8" s="559">
        <v>13.1235</v>
      </c>
      <c r="BP8" s="559">
        <v>16.737919999999999</v>
      </c>
      <c r="BQ8" s="559">
        <v>21.379850000000001</v>
      </c>
      <c r="BR8" s="559">
        <v>20.512599999999999</v>
      </c>
      <c r="BS8" s="559">
        <v>15.13814</v>
      </c>
      <c r="BT8" s="559">
        <v>12.67313</v>
      </c>
      <c r="BU8" s="559">
        <v>13.89917</v>
      </c>
      <c r="BV8" s="559">
        <v>18.00695</v>
      </c>
    </row>
    <row r="9" spans="1:74" ht="11.15" customHeight="1" x14ac:dyDescent="0.25">
      <c r="A9" s="86" t="s">
        <v>1057</v>
      </c>
      <c r="B9" s="159" t="s">
        <v>418</v>
      </c>
      <c r="C9" s="558">
        <v>10.86702755</v>
      </c>
      <c r="D9" s="558">
        <v>10.04088939</v>
      </c>
      <c r="E9" s="558">
        <v>9.3598401899999999</v>
      </c>
      <c r="F9" s="558">
        <v>6.7161692999999998</v>
      </c>
      <c r="G9" s="558">
        <v>6.8652936699999998</v>
      </c>
      <c r="H9" s="558">
        <v>8.3015278400000003</v>
      </c>
      <c r="I9" s="558">
        <v>10.723289640000001</v>
      </c>
      <c r="J9" s="558">
        <v>9.9258875999999994</v>
      </c>
      <c r="K9" s="558">
        <v>8.6715675000000001</v>
      </c>
      <c r="L9" s="558">
        <v>7.4262229800000004</v>
      </c>
      <c r="M9" s="558">
        <v>7.9830678400000004</v>
      </c>
      <c r="N9" s="558">
        <v>9.7146445200000002</v>
      </c>
      <c r="O9" s="558">
        <v>10.387684070000001</v>
      </c>
      <c r="P9" s="558">
        <v>9.1875534600000002</v>
      </c>
      <c r="Q9" s="558">
        <v>8.2129949700000004</v>
      </c>
      <c r="R9" s="558">
        <v>7.2827261600000002</v>
      </c>
      <c r="S9" s="558">
        <v>6.9974212600000003</v>
      </c>
      <c r="T9" s="558">
        <v>9.6987454</v>
      </c>
      <c r="U9" s="558">
        <v>11.756293960000001</v>
      </c>
      <c r="V9" s="558">
        <v>10.40604849</v>
      </c>
      <c r="W9" s="558">
        <v>8.0103664800000001</v>
      </c>
      <c r="X9" s="558">
        <v>7.1942678200000003</v>
      </c>
      <c r="Y9" s="558">
        <v>7.5511615399999998</v>
      </c>
      <c r="Z9" s="558">
        <v>9.9922243900000005</v>
      </c>
      <c r="AA9" s="558">
        <v>10.516312080000001</v>
      </c>
      <c r="AB9" s="558">
        <v>10.69020531</v>
      </c>
      <c r="AC9" s="558">
        <v>8.4999005600000004</v>
      </c>
      <c r="AD9" s="558">
        <v>6.9007056000000002</v>
      </c>
      <c r="AE9" s="558">
        <v>6.8698765000000002</v>
      </c>
      <c r="AF9" s="558">
        <v>9.7106758099999997</v>
      </c>
      <c r="AG9" s="558">
        <v>10.963877889999999</v>
      </c>
      <c r="AH9" s="558">
        <v>11.08201285</v>
      </c>
      <c r="AI9" s="558">
        <v>8.7135616099999993</v>
      </c>
      <c r="AJ9" s="558">
        <v>7.0906489400000003</v>
      </c>
      <c r="AK9" s="558">
        <v>7.4868347799999997</v>
      </c>
      <c r="AL9" s="558">
        <v>9.2357511300000006</v>
      </c>
      <c r="AM9" s="558">
        <v>11.48731579</v>
      </c>
      <c r="AN9" s="558">
        <v>10.12490517</v>
      </c>
      <c r="AO9" s="558">
        <v>8.8695873699999996</v>
      </c>
      <c r="AP9" s="558">
        <v>7.3911491700000003</v>
      </c>
      <c r="AQ9" s="558">
        <v>7.6342204499999999</v>
      </c>
      <c r="AR9" s="558">
        <v>9.5612068000000008</v>
      </c>
      <c r="AS9" s="558">
        <v>11.616510359999999</v>
      </c>
      <c r="AT9" s="558">
        <v>11.10141342</v>
      </c>
      <c r="AU9" s="558">
        <v>8.5188335100000003</v>
      </c>
      <c r="AV9" s="558">
        <v>6.7750385499999997</v>
      </c>
      <c r="AW9" s="558">
        <v>7.8978867299999997</v>
      </c>
      <c r="AX9" s="558">
        <v>10.900055760000001</v>
      </c>
      <c r="AY9" s="558">
        <v>11.12022906</v>
      </c>
      <c r="AZ9" s="558">
        <v>9.1407384199999999</v>
      </c>
      <c r="BA9" s="558">
        <v>9.1236216500000005</v>
      </c>
      <c r="BB9" s="558">
        <v>7.3276843300000003</v>
      </c>
      <c r="BC9" s="558">
        <v>7.3636351600000003</v>
      </c>
      <c r="BD9" s="558">
        <v>9.4203784800000001</v>
      </c>
      <c r="BE9" s="558">
        <v>10.83671562</v>
      </c>
      <c r="BF9" s="558">
        <v>11.053497269999999</v>
      </c>
      <c r="BG9" s="558">
        <v>8.8839176200000001</v>
      </c>
      <c r="BH9" s="558">
        <v>7.0328760279999996</v>
      </c>
      <c r="BI9" s="558">
        <v>7.8762404033999998</v>
      </c>
      <c r="BJ9" s="559">
        <v>10.389989999999999</v>
      </c>
      <c r="BK9" s="559">
        <v>11.68075</v>
      </c>
      <c r="BL9" s="559">
        <v>9.9443850000000005</v>
      </c>
      <c r="BM9" s="559">
        <v>8.943562</v>
      </c>
      <c r="BN9" s="559">
        <v>7.2993870000000003</v>
      </c>
      <c r="BO9" s="559">
        <v>7.4610719999999997</v>
      </c>
      <c r="BP9" s="559">
        <v>9.5938330000000001</v>
      </c>
      <c r="BQ9" s="559">
        <v>12.034739999999999</v>
      </c>
      <c r="BR9" s="559">
        <v>11.66874</v>
      </c>
      <c r="BS9" s="559">
        <v>8.8109380000000002</v>
      </c>
      <c r="BT9" s="559">
        <v>7.2523790000000004</v>
      </c>
      <c r="BU9" s="559">
        <v>8.1797199999999997</v>
      </c>
      <c r="BV9" s="559">
        <v>10.81897</v>
      </c>
    </row>
    <row r="10" spans="1:74" ht="11.15" customHeight="1" x14ac:dyDescent="0.25">
      <c r="A10" s="86" t="s">
        <v>1058</v>
      </c>
      <c r="B10" s="159" t="s">
        <v>419</v>
      </c>
      <c r="C10" s="558">
        <v>33.077730850000002</v>
      </c>
      <c r="D10" s="558">
        <v>28.277057920000001</v>
      </c>
      <c r="E10" s="558">
        <v>27.336504009999999</v>
      </c>
      <c r="F10" s="558">
        <v>23.35973409</v>
      </c>
      <c r="G10" s="558">
        <v>28.447192350000002</v>
      </c>
      <c r="H10" s="558">
        <v>33.133936949999999</v>
      </c>
      <c r="I10" s="558">
        <v>39.459492480000002</v>
      </c>
      <c r="J10" s="558">
        <v>37.738492880000003</v>
      </c>
      <c r="K10" s="558">
        <v>34.850831939999999</v>
      </c>
      <c r="L10" s="558">
        <v>28.255969360000002</v>
      </c>
      <c r="M10" s="558">
        <v>26.503740730000001</v>
      </c>
      <c r="N10" s="558">
        <v>29.989234530000001</v>
      </c>
      <c r="O10" s="558">
        <v>30.836395509999999</v>
      </c>
      <c r="P10" s="558">
        <v>27.866012690000002</v>
      </c>
      <c r="Q10" s="558">
        <v>26.013938540000002</v>
      </c>
      <c r="R10" s="558">
        <v>25.34871644</v>
      </c>
      <c r="S10" s="558">
        <v>27.48565868</v>
      </c>
      <c r="T10" s="558">
        <v>33.98047218</v>
      </c>
      <c r="U10" s="558">
        <v>42.264159460000002</v>
      </c>
      <c r="V10" s="558">
        <v>40.25387602</v>
      </c>
      <c r="W10" s="558">
        <v>32.879230730000003</v>
      </c>
      <c r="X10" s="558">
        <v>26.674506560000001</v>
      </c>
      <c r="Y10" s="558">
        <v>25.787146979999999</v>
      </c>
      <c r="Z10" s="558">
        <v>33.313067259999997</v>
      </c>
      <c r="AA10" s="558">
        <v>35.05766655</v>
      </c>
      <c r="AB10" s="558">
        <v>31.960977939999999</v>
      </c>
      <c r="AC10" s="558">
        <v>28.17043838</v>
      </c>
      <c r="AD10" s="558">
        <v>24.386527040000001</v>
      </c>
      <c r="AE10" s="558">
        <v>27.294430089999999</v>
      </c>
      <c r="AF10" s="558">
        <v>33.34331152</v>
      </c>
      <c r="AG10" s="558">
        <v>38.533264619999997</v>
      </c>
      <c r="AH10" s="558">
        <v>39.429423440000001</v>
      </c>
      <c r="AI10" s="558">
        <v>33.449210469999997</v>
      </c>
      <c r="AJ10" s="558">
        <v>27.739347850000001</v>
      </c>
      <c r="AK10" s="558">
        <v>25.928046049999999</v>
      </c>
      <c r="AL10" s="558">
        <v>29.453352110000001</v>
      </c>
      <c r="AM10" s="558">
        <v>35.378035689999997</v>
      </c>
      <c r="AN10" s="558">
        <v>31.804002499999999</v>
      </c>
      <c r="AO10" s="558">
        <v>27.366283360000001</v>
      </c>
      <c r="AP10" s="558">
        <v>24.610650010000001</v>
      </c>
      <c r="AQ10" s="558">
        <v>29.262500129999999</v>
      </c>
      <c r="AR10" s="558">
        <v>35.737463040000002</v>
      </c>
      <c r="AS10" s="558">
        <v>41.472507829999998</v>
      </c>
      <c r="AT10" s="558">
        <v>39.866808599999999</v>
      </c>
      <c r="AU10" s="558">
        <v>32.403803189999998</v>
      </c>
      <c r="AV10" s="558">
        <v>25.64963054</v>
      </c>
      <c r="AW10" s="558">
        <v>26.497871119999999</v>
      </c>
      <c r="AX10" s="558">
        <v>33.716732049999997</v>
      </c>
      <c r="AY10" s="558">
        <v>32.472708339999997</v>
      </c>
      <c r="AZ10" s="558">
        <v>27.125143550000001</v>
      </c>
      <c r="BA10" s="558">
        <v>27.569500210000001</v>
      </c>
      <c r="BB10" s="558">
        <v>25.339053700000001</v>
      </c>
      <c r="BC10" s="558">
        <v>26.511173599999999</v>
      </c>
      <c r="BD10" s="558">
        <v>31.904851059999999</v>
      </c>
      <c r="BE10" s="558">
        <v>41.431379329999999</v>
      </c>
      <c r="BF10" s="558">
        <v>41.791030309999996</v>
      </c>
      <c r="BG10" s="558">
        <v>34.660396689999999</v>
      </c>
      <c r="BH10" s="558">
        <v>25.967207441999999</v>
      </c>
      <c r="BI10" s="558">
        <v>25.988645607999999</v>
      </c>
      <c r="BJ10" s="559">
        <v>33.526530000000001</v>
      </c>
      <c r="BK10" s="559">
        <v>34.863169999999997</v>
      </c>
      <c r="BL10" s="559">
        <v>31.735759999999999</v>
      </c>
      <c r="BM10" s="559">
        <v>29.170459999999999</v>
      </c>
      <c r="BN10" s="559">
        <v>25.678809999999999</v>
      </c>
      <c r="BO10" s="559">
        <v>28.155290000000001</v>
      </c>
      <c r="BP10" s="559">
        <v>36.477330000000002</v>
      </c>
      <c r="BQ10" s="559">
        <v>44.488799999999998</v>
      </c>
      <c r="BR10" s="559">
        <v>43.128630000000001</v>
      </c>
      <c r="BS10" s="559">
        <v>36.486490000000003</v>
      </c>
      <c r="BT10" s="559">
        <v>27.42952</v>
      </c>
      <c r="BU10" s="559">
        <v>26.906549999999999</v>
      </c>
      <c r="BV10" s="559">
        <v>33.737520000000004</v>
      </c>
    </row>
    <row r="11" spans="1:74" ht="11.15" customHeight="1" x14ac:dyDescent="0.25">
      <c r="A11" s="86" t="s">
        <v>1059</v>
      </c>
      <c r="B11" s="159" t="s">
        <v>420</v>
      </c>
      <c r="C11" s="558">
        <v>11.2755068</v>
      </c>
      <c r="D11" s="558">
        <v>9.8572122699999998</v>
      </c>
      <c r="E11" s="558">
        <v>9.1380073300000006</v>
      </c>
      <c r="F11" s="558">
        <v>7.3449317499999998</v>
      </c>
      <c r="G11" s="558">
        <v>8.2012887400000007</v>
      </c>
      <c r="H11" s="558">
        <v>10.311439249999999</v>
      </c>
      <c r="I11" s="558">
        <v>12.426140370000001</v>
      </c>
      <c r="J11" s="558">
        <v>12.39281879</v>
      </c>
      <c r="K11" s="558">
        <v>11.85890976</v>
      </c>
      <c r="L11" s="558">
        <v>9.0864553400000005</v>
      </c>
      <c r="M11" s="558">
        <v>8.4714711400000002</v>
      </c>
      <c r="N11" s="558">
        <v>9.9155815300000008</v>
      </c>
      <c r="O11" s="558">
        <v>10.10147523</v>
      </c>
      <c r="P11" s="558">
        <v>9.7534541200000007</v>
      </c>
      <c r="Q11" s="558">
        <v>8.5206274900000007</v>
      </c>
      <c r="R11" s="558">
        <v>7.4300166499999998</v>
      </c>
      <c r="S11" s="558">
        <v>7.91833103</v>
      </c>
      <c r="T11" s="558">
        <v>10.203291869999999</v>
      </c>
      <c r="U11" s="558">
        <v>12.96812347</v>
      </c>
      <c r="V11" s="558">
        <v>12.753705699999999</v>
      </c>
      <c r="W11" s="558">
        <v>10.694378459999999</v>
      </c>
      <c r="X11" s="558">
        <v>7.7526206499999999</v>
      </c>
      <c r="Y11" s="558">
        <v>7.5493484899999999</v>
      </c>
      <c r="Z11" s="558">
        <v>10.70050786</v>
      </c>
      <c r="AA11" s="558">
        <v>12.152412119999999</v>
      </c>
      <c r="AB11" s="558">
        <v>11.643273560000001</v>
      </c>
      <c r="AC11" s="558">
        <v>9.3978907100000004</v>
      </c>
      <c r="AD11" s="558">
        <v>7.4145635700000003</v>
      </c>
      <c r="AE11" s="558">
        <v>7.6604361499999998</v>
      </c>
      <c r="AF11" s="558">
        <v>10.027376220000001</v>
      </c>
      <c r="AG11" s="558">
        <v>12.08258432</v>
      </c>
      <c r="AH11" s="558">
        <v>12.60445726</v>
      </c>
      <c r="AI11" s="558">
        <v>10.72888659</v>
      </c>
      <c r="AJ11" s="558">
        <v>8.2057501500000001</v>
      </c>
      <c r="AK11" s="558">
        <v>8.2221208200000007</v>
      </c>
      <c r="AL11" s="558">
        <v>9.2901505499999999</v>
      </c>
      <c r="AM11" s="558">
        <v>11.88530858</v>
      </c>
      <c r="AN11" s="558">
        <v>11.42384992</v>
      </c>
      <c r="AO11" s="558">
        <v>8.9011356399999997</v>
      </c>
      <c r="AP11" s="558">
        <v>7.63234806</v>
      </c>
      <c r="AQ11" s="558">
        <v>8.5482627999999998</v>
      </c>
      <c r="AR11" s="558">
        <v>11.16541537</v>
      </c>
      <c r="AS11" s="558">
        <v>13.545117579999999</v>
      </c>
      <c r="AT11" s="558">
        <v>12.625485210000001</v>
      </c>
      <c r="AU11" s="558">
        <v>10.39815492</v>
      </c>
      <c r="AV11" s="558">
        <v>7.6904722100000003</v>
      </c>
      <c r="AW11" s="558">
        <v>7.9244603299999996</v>
      </c>
      <c r="AX11" s="558">
        <v>10.54561238</v>
      </c>
      <c r="AY11" s="558">
        <v>11.24323425</v>
      </c>
      <c r="AZ11" s="558">
        <v>9.6259347999999996</v>
      </c>
      <c r="BA11" s="558">
        <v>8.3989885900000001</v>
      </c>
      <c r="BB11" s="558">
        <v>7.6242591700000002</v>
      </c>
      <c r="BC11" s="558">
        <v>7.8810405599999998</v>
      </c>
      <c r="BD11" s="558">
        <v>9.9032071399999992</v>
      </c>
      <c r="BE11" s="558">
        <v>12.65129756</v>
      </c>
      <c r="BF11" s="558">
        <v>13.255695149999999</v>
      </c>
      <c r="BG11" s="558">
        <v>11.3523874</v>
      </c>
      <c r="BH11" s="558">
        <v>7.9270501634999997</v>
      </c>
      <c r="BI11" s="558">
        <v>7.6626605103000003</v>
      </c>
      <c r="BJ11" s="559">
        <v>10.60122</v>
      </c>
      <c r="BK11" s="559">
        <v>12.43707</v>
      </c>
      <c r="BL11" s="559">
        <v>11.58253</v>
      </c>
      <c r="BM11" s="559">
        <v>9.0310079999999999</v>
      </c>
      <c r="BN11" s="559">
        <v>7.7120009999999999</v>
      </c>
      <c r="BO11" s="559">
        <v>8.0633339999999993</v>
      </c>
      <c r="BP11" s="559">
        <v>10.681480000000001</v>
      </c>
      <c r="BQ11" s="559">
        <v>13.627560000000001</v>
      </c>
      <c r="BR11" s="559">
        <v>13.718439999999999</v>
      </c>
      <c r="BS11" s="559">
        <v>11.555210000000001</v>
      </c>
      <c r="BT11" s="559">
        <v>8.0787549999999992</v>
      </c>
      <c r="BU11" s="559">
        <v>7.9164630000000002</v>
      </c>
      <c r="BV11" s="559">
        <v>10.65216</v>
      </c>
    </row>
    <row r="12" spans="1:74" ht="11.15" customHeight="1" x14ac:dyDescent="0.25">
      <c r="A12" s="86" t="s">
        <v>1060</v>
      </c>
      <c r="B12" s="159" t="s">
        <v>421</v>
      </c>
      <c r="C12" s="558">
        <v>19.24409558</v>
      </c>
      <c r="D12" s="558">
        <v>16.794847529999998</v>
      </c>
      <c r="E12" s="558">
        <v>16.05708387</v>
      </c>
      <c r="F12" s="558">
        <v>12.997320869999999</v>
      </c>
      <c r="G12" s="558">
        <v>15.646555340000001</v>
      </c>
      <c r="H12" s="558">
        <v>20.788260900000001</v>
      </c>
      <c r="I12" s="558">
        <v>25.030437790000001</v>
      </c>
      <c r="J12" s="558">
        <v>26.597568899999999</v>
      </c>
      <c r="K12" s="558">
        <v>24.831094159999999</v>
      </c>
      <c r="L12" s="558">
        <v>19.645582189999999</v>
      </c>
      <c r="M12" s="558">
        <v>14.73844267</v>
      </c>
      <c r="N12" s="558">
        <v>16.634364219999998</v>
      </c>
      <c r="O12" s="558">
        <v>17.499084369999999</v>
      </c>
      <c r="P12" s="558">
        <v>16.589204519999999</v>
      </c>
      <c r="Q12" s="558">
        <v>15.13628814</v>
      </c>
      <c r="R12" s="558">
        <v>14.405236589999999</v>
      </c>
      <c r="S12" s="558">
        <v>16.70774188</v>
      </c>
      <c r="T12" s="558">
        <v>22.034402350000001</v>
      </c>
      <c r="U12" s="558">
        <v>27.171694039999998</v>
      </c>
      <c r="V12" s="558">
        <v>26.945831370000001</v>
      </c>
      <c r="W12" s="558">
        <v>22.693767189999999</v>
      </c>
      <c r="X12" s="558">
        <v>16.89739904</v>
      </c>
      <c r="Y12" s="558">
        <v>14.229838579999999</v>
      </c>
      <c r="Z12" s="558">
        <v>17.757755970000002</v>
      </c>
      <c r="AA12" s="558">
        <v>20.400601389999999</v>
      </c>
      <c r="AB12" s="558">
        <v>18.416273189999998</v>
      </c>
      <c r="AC12" s="558">
        <v>17.855860270000001</v>
      </c>
      <c r="AD12" s="558">
        <v>13.476364889999999</v>
      </c>
      <c r="AE12" s="558">
        <v>15.212718430000001</v>
      </c>
      <c r="AF12" s="558">
        <v>20.875147250000001</v>
      </c>
      <c r="AG12" s="558">
        <v>25.106138229999999</v>
      </c>
      <c r="AH12" s="558">
        <v>26.289515189999999</v>
      </c>
      <c r="AI12" s="558">
        <v>23.637076140000001</v>
      </c>
      <c r="AJ12" s="558">
        <v>17.464539469999998</v>
      </c>
      <c r="AK12" s="558">
        <v>14.06241638</v>
      </c>
      <c r="AL12" s="558">
        <v>15.3505912</v>
      </c>
      <c r="AM12" s="558">
        <v>19.89926659</v>
      </c>
      <c r="AN12" s="558">
        <v>19.728792909999999</v>
      </c>
      <c r="AO12" s="558">
        <v>16.97941784</v>
      </c>
      <c r="AP12" s="558">
        <v>14.501721610000001</v>
      </c>
      <c r="AQ12" s="558">
        <v>18.91378941</v>
      </c>
      <c r="AR12" s="558">
        <v>25.052960639999998</v>
      </c>
      <c r="AS12" s="558">
        <v>29.833331399999999</v>
      </c>
      <c r="AT12" s="558">
        <v>28.104051739999999</v>
      </c>
      <c r="AU12" s="558">
        <v>22.782847740000001</v>
      </c>
      <c r="AV12" s="558">
        <v>17.139299149999999</v>
      </c>
      <c r="AW12" s="558">
        <v>15.01603768</v>
      </c>
      <c r="AX12" s="558">
        <v>18.81945632</v>
      </c>
      <c r="AY12" s="558">
        <v>19.327910339999999</v>
      </c>
      <c r="AZ12" s="558">
        <v>16.966482899999999</v>
      </c>
      <c r="BA12" s="558">
        <v>15.257299189999999</v>
      </c>
      <c r="BB12" s="558">
        <v>13.780253249999999</v>
      </c>
      <c r="BC12" s="558">
        <v>16.227222130000001</v>
      </c>
      <c r="BD12" s="558">
        <v>22.38132418</v>
      </c>
      <c r="BE12" s="558">
        <v>28.933997640000001</v>
      </c>
      <c r="BF12" s="558">
        <v>31.373835629999999</v>
      </c>
      <c r="BG12" s="558">
        <v>26.42204379</v>
      </c>
      <c r="BH12" s="558">
        <v>19.330017252000001</v>
      </c>
      <c r="BI12" s="558">
        <v>15.180634612</v>
      </c>
      <c r="BJ12" s="559">
        <v>19.455069999999999</v>
      </c>
      <c r="BK12" s="559">
        <v>21.291519999999998</v>
      </c>
      <c r="BL12" s="559">
        <v>18.898499999999999</v>
      </c>
      <c r="BM12" s="559">
        <v>15.77436</v>
      </c>
      <c r="BN12" s="559">
        <v>14.15452</v>
      </c>
      <c r="BO12" s="559">
        <v>16.828119999999998</v>
      </c>
      <c r="BP12" s="559">
        <v>22.704650000000001</v>
      </c>
      <c r="BQ12" s="559">
        <v>28.47166</v>
      </c>
      <c r="BR12" s="559">
        <v>29.18826</v>
      </c>
      <c r="BS12" s="559">
        <v>23.791589999999999</v>
      </c>
      <c r="BT12" s="559">
        <v>18.825009999999999</v>
      </c>
      <c r="BU12" s="559">
        <v>15.332509999999999</v>
      </c>
      <c r="BV12" s="559">
        <v>19.76483</v>
      </c>
    </row>
    <row r="13" spans="1:74" ht="11.15" customHeight="1" x14ac:dyDescent="0.25">
      <c r="A13" s="86" t="s">
        <v>1061</v>
      </c>
      <c r="B13" s="159" t="s">
        <v>422</v>
      </c>
      <c r="C13" s="558">
        <v>8.4362484700000007</v>
      </c>
      <c r="D13" s="558">
        <v>7.5641654999999997</v>
      </c>
      <c r="E13" s="558">
        <v>7.1613440600000002</v>
      </c>
      <c r="F13" s="558">
        <v>6.4480374300000003</v>
      </c>
      <c r="G13" s="558">
        <v>6.74090291</v>
      </c>
      <c r="H13" s="558">
        <v>8.9826649300000003</v>
      </c>
      <c r="I13" s="558">
        <v>11.76230168</v>
      </c>
      <c r="J13" s="558">
        <v>12.046127350000001</v>
      </c>
      <c r="K13" s="558">
        <v>9.2217606599999993</v>
      </c>
      <c r="L13" s="558">
        <v>7.05674285</v>
      </c>
      <c r="M13" s="558">
        <v>6.8023598999999999</v>
      </c>
      <c r="N13" s="558">
        <v>8.2351843099999993</v>
      </c>
      <c r="O13" s="558">
        <v>8.3094690799999995</v>
      </c>
      <c r="P13" s="558">
        <v>7.3563062500000003</v>
      </c>
      <c r="Q13" s="558">
        <v>6.8904589500000002</v>
      </c>
      <c r="R13" s="558">
        <v>6.9392554999999998</v>
      </c>
      <c r="S13" s="558">
        <v>8.6914824700000004</v>
      </c>
      <c r="T13" s="558">
        <v>10.16705807</v>
      </c>
      <c r="U13" s="558">
        <v>12.94493696</v>
      </c>
      <c r="V13" s="558">
        <v>13.298877640000001</v>
      </c>
      <c r="W13" s="558">
        <v>9.9067571399999999</v>
      </c>
      <c r="X13" s="558">
        <v>8.1011965400000001</v>
      </c>
      <c r="Y13" s="558">
        <v>7.2687996999999998</v>
      </c>
      <c r="Z13" s="558">
        <v>8.69604277</v>
      </c>
      <c r="AA13" s="558">
        <v>8.7524879900000006</v>
      </c>
      <c r="AB13" s="558">
        <v>7.4808114400000001</v>
      </c>
      <c r="AC13" s="558">
        <v>7.4666974499999998</v>
      </c>
      <c r="AD13" s="558">
        <v>7.1230390699999999</v>
      </c>
      <c r="AE13" s="558">
        <v>8.1011236600000007</v>
      </c>
      <c r="AF13" s="558">
        <v>11.58497903</v>
      </c>
      <c r="AG13" s="558">
        <v>13.03219107</v>
      </c>
      <c r="AH13" s="558">
        <v>12.2220225</v>
      </c>
      <c r="AI13" s="558">
        <v>9.8770155800000001</v>
      </c>
      <c r="AJ13" s="558">
        <v>7.1165729600000001</v>
      </c>
      <c r="AK13" s="558">
        <v>6.8390484799999998</v>
      </c>
      <c r="AL13" s="558">
        <v>8.3292718400000005</v>
      </c>
      <c r="AM13" s="558">
        <v>8.8681867400000005</v>
      </c>
      <c r="AN13" s="558">
        <v>7.7315570200000003</v>
      </c>
      <c r="AO13" s="558">
        <v>7.5299469999999999</v>
      </c>
      <c r="AP13" s="558">
        <v>7.1289810200000003</v>
      </c>
      <c r="AQ13" s="558">
        <v>8.3514464999999998</v>
      </c>
      <c r="AR13" s="558">
        <v>10.75367243</v>
      </c>
      <c r="AS13" s="558">
        <v>13.31879565</v>
      </c>
      <c r="AT13" s="558">
        <v>12.494575640000001</v>
      </c>
      <c r="AU13" s="558">
        <v>10.3116558</v>
      </c>
      <c r="AV13" s="558">
        <v>7.5607164400000002</v>
      </c>
      <c r="AW13" s="558">
        <v>7.5125806500000003</v>
      </c>
      <c r="AX13" s="558">
        <v>9.1997221400000004</v>
      </c>
      <c r="AY13" s="558">
        <v>9.23886407</v>
      </c>
      <c r="AZ13" s="558">
        <v>8.0357521599999995</v>
      </c>
      <c r="BA13" s="558">
        <v>7.9897610600000002</v>
      </c>
      <c r="BB13" s="558">
        <v>7.2703331000000002</v>
      </c>
      <c r="BC13" s="558">
        <v>8.1524436900000001</v>
      </c>
      <c r="BD13" s="558">
        <v>9.0956519399999998</v>
      </c>
      <c r="BE13" s="558">
        <v>13.89915865</v>
      </c>
      <c r="BF13" s="558">
        <v>12.93331573</v>
      </c>
      <c r="BG13" s="558">
        <v>9.5634884899999992</v>
      </c>
      <c r="BH13" s="558">
        <v>7.6656138736999999</v>
      </c>
      <c r="BI13" s="558">
        <v>7.3950062183999998</v>
      </c>
      <c r="BJ13" s="559">
        <v>8.8540829999999993</v>
      </c>
      <c r="BK13" s="559">
        <v>8.9120460000000001</v>
      </c>
      <c r="BL13" s="559">
        <v>7.9770019999999997</v>
      </c>
      <c r="BM13" s="559">
        <v>7.5627849999999999</v>
      </c>
      <c r="BN13" s="559">
        <v>7.1120429999999999</v>
      </c>
      <c r="BO13" s="559">
        <v>8.4269649999999992</v>
      </c>
      <c r="BP13" s="559">
        <v>10.560650000000001</v>
      </c>
      <c r="BQ13" s="559">
        <v>13.91775</v>
      </c>
      <c r="BR13" s="559">
        <v>13.272220000000001</v>
      </c>
      <c r="BS13" s="559">
        <v>10.04983</v>
      </c>
      <c r="BT13" s="559">
        <v>7.7098230000000001</v>
      </c>
      <c r="BU13" s="559">
        <v>7.4307259999999999</v>
      </c>
      <c r="BV13" s="559">
        <v>8.9695129999999992</v>
      </c>
    </row>
    <row r="14" spans="1:74" ht="11.15" customHeight="1" x14ac:dyDescent="0.25">
      <c r="A14" s="86" t="s">
        <v>1062</v>
      </c>
      <c r="B14" s="159" t="s">
        <v>235</v>
      </c>
      <c r="C14" s="558">
        <v>14.39873137</v>
      </c>
      <c r="D14" s="558">
        <v>12.186597949999999</v>
      </c>
      <c r="E14" s="558">
        <v>12.48005165</v>
      </c>
      <c r="F14" s="558">
        <v>9.4034843499999994</v>
      </c>
      <c r="G14" s="558">
        <v>10.252670910000001</v>
      </c>
      <c r="H14" s="558">
        <v>10.038707029999999</v>
      </c>
      <c r="I14" s="558">
        <v>12.80832019</v>
      </c>
      <c r="J14" s="558">
        <v>14.010720579999999</v>
      </c>
      <c r="K14" s="558">
        <v>11.922164069999999</v>
      </c>
      <c r="L14" s="558">
        <v>11.53395942</v>
      </c>
      <c r="M14" s="558">
        <v>10.44991982</v>
      </c>
      <c r="N14" s="558">
        <v>13.837265650000001</v>
      </c>
      <c r="O14" s="558">
        <v>13.908775009999999</v>
      </c>
      <c r="P14" s="558">
        <v>10.92071646</v>
      </c>
      <c r="Q14" s="558">
        <v>11.79588072</v>
      </c>
      <c r="R14" s="558">
        <v>10.00354976</v>
      </c>
      <c r="S14" s="558">
        <v>11.27712738</v>
      </c>
      <c r="T14" s="558">
        <v>11.88903973</v>
      </c>
      <c r="U14" s="558">
        <v>14.7635626</v>
      </c>
      <c r="V14" s="558">
        <v>14.48215048</v>
      </c>
      <c r="W14" s="558">
        <v>13.69589584</v>
      </c>
      <c r="X14" s="558">
        <v>13.19604977</v>
      </c>
      <c r="Y14" s="558">
        <v>10.592235909999999</v>
      </c>
      <c r="Z14" s="558">
        <v>14.896388350000001</v>
      </c>
      <c r="AA14" s="558">
        <v>13.59166267</v>
      </c>
      <c r="AB14" s="558">
        <v>12.201559939999999</v>
      </c>
      <c r="AC14" s="558">
        <v>13.329216600000001</v>
      </c>
      <c r="AD14" s="558">
        <v>9.7731059699999996</v>
      </c>
      <c r="AE14" s="558">
        <v>10.44314567</v>
      </c>
      <c r="AF14" s="558">
        <v>11.86749936</v>
      </c>
      <c r="AG14" s="558">
        <v>15.2855145</v>
      </c>
      <c r="AH14" s="558">
        <v>14.67998983</v>
      </c>
      <c r="AI14" s="558">
        <v>12.766164849999999</v>
      </c>
      <c r="AJ14" s="558">
        <v>10.264269580000001</v>
      </c>
      <c r="AK14" s="558">
        <v>10.51685749</v>
      </c>
      <c r="AL14" s="558">
        <v>13.87173554</v>
      </c>
      <c r="AM14" s="558">
        <v>15.01984365</v>
      </c>
      <c r="AN14" s="558">
        <v>11.460312679999999</v>
      </c>
      <c r="AO14" s="558">
        <v>11.903469640000001</v>
      </c>
      <c r="AP14" s="558">
        <v>10.441632029999999</v>
      </c>
      <c r="AQ14" s="558">
        <v>10.444041110000001</v>
      </c>
      <c r="AR14" s="558">
        <v>11.516104690000001</v>
      </c>
      <c r="AS14" s="558">
        <v>13.49155758</v>
      </c>
      <c r="AT14" s="558">
        <v>15.47803175</v>
      </c>
      <c r="AU14" s="558">
        <v>14.168287449999999</v>
      </c>
      <c r="AV14" s="558">
        <v>10.61524301</v>
      </c>
      <c r="AW14" s="558">
        <v>11.78396068</v>
      </c>
      <c r="AX14" s="558">
        <v>13.72147172</v>
      </c>
      <c r="AY14" s="558">
        <v>14.711722829999999</v>
      </c>
      <c r="AZ14" s="558">
        <v>12.03505552</v>
      </c>
      <c r="BA14" s="558">
        <v>12.71087318</v>
      </c>
      <c r="BB14" s="558">
        <v>10.646830960000001</v>
      </c>
      <c r="BC14" s="558">
        <v>9.7462712800000002</v>
      </c>
      <c r="BD14" s="558">
        <v>9.8188522999999996</v>
      </c>
      <c r="BE14" s="558">
        <v>12.697602059999999</v>
      </c>
      <c r="BF14" s="558">
        <v>14.396751719999999</v>
      </c>
      <c r="BG14" s="558">
        <v>11.592894149999999</v>
      </c>
      <c r="BH14" s="558">
        <v>9.9838402664999997</v>
      </c>
      <c r="BI14" s="558">
        <v>11.390853458</v>
      </c>
      <c r="BJ14" s="559">
        <v>12.50948</v>
      </c>
      <c r="BK14" s="559">
        <v>13.774089999999999</v>
      </c>
      <c r="BL14" s="559">
        <v>11.663080000000001</v>
      </c>
      <c r="BM14" s="559">
        <v>11.595090000000001</v>
      </c>
      <c r="BN14" s="559">
        <v>10.12008</v>
      </c>
      <c r="BO14" s="559">
        <v>9.8608460000000004</v>
      </c>
      <c r="BP14" s="559">
        <v>10.56536</v>
      </c>
      <c r="BQ14" s="559">
        <v>13.32935</v>
      </c>
      <c r="BR14" s="559">
        <v>14.84238</v>
      </c>
      <c r="BS14" s="559">
        <v>12.885669999999999</v>
      </c>
      <c r="BT14" s="559">
        <v>10.81287</v>
      </c>
      <c r="BU14" s="559">
        <v>11.60286</v>
      </c>
      <c r="BV14" s="559">
        <v>12.94501</v>
      </c>
    </row>
    <row r="15" spans="1:74" ht="11.15" customHeight="1" x14ac:dyDescent="0.25">
      <c r="A15" s="86" t="s">
        <v>1063</v>
      </c>
      <c r="B15" s="159" t="s">
        <v>236</v>
      </c>
      <c r="C15" s="558">
        <v>0.44357437999999999</v>
      </c>
      <c r="D15" s="558">
        <v>0.35982470999999999</v>
      </c>
      <c r="E15" s="558">
        <v>0.37226680000000001</v>
      </c>
      <c r="F15" s="558">
        <v>0.34315230000000002</v>
      </c>
      <c r="G15" s="558">
        <v>0.35851045999999998</v>
      </c>
      <c r="H15" s="558">
        <v>0.36491989000000002</v>
      </c>
      <c r="I15" s="558">
        <v>0.40199847999999999</v>
      </c>
      <c r="J15" s="558">
        <v>0.40383085000000002</v>
      </c>
      <c r="K15" s="558">
        <v>0.39195666000000001</v>
      </c>
      <c r="L15" s="558">
        <v>0.40810094000000002</v>
      </c>
      <c r="M15" s="558">
        <v>0.40293485000000001</v>
      </c>
      <c r="N15" s="558">
        <v>0.43691171000000001</v>
      </c>
      <c r="O15" s="558">
        <v>0.47074290000000002</v>
      </c>
      <c r="P15" s="558">
        <v>0.38801957999999998</v>
      </c>
      <c r="Q15" s="558">
        <v>0.40154337000000001</v>
      </c>
      <c r="R15" s="558">
        <v>0.37432175000000001</v>
      </c>
      <c r="S15" s="558">
        <v>0.37887750999999997</v>
      </c>
      <c r="T15" s="558">
        <v>0.38765516</v>
      </c>
      <c r="U15" s="558">
        <v>0.38956628999999998</v>
      </c>
      <c r="V15" s="558">
        <v>0.4008043</v>
      </c>
      <c r="W15" s="558">
        <v>0.39551195</v>
      </c>
      <c r="X15" s="558">
        <v>0.43208215</v>
      </c>
      <c r="Y15" s="558">
        <v>0.45114546999999999</v>
      </c>
      <c r="Z15" s="558">
        <v>0.46788960000000002</v>
      </c>
      <c r="AA15" s="558">
        <v>0.45136526999999999</v>
      </c>
      <c r="AB15" s="558">
        <v>0.39958183000000003</v>
      </c>
      <c r="AC15" s="558">
        <v>0.42049138000000003</v>
      </c>
      <c r="AD15" s="558">
        <v>0.37692170000000003</v>
      </c>
      <c r="AE15" s="558">
        <v>0.37766967000000001</v>
      </c>
      <c r="AF15" s="558">
        <v>0.37915300000000002</v>
      </c>
      <c r="AG15" s="558">
        <v>0.39806685000000003</v>
      </c>
      <c r="AH15" s="558">
        <v>0.40468172000000002</v>
      </c>
      <c r="AI15" s="558">
        <v>0.38660976000000002</v>
      </c>
      <c r="AJ15" s="558">
        <v>0.40637965999999998</v>
      </c>
      <c r="AK15" s="558">
        <v>0.43400705000000001</v>
      </c>
      <c r="AL15" s="558">
        <v>0.47406514999999999</v>
      </c>
      <c r="AM15" s="558">
        <v>0.46952568</v>
      </c>
      <c r="AN15" s="558">
        <v>0.38158584000000001</v>
      </c>
      <c r="AO15" s="558">
        <v>0.40301468000000001</v>
      </c>
      <c r="AP15" s="558">
        <v>0.37202741</v>
      </c>
      <c r="AQ15" s="558">
        <v>0.37392226000000001</v>
      </c>
      <c r="AR15" s="558">
        <v>0.36298627</v>
      </c>
      <c r="AS15" s="558">
        <v>0.38285708000000002</v>
      </c>
      <c r="AT15" s="558">
        <v>0.39136964000000002</v>
      </c>
      <c r="AU15" s="558">
        <v>0.38372253000000001</v>
      </c>
      <c r="AV15" s="558">
        <v>0.40760391000000001</v>
      </c>
      <c r="AW15" s="558">
        <v>0.41436029000000002</v>
      </c>
      <c r="AX15" s="558">
        <v>0.45597543000000001</v>
      </c>
      <c r="AY15" s="558">
        <v>0.46200750000000002</v>
      </c>
      <c r="AZ15" s="558">
        <v>0.37386788999999998</v>
      </c>
      <c r="BA15" s="558">
        <v>0.41198632000000002</v>
      </c>
      <c r="BB15" s="558">
        <v>0.37883088999999998</v>
      </c>
      <c r="BC15" s="558">
        <v>0.36231426999999999</v>
      </c>
      <c r="BD15" s="558">
        <v>0.35127193000000001</v>
      </c>
      <c r="BE15" s="558">
        <v>0.37549832</v>
      </c>
      <c r="BF15" s="558">
        <v>0.39028083000000002</v>
      </c>
      <c r="BG15" s="558">
        <v>0.37097968999999997</v>
      </c>
      <c r="BH15" s="558">
        <v>0.40020070000000002</v>
      </c>
      <c r="BI15" s="558">
        <v>0.4103754</v>
      </c>
      <c r="BJ15" s="559">
        <v>0.45323049999999998</v>
      </c>
      <c r="BK15" s="559">
        <v>0.46312310000000001</v>
      </c>
      <c r="BL15" s="559">
        <v>0.38828279999999998</v>
      </c>
      <c r="BM15" s="559">
        <v>0.41314250000000002</v>
      </c>
      <c r="BN15" s="559">
        <v>0.37943719999999997</v>
      </c>
      <c r="BO15" s="559">
        <v>0.36251559999999999</v>
      </c>
      <c r="BP15" s="559">
        <v>0.35085650000000002</v>
      </c>
      <c r="BQ15" s="559">
        <v>0.37468220000000002</v>
      </c>
      <c r="BR15" s="559">
        <v>0.38967590000000002</v>
      </c>
      <c r="BS15" s="559">
        <v>0.37123650000000002</v>
      </c>
      <c r="BT15" s="559">
        <v>0.40065669999999998</v>
      </c>
      <c r="BU15" s="559">
        <v>0.4105837</v>
      </c>
      <c r="BV15" s="559">
        <v>0.45286789999999999</v>
      </c>
    </row>
    <row r="16" spans="1:74" ht="11.15" customHeight="1" x14ac:dyDescent="0.25">
      <c r="A16" s="86" t="s">
        <v>1064</v>
      </c>
      <c r="B16" s="159" t="s">
        <v>424</v>
      </c>
      <c r="C16" s="558">
        <v>133.31755021000001</v>
      </c>
      <c r="D16" s="558">
        <v>116.60800242000001</v>
      </c>
      <c r="E16" s="558">
        <v>112.60541507000001</v>
      </c>
      <c r="F16" s="558">
        <v>90.383821839999996</v>
      </c>
      <c r="G16" s="558">
        <v>100.33107133</v>
      </c>
      <c r="H16" s="558">
        <v>120.11616995999999</v>
      </c>
      <c r="I16" s="558">
        <v>153.74888910000001</v>
      </c>
      <c r="J16" s="558">
        <v>150.08305576000001</v>
      </c>
      <c r="K16" s="558">
        <v>131.5667267</v>
      </c>
      <c r="L16" s="558">
        <v>107.99720824000001</v>
      </c>
      <c r="M16" s="558">
        <v>102.45292212</v>
      </c>
      <c r="N16" s="558">
        <v>121.07807665</v>
      </c>
      <c r="O16" s="558">
        <v>124.44221134999999</v>
      </c>
      <c r="P16" s="558">
        <v>112.12288192</v>
      </c>
      <c r="Q16" s="558">
        <v>104.25494275</v>
      </c>
      <c r="R16" s="558">
        <v>97.759203060000004</v>
      </c>
      <c r="S16" s="558">
        <v>105.68094311</v>
      </c>
      <c r="T16" s="558">
        <v>131.53805062999999</v>
      </c>
      <c r="U16" s="558">
        <v>167.10814163000001</v>
      </c>
      <c r="V16" s="558">
        <v>158.93914744</v>
      </c>
      <c r="W16" s="558">
        <v>127.82389320999999</v>
      </c>
      <c r="X16" s="558">
        <v>105.51393613</v>
      </c>
      <c r="Y16" s="558">
        <v>99.660936559999996</v>
      </c>
      <c r="Z16" s="558">
        <v>129.76075834</v>
      </c>
      <c r="AA16" s="558">
        <v>136.68235149</v>
      </c>
      <c r="AB16" s="558">
        <v>126.54955735999999</v>
      </c>
      <c r="AC16" s="558">
        <v>114.37398007</v>
      </c>
      <c r="AD16" s="558">
        <v>93.890880019999997</v>
      </c>
      <c r="AE16" s="558">
        <v>101.16029415</v>
      </c>
      <c r="AF16" s="558">
        <v>132.15348567000001</v>
      </c>
      <c r="AG16" s="558">
        <v>154.49457176000001</v>
      </c>
      <c r="AH16" s="558">
        <v>157.79177211000001</v>
      </c>
      <c r="AI16" s="558">
        <v>131.11130374000001</v>
      </c>
      <c r="AJ16" s="558">
        <v>103.99221442</v>
      </c>
      <c r="AK16" s="558">
        <v>100.59096642</v>
      </c>
      <c r="AL16" s="558">
        <v>117.69550511</v>
      </c>
      <c r="AM16" s="558">
        <v>140.50406917000001</v>
      </c>
      <c r="AN16" s="558">
        <v>125.34230282</v>
      </c>
      <c r="AO16" s="558">
        <v>111.43858992</v>
      </c>
      <c r="AP16" s="558">
        <v>97.431844069999997</v>
      </c>
      <c r="AQ16" s="558">
        <v>110.07073407999999</v>
      </c>
      <c r="AR16" s="558">
        <v>136.31028781000001</v>
      </c>
      <c r="AS16" s="558">
        <v>164.27657789</v>
      </c>
      <c r="AT16" s="558">
        <v>160.27146690999999</v>
      </c>
      <c r="AU16" s="558">
        <v>129.24131829999999</v>
      </c>
      <c r="AV16" s="558">
        <v>99.792191169999995</v>
      </c>
      <c r="AW16" s="558">
        <v>103.15207773</v>
      </c>
      <c r="AX16" s="558">
        <v>131.40170248000001</v>
      </c>
      <c r="AY16" s="558">
        <v>132.05018152</v>
      </c>
      <c r="AZ16" s="558">
        <v>112.53757899999999</v>
      </c>
      <c r="BA16" s="558">
        <v>110.78362591</v>
      </c>
      <c r="BB16" s="558">
        <v>96.535586589999994</v>
      </c>
      <c r="BC16" s="558">
        <v>100.47172071</v>
      </c>
      <c r="BD16" s="558">
        <v>121.55968519</v>
      </c>
      <c r="BE16" s="558">
        <v>160.07969428000001</v>
      </c>
      <c r="BF16" s="558">
        <v>162.03507782</v>
      </c>
      <c r="BG16" s="558">
        <v>133.10918917000001</v>
      </c>
      <c r="BH16" s="558">
        <v>102.88166983000001</v>
      </c>
      <c r="BI16" s="558">
        <v>102.60149874</v>
      </c>
      <c r="BJ16" s="559">
        <v>129.97399999999999</v>
      </c>
      <c r="BK16" s="559">
        <v>139.75839999999999</v>
      </c>
      <c r="BL16" s="559">
        <v>125.0737</v>
      </c>
      <c r="BM16" s="559">
        <v>112.6433</v>
      </c>
      <c r="BN16" s="559">
        <v>97.435169999999999</v>
      </c>
      <c r="BO16" s="559">
        <v>104.3586</v>
      </c>
      <c r="BP16" s="559">
        <v>132.3623</v>
      </c>
      <c r="BQ16" s="559">
        <v>168.5848</v>
      </c>
      <c r="BR16" s="559">
        <v>166.89259999999999</v>
      </c>
      <c r="BS16" s="559">
        <v>135.65029999999999</v>
      </c>
      <c r="BT16" s="559">
        <v>105.8034</v>
      </c>
      <c r="BU16" s="559">
        <v>104.6665</v>
      </c>
      <c r="BV16" s="559">
        <v>131.66139999999999</v>
      </c>
    </row>
    <row r="17" spans="1:74" ht="11.15" customHeight="1" x14ac:dyDescent="0.25">
      <c r="A17" s="86"/>
      <c r="B17" s="88" t="s">
        <v>7</v>
      </c>
      <c r="C17" s="560"/>
      <c r="D17" s="560"/>
      <c r="E17" s="560"/>
      <c r="F17" s="560"/>
      <c r="G17" s="560"/>
      <c r="H17" s="560"/>
      <c r="I17" s="560"/>
      <c r="J17" s="560"/>
      <c r="K17" s="560"/>
      <c r="L17" s="560"/>
      <c r="M17" s="560"/>
      <c r="N17" s="560"/>
      <c r="O17" s="560"/>
      <c r="P17" s="560"/>
      <c r="Q17" s="560"/>
      <c r="R17" s="560"/>
      <c r="S17" s="560"/>
      <c r="T17" s="560"/>
      <c r="U17" s="560"/>
      <c r="V17" s="560"/>
      <c r="W17" s="560"/>
      <c r="X17" s="560"/>
      <c r="Y17" s="560"/>
      <c r="Z17" s="560"/>
      <c r="AA17" s="560"/>
      <c r="AB17" s="560"/>
      <c r="AC17" s="560"/>
      <c r="AD17" s="560"/>
      <c r="AE17" s="560"/>
      <c r="AF17" s="560"/>
      <c r="AG17" s="560"/>
      <c r="AH17" s="560"/>
      <c r="AI17" s="560"/>
      <c r="AJ17" s="560"/>
      <c r="AK17" s="560"/>
      <c r="AL17" s="560"/>
      <c r="AM17" s="560"/>
      <c r="AN17" s="560"/>
      <c r="AO17" s="560"/>
      <c r="AP17" s="560"/>
      <c r="AQ17" s="560"/>
      <c r="AR17" s="560"/>
      <c r="AS17" s="560"/>
      <c r="AT17" s="560"/>
      <c r="AU17" s="560"/>
      <c r="AV17" s="560"/>
      <c r="AW17" s="560"/>
      <c r="AX17" s="560"/>
      <c r="AY17" s="560"/>
      <c r="AZ17" s="560"/>
      <c r="BA17" s="560"/>
      <c r="BB17" s="560"/>
      <c r="BC17" s="560"/>
      <c r="BD17" s="560"/>
      <c r="BE17" s="560"/>
      <c r="BF17" s="560"/>
      <c r="BG17" s="560"/>
      <c r="BH17" s="560"/>
      <c r="BI17" s="560"/>
      <c r="BJ17" s="561"/>
      <c r="BK17" s="561"/>
      <c r="BL17" s="561"/>
      <c r="BM17" s="561"/>
      <c r="BN17" s="561"/>
      <c r="BO17" s="561"/>
      <c r="BP17" s="561"/>
      <c r="BQ17" s="561"/>
      <c r="BR17" s="561"/>
      <c r="BS17" s="561"/>
      <c r="BT17" s="561"/>
      <c r="BU17" s="561"/>
      <c r="BV17" s="561"/>
    </row>
    <row r="18" spans="1:74" ht="11.15" customHeight="1" x14ac:dyDescent="0.25">
      <c r="A18" s="86" t="s">
        <v>1065</v>
      </c>
      <c r="B18" s="159" t="s">
        <v>416</v>
      </c>
      <c r="C18" s="558">
        <v>4.5828955300000001</v>
      </c>
      <c r="D18" s="558">
        <v>4.0634858200000004</v>
      </c>
      <c r="E18" s="558">
        <v>4.1752027199999997</v>
      </c>
      <c r="F18" s="558">
        <v>3.94692292</v>
      </c>
      <c r="G18" s="558">
        <v>3.9643462399999998</v>
      </c>
      <c r="H18" s="558">
        <v>4.2202467099999996</v>
      </c>
      <c r="I18" s="558">
        <v>5.0146561299999997</v>
      </c>
      <c r="J18" s="558">
        <v>4.7850908299999997</v>
      </c>
      <c r="K18" s="558">
        <v>4.1945436899999997</v>
      </c>
      <c r="L18" s="558">
        <v>4.1553638599999996</v>
      </c>
      <c r="M18" s="558">
        <v>4.1253357599999996</v>
      </c>
      <c r="N18" s="558">
        <v>4.2746368500000003</v>
      </c>
      <c r="O18" s="558">
        <v>4.2879406299999996</v>
      </c>
      <c r="P18" s="558">
        <v>4.0538865199999998</v>
      </c>
      <c r="Q18" s="558">
        <v>3.9435764</v>
      </c>
      <c r="R18" s="558">
        <v>3.299912</v>
      </c>
      <c r="S18" s="558">
        <v>3.4220077899999999</v>
      </c>
      <c r="T18" s="558">
        <v>3.8514255999999998</v>
      </c>
      <c r="U18" s="558">
        <v>4.5893920499999998</v>
      </c>
      <c r="V18" s="558">
        <v>4.4931371499999999</v>
      </c>
      <c r="W18" s="558">
        <v>4.1297577900000002</v>
      </c>
      <c r="X18" s="558">
        <v>3.8048276699999999</v>
      </c>
      <c r="Y18" s="558">
        <v>3.6033466399999998</v>
      </c>
      <c r="Z18" s="558">
        <v>3.9895478500000001</v>
      </c>
      <c r="AA18" s="558">
        <v>4.0876912000000001</v>
      </c>
      <c r="AB18" s="558">
        <v>3.8837538199999999</v>
      </c>
      <c r="AC18" s="558">
        <v>3.8713896700000001</v>
      </c>
      <c r="AD18" s="558">
        <v>3.7017799500000002</v>
      </c>
      <c r="AE18" s="558">
        <v>3.7071993999999999</v>
      </c>
      <c r="AF18" s="558">
        <v>4.4645183900000003</v>
      </c>
      <c r="AG18" s="558">
        <v>4.4174577800000003</v>
      </c>
      <c r="AH18" s="558">
        <v>4.9411434999999999</v>
      </c>
      <c r="AI18" s="558">
        <v>4.30976318</v>
      </c>
      <c r="AJ18" s="558">
        <v>3.9197973400000001</v>
      </c>
      <c r="AK18" s="558">
        <v>3.86895451</v>
      </c>
      <c r="AL18" s="558">
        <v>3.8874012599999999</v>
      </c>
      <c r="AM18" s="558">
        <v>4.2499365400000002</v>
      </c>
      <c r="AN18" s="558">
        <v>3.9385332499999999</v>
      </c>
      <c r="AO18" s="558">
        <v>4.0039252599999999</v>
      </c>
      <c r="AP18" s="558">
        <v>3.8586631699999998</v>
      </c>
      <c r="AQ18" s="558">
        <v>3.9693971399999999</v>
      </c>
      <c r="AR18" s="558">
        <v>4.11279108</v>
      </c>
      <c r="AS18" s="558">
        <v>4.8572645000000003</v>
      </c>
      <c r="AT18" s="558">
        <v>4.84868802</v>
      </c>
      <c r="AU18" s="558">
        <v>4.3000297999999999</v>
      </c>
      <c r="AV18" s="558">
        <v>3.8932937000000001</v>
      </c>
      <c r="AW18" s="558">
        <v>3.8279694499999999</v>
      </c>
      <c r="AX18" s="558">
        <v>4.0850220999999998</v>
      </c>
      <c r="AY18" s="558">
        <v>4.0451616599999998</v>
      </c>
      <c r="AZ18" s="558">
        <v>3.8478782300000001</v>
      </c>
      <c r="BA18" s="558">
        <v>3.9907438700000002</v>
      </c>
      <c r="BB18" s="558">
        <v>3.6404593099999998</v>
      </c>
      <c r="BC18" s="558">
        <v>3.8543898300000001</v>
      </c>
      <c r="BD18" s="558">
        <v>4.0324939100000003</v>
      </c>
      <c r="BE18" s="558">
        <v>4.8141893199999997</v>
      </c>
      <c r="BF18" s="558">
        <v>4.4650492599999998</v>
      </c>
      <c r="BG18" s="558">
        <v>4.3180314299999996</v>
      </c>
      <c r="BH18" s="558">
        <v>3.9604994761999999</v>
      </c>
      <c r="BI18" s="558">
        <v>3.8593256443000001</v>
      </c>
      <c r="BJ18" s="559">
        <v>4.0921450000000004</v>
      </c>
      <c r="BK18" s="559">
        <v>4.1119490000000001</v>
      </c>
      <c r="BL18" s="559">
        <v>3.9971450000000002</v>
      </c>
      <c r="BM18" s="559">
        <v>3.9702480000000002</v>
      </c>
      <c r="BN18" s="559">
        <v>3.6367090000000002</v>
      </c>
      <c r="BO18" s="559">
        <v>3.8349410000000002</v>
      </c>
      <c r="BP18" s="559">
        <v>4.1019319999999997</v>
      </c>
      <c r="BQ18" s="559">
        <v>4.7137460000000004</v>
      </c>
      <c r="BR18" s="559">
        <v>4.6520380000000001</v>
      </c>
      <c r="BS18" s="559">
        <v>4.2606590000000004</v>
      </c>
      <c r="BT18" s="559">
        <v>3.9467829999999999</v>
      </c>
      <c r="BU18" s="559">
        <v>3.7867329999999999</v>
      </c>
      <c r="BV18" s="559">
        <v>4.0231919999999999</v>
      </c>
    </row>
    <row r="19" spans="1:74" ht="11.15" customHeight="1" x14ac:dyDescent="0.25">
      <c r="A19" s="86" t="s">
        <v>1066</v>
      </c>
      <c r="B19" s="148" t="s">
        <v>446</v>
      </c>
      <c r="C19" s="558">
        <v>13.393620690000001</v>
      </c>
      <c r="D19" s="558">
        <v>12.665330839999999</v>
      </c>
      <c r="E19" s="558">
        <v>12.68439289</v>
      </c>
      <c r="F19" s="558">
        <v>11.57102824</v>
      </c>
      <c r="G19" s="558">
        <v>12.181142619999999</v>
      </c>
      <c r="H19" s="558">
        <v>12.663085730000001</v>
      </c>
      <c r="I19" s="558">
        <v>14.39851859</v>
      </c>
      <c r="J19" s="558">
        <v>14.428890790000001</v>
      </c>
      <c r="K19" s="558">
        <v>13.21957471</v>
      </c>
      <c r="L19" s="558">
        <v>12.11908919</v>
      </c>
      <c r="M19" s="558">
        <v>11.50830221</v>
      </c>
      <c r="N19" s="558">
        <v>12.413237499999999</v>
      </c>
      <c r="O19" s="558">
        <v>12.5714557</v>
      </c>
      <c r="P19" s="558">
        <v>11.990809909999999</v>
      </c>
      <c r="Q19" s="558">
        <v>11.472205840000001</v>
      </c>
      <c r="R19" s="558">
        <v>10.018060699999999</v>
      </c>
      <c r="S19" s="558">
        <v>9.6777599900000002</v>
      </c>
      <c r="T19" s="558">
        <v>11.500175219999999</v>
      </c>
      <c r="U19" s="558">
        <v>13.68811775</v>
      </c>
      <c r="V19" s="558">
        <v>13.296836770000001</v>
      </c>
      <c r="W19" s="558">
        <v>12.10458232</v>
      </c>
      <c r="X19" s="558">
        <v>10.937414220000001</v>
      </c>
      <c r="Y19" s="558">
        <v>10.61357319</v>
      </c>
      <c r="Z19" s="558">
        <v>11.814448390000001</v>
      </c>
      <c r="AA19" s="558">
        <v>11.64902667</v>
      </c>
      <c r="AB19" s="558">
        <v>11.873935850000001</v>
      </c>
      <c r="AC19" s="558">
        <v>11.393286509999999</v>
      </c>
      <c r="AD19" s="558">
        <v>10.552676310000001</v>
      </c>
      <c r="AE19" s="558">
        <v>10.726708520000001</v>
      </c>
      <c r="AF19" s="558">
        <v>12.24735912</v>
      </c>
      <c r="AG19" s="558">
        <v>13.713732</v>
      </c>
      <c r="AH19" s="558">
        <v>13.90301139</v>
      </c>
      <c r="AI19" s="558">
        <v>12.43254984</v>
      </c>
      <c r="AJ19" s="558">
        <v>11.68175606</v>
      </c>
      <c r="AK19" s="558">
        <v>11.15797446</v>
      </c>
      <c r="AL19" s="558">
        <v>11.71382449</v>
      </c>
      <c r="AM19" s="558">
        <v>12.74885207</v>
      </c>
      <c r="AN19" s="558">
        <v>11.69556841</v>
      </c>
      <c r="AO19" s="558">
        <v>12.02656998</v>
      </c>
      <c r="AP19" s="558">
        <v>11.063787339999999</v>
      </c>
      <c r="AQ19" s="558">
        <v>11.28253677</v>
      </c>
      <c r="AR19" s="558">
        <v>12.251149310000001</v>
      </c>
      <c r="AS19" s="558">
        <v>13.687702229999999</v>
      </c>
      <c r="AT19" s="558">
        <v>14.49793154</v>
      </c>
      <c r="AU19" s="558">
        <v>12.67049688</v>
      </c>
      <c r="AV19" s="558">
        <v>11.510772920000001</v>
      </c>
      <c r="AW19" s="558">
        <v>10.955641760000001</v>
      </c>
      <c r="AX19" s="558">
        <v>12.407663790000001</v>
      </c>
      <c r="AY19" s="558">
        <v>12.02428995</v>
      </c>
      <c r="AZ19" s="558">
        <v>11.19876341</v>
      </c>
      <c r="BA19" s="558">
        <v>11.793152109999999</v>
      </c>
      <c r="BB19" s="558">
        <v>10.703879049999999</v>
      </c>
      <c r="BC19" s="558">
        <v>10.87565751</v>
      </c>
      <c r="BD19" s="558">
        <v>11.56961664</v>
      </c>
      <c r="BE19" s="558">
        <v>13.65244599</v>
      </c>
      <c r="BF19" s="558">
        <v>13.49156133</v>
      </c>
      <c r="BG19" s="558">
        <v>12.556966170000001</v>
      </c>
      <c r="BH19" s="558">
        <v>11.896167814</v>
      </c>
      <c r="BI19" s="558">
        <v>11.059594734999999</v>
      </c>
      <c r="BJ19" s="559">
        <v>12.256030000000001</v>
      </c>
      <c r="BK19" s="559">
        <v>12.073700000000001</v>
      </c>
      <c r="BL19" s="559">
        <v>11.615220000000001</v>
      </c>
      <c r="BM19" s="559">
        <v>11.694750000000001</v>
      </c>
      <c r="BN19" s="559">
        <v>10.672940000000001</v>
      </c>
      <c r="BO19" s="559">
        <v>10.885960000000001</v>
      </c>
      <c r="BP19" s="559">
        <v>11.91591</v>
      </c>
      <c r="BQ19" s="559">
        <v>13.90598</v>
      </c>
      <c r="BR19" s="559">
        <v>13.92515</v>
      </c>
      <c r="BS19" s="559">
        <v>12.766489999999999</v>
      </c>
      <c r="BT19" s="559">
        <v>11.909549999999999</v>
      </c>
      <c r="BU19" s="559">
        <v>10.99428</v>
      </c>
      <c r="BV19" s="559">
        <v>12.187720000000001</v>
      </c>
    </row>
    <row r="20" spans="1:74" ht="11.15" customHeight="1" x14ac:dyDescent="0.25">
      <c r="A20" s="86" t="s">
        <v>1067</v>
      </c>
      <c r="B20" s="159" t="s">
        <v>417</v>
      </c>
      <c r="C20" s="558">
        <v>15.41520963</v>
      </c>
      <c r="D20" s="558">
        <v>13.912065650000001</v>
      </c>
      <c r="E20" s="558">
        <v>14.900558240000001</v>
      </c>
      <c r="F20" s="558">
        <v>13.462809780000001</v>
      </c>
      <c r="G20" s="558">
        <v>14.349124359999999</v>
      </c>
      <c r="H20" s="558">
        <v>14.952035889999999</v>
      </c>
      <c r="I20" s="558">
        <v>17.65141229</v>
      </c>
      <c r="J20" s="558">
        <v>16.840131899999999</v>
      </c>
      <c r="K20" s="558">
        <v>15.55132768</v>
      </c>
      <c r="L20" s="558">
        <v>14.623661350000001</v>
      </c>
      <c r="M20" s="558">
        <v>14.033848450000001</v>
      </c>
      <c r="N20" s="558">
        <v>14.52007583</v>
      </c>
      <c r="O20" s="558">
        <v>14.915739950000001</v>
      </c>
      <c r="P20" s="558">
        <v>14.30168918</v>
      </c>
      <c r="Q20" s="558">
        <v>13.6481297</v>
      </c>
      <c r="R20" s="558">
        <v>11.457210699999999</v>
      </c>
      <c r="S20" s="558">
        <v>12.33817191</v>
      </c>
      <c r="T20" s="558">
        <v>14.28868958</v>
      </c>
      <c r="U20" s="558">
        <v>16.77511342</v>
      </c>
      <c r="V20" s="558">
        <v>16.117094959999999</v>
      </c>
      <c r="W20" s="558">
        <v>14.07101465</v>
      </c>
      <c r="X20" s="558">
        <v>13.7258364</v>
      </c>
      <c r="Y20" s="558">
        <v>12.899426719999999</v>
      </c>
      <c r="Z20" s="558">
        <v>14.07617494</v>
      </c>
      <c r="AA20" s="558">
        <v>14.194646949999999</v>
      </c>
      <c r="AB20" s="558">
        <v>13.76898418</v>
      </c>
      <c r="AC20" s="558">
        <v>13.773177370000001</v>
      </c>
      <c r="AD20" s="558">
        <v>12.87720167</v>
      </c>
      <c r="AE20" s="558">
        <v>13.74968937</v>
      </c>
      <c r="AF20" s="558">
        <v>15.533382980000001</v>
      </c>
      <c r="AG20" s="558">
        <v>16.60606786</v>
      </c>
      <c r="AH20" s="558">
        <v>17.276275909999999</v>
      </c>
      <c r="AI20" s="558">
        <v>15.092893910000001</v>
      </c>
      <c r="AJ20" s="558">
        <v>14.41137681</v>
      </c>
      <c r="AK20" s="558">
        <v>13.540112369999999</v>
      </c>
      <c r="AL20" s="558">
        <v>14.12766263</v>
      </c>
      <c r="AM20" s="558">
        <v>15.23946611</v>
      </c>
      <c r="AN20" s="558">
        <v>13.688683640000001</v>
      </c>
      <c r="AO20" s="558">
        <v>14.384191810000001</v>
      </c>
      <c r="AP20" s="558">
        <v>13.0353289</v>
      </c>
      <c r="AQ20" s="558">
        <v>14.25753072</v>
      </c>
      <c r="AR20" s="558">
        <v>15.622293790000001</v>
      </c>
      <c r="AS20" s="558">
        <v>16.746942359999998</v>
      </c>
      <c r="AT20" s="558">
        <v>16.924775780000001</v>
      </c>
      <c r="AU20" s="558">
        <v>15.13689007</v>
      </c>
      <c r="AV20" s="558">
        <v>13.78666642</v>
      </c>
      <c r="AW20" s="558">
        <v>13.680743319999999</v>
      </c>
      <c r="AX20" s="558">
        <v>14.74192405</v>
      </c>
      <c r="AY20" s="558">
        <v>14.619115559999999</v>
      </c>
      <c r="AZ20" s="558">
        <v>13.326655260000001</v>
      </c>
      <c r="BA20" s="558">
        <v>14.416257399999999</v>
      </c>
      <c r="BB20" s="558">
        <v>12.99886991</v>
      </c>
      <c r="BC20" s="558">
        <v>14.013819809999999</v>
      </c>
      <c r="BD20" s="558">
        <v>14.91701673</v>
      </c>
      <c r="BE20" s="558">
        <v>16.66680165</v>
      </c>
      <c r="BF20" s="558">
        <v>16.474075890000002</v>
      </c>
      <c r="BG20" s="558">
        <v>14.893687890000001</v>
      </c>
      <c r="BH20" s="558">
        <v>14.177025538000001</v>
      </c>
      <c r="BI20" s="558">
        <v>13.6175753</v>
      </c>
      <c r="BJ20" s="559">
        <v>14.57274</v>
      </c>
      <c r="BK20" s="559">
        <v>14.888500000000001</v>
      </c>
      <c r="BL20" s="559">
        <v>13.9213</v>
      </c>
      <c r="BM20" s="559">
        <v>14.311500000000001</v>
      </c>
      <c r="BN20" s="559">
        <v>12.961959999999999</v>
      </c>
      <c r="BO20" s="559">
        <v>14.065200000000001</v>
      </c>
      <c r="BP20" s="559">
        <v>15.317209999999999</v>
      </c>
      <c r="BQ20" s="559">
        <v>17.061779999999999</v>
      </c>
      <c r="BR20" s="559">
        <v>16.953970000000002</v>
      </c>
      <c r="BS20" s="559">
        <v>14.843400000000001</v>
      </c>
      <c r="BT20" s="559">
        <v>14.11012</v>
      </c>
      <c r="BU20" s="559">
        <v>13.49818</v>
      </c>
      <c r="BV20" s="559">
        <v>14.490740000000001</v>
      </c>
    </row>
    <row r="21" spans="1:74" ht="11.15" customHeight="1" x14ac:dyDescent="0.25">
      <c r="A21" s="86" t="s">
        <v>1068</v>
      </c>
      <c r="B21" s="159" t="s">
        <v>418</v>
      </c>
      <c r="C21" s="558">
        <v>8.8413528100000001</v>
      </c>
      <c r="D21" s="558">
        <v>8.2870478599999995</v>
      </c>
      <c r="E21" s="558">
        <v>8.5159140999999998</v>
      </c>
      <c r="F21" s="558">
        <v>7.60984616</v>
      </c>
      <c r="G21" s="558">
        <v>8.0813086300000005</v>
      </c>
      <c r="H21" s="558">
        <v>8.5294021900000008</v>
      </c>
      <c r="I21" s="558">
        <v>9.5955332500000008</v>
      </c>
      <c r="J21" s="558">
        <v>9.4415284199999991</v>
      </c>
      <c r="K21" s="558">
        <v>8.9000169099999997</v>
      </c>
      <c r="L21" s="558">
        <v>8.3251296700000008</v>
      </c>
      <c r="M21" s="558">
        <v>8.0295515000000002</v>
      </c>
      <c r="N21" s="558">
        <v>8.4865065699999995</v>
      </c>
      <c r="O21" s="558">
        <v>8.6604161400000006</v>
      </c>
      <c r="P21" s="558">
        <v>8.2072324900000009</v>
      </c>
      <c r="Q21" s="558">
        <v>7.9253367800000003</v>
      </c>
      <c r="R21" s="558">
        <v>6.7122381000000004</v>
      </c>
      <c r="S21" s="558">
        <v>6.76510386</v>
      </c>
      <c r="T21" s="558">
        <v>8.2176273799999997</v>
      </c>
      <c r="U21" s="558">
        <v>9.2882745999999994</v>
      </c>
      <c r="V21" s="558">
        <v>9.1206965899999997</v>
      </c>
      <c r="W21" s="558">
        <v>7.99688058</v>
      </c>
      <c r="X21" s="558">
        <v>7.8674244199999999</v>
      </c>
      <c r="Y21" s="558">
        <v>7.46868599</v>
      </c>
      <c r="Z21" s="558">
        <v>8.1052781599999992</v>
      </c>
      <c r="AA21" s="558">
        <v>8.0955605899999998</v>
      </c>
      <c r="AB21" s="558">
        <v>8.1999971499999997</v>
      </c>
      <c r="AC21" s="558">
        <v>7.7826394399999996</v>
      </c>
      <c r="AD21" s="558">
        <v>7.2418826100000002</v>
      </c>
      <c r="AE21" s="558">
        <v>7.6348492200000004</v>
      </c>
      <c r="AF21" s="558">
        <v>8.8419346799999996</v>
      </c>
      <c r="AG21" s="558">
        <v>9.4009085199999998</v>
      </c>
      <c r="AH21" s="558">
        <v>9.6243798999999992</v>
      </c>
      <c r="AI21" s="558">
        <v>8.5814467499999996</v>
      </c>
      <c r="AJ21" s="558">
        <v>8.1175325899999997</v>
      </c>
      <c r="AK21" s="558">
        <v>7.7465175000000004</v>
      </c>
      <c r="AL21" s="558">
        <v>8.1649260899999998</v>
      </c>
      <c r="AM21" s="558">
        <v>8.8379906699999999</v>
      </c>
      <c r="AN21" s="558">
        <v>8.10571792</v>
      </c>
      <c r="AO21" s="558">
        <v>8.2918881899999999</v>
      </c>
      <c r="AP21" s="558">
        <v>7.6794295899999998</v>
      </c>
      <c r="AQ21" s="558">
        <v>8.1904715299999999</v>
      </c>
      <c r="AR21" s="558">
        <v>8.9129418400000002</v>
      </c>
      <c r="AS21" s="558">
        <v>9.7156642299999998</v>
      </c>
      <c r="AT21" s="558">
        <v>9.7325975299999996</v>
      </c>
      <c r="AU21" s="558">
        <v>9.1347421999999998</v>
      </c>
      <c r="AV21" s="558">
        <v>8.0692033300000006</v>
      </c>
      <c r="AW21" s="558">
        <v>8.10395486</v>
      </c>
      <c r="AX21" s="558">
        <v>8.7632350900000002</v>
      </c>
      <c r="AY21" s="558">
        <v>8.9515323299999991</v>
      </c>
      <c r="AZ21" s="558">
        <v>7.9028015099999998</v>
      </c>
      <c r="BA21" s="558">
        <v>8.4029154599999991</v>
      </c>
      <c r="BB21" s="558">
        <v>7.7192215900000001</v>
      </c>
      <c r="BC21" s="558">
        <v>8.2953397800000008</v>
      </c>
      <c r="BD21" s="558">
        <v>9.1064111800000003</v>
      </c>
      <c r="BE21" s="558">
        <v>9.6163459099999997</v>
      </c>
      <c r="BF21" s="558">
        <v>9.9791136999999992</v>
      </c>
      <c r="BG21" s="558">
        <v>8.9782485800000007</v>
      </c>
      <c r="BH21" s="558">
        <v>8.2775397001000002</v>
      </c>
      <c r="BI21" s="558">
        <v>8.1356115520000003</v>
      </c>
      <c r="BJ21" s="559">
        <v>8.6939460000000004</v>
      </c>
      <c r="BK21" s="559">
        <v>9.2068139999999996</v>
      </c>
      <c r="BL21" s="559">
        <v>8.2990080000000006</v>
      </c>
      <c r="BM21" s="559">
        <v>8.3394469999999998</v>
      </c>
      <c r="BN21" s="559">
        <v>7.7353769999999997</v>
      </c>
      <c r="BO21" s="559">
        <v>8.2926599999999997</v>
      </c>
      <c r="BP21" s="559">
        <v>9.1009049999999991</v>
      </c>
      <c r="BQ21" s="559">
        <v>9.9948540000000001</v>
      </c>
      <c r="BR21" s="559">
        <v>10.03674</v>
      </c>
      <c r="BS21" s="559">
        <v>8.8128419999999998</v>
      </c>
      <c r="BT21" s="559">
        <v>8.2898200000000006</v>
      </c>
      <c r="BU21" s="559">
        <v>8.1424979999999998</v>
      </c>
      <c r="BV21" s="559">
        <v>8.725384</v>
      </c>
    </row>
    <row r="22" spans="1:74" ht="11.15" customHeight="1" x14ac:dyDescent="0.25">
      <c r="A22" s="86" t="s">
        <v>1069</v>
      </c>
      <c r="B22" s="159" t="s">
        <v>419</v>
      </c>
      <c r="C22" s="558">
        <v>25.420212729999999</v>
      </c>
      <c r="D22" s="558">
        <v>22.478436030000001</v>
      </c>
      <c r="E22" s="558">
        <v>24.440342279999999</v>
      </c>
      <c r="F22" s="558">
        <v>24.006105359999999</v>
      </c>
      <c r="G22" s="558">
        <v>27.546496090000002</v>
      </c>
      <c r="H22" s="558">
        <v>28.10320093</v>
      </c>
      <c r="I22" s="558">
        <v>30.75403592</v>
      </c>
      <c r="J22" s="558">
        <v>30.622260870000002</v>
      </c>
      <c r="K22" s="558">
        <v>29.010103749999999</v>
      </c>
      <c r="L22" s="558">
        <v>26.988256759999999</v>
      </c>
      <c r="M22" s="558">
        <v>24.258494429999999</v>
      </c>
      <c r="N22" s="558">
        <v>24.507186919999999</v>
      </c>
      <c r="O22" s="558">
        <v>24.945068330000002</v>
      </c>
      <c r="P22" s="558">
        <v>23.490674030000001</v>
      </c>
      <c r="Q22" s="558">
        <v>23.94998511</v>
      </c>
      <c r="R22" s="558">
        <v>21.551877409999999</v>
      </c>
      <c r="S22" s="558">
        <v>22.72610431</v>
      </c>
      <c r="T22" s="558">
        <v>25.960022210000002</v>
      </c>
      <c r="U22" s="558">
        <v>30.07686781</v>
      </c>
      <c r="V22" s="558">
        <v>29.19860985</v>
      </c>
      <c r="W22" s="558">
        <v>26.79907369</v>
      </c>
      <c r="X22" s="558">
        <v>25.512225369999999</v>
      </c>
      <c r="Y22" s="558">
        <v>23.524370999999999</v>
      </c>
      <c r="Z22" s="558">
        <v>23.631419910000002</v>
      </c>
      <c r="AA22" s="558">
        <v>24.56798388</v>
      </c>
      <c r="AB22" s="558">
        <v>22.789525430000001</v>
      </c>
      <c r="AC22" s="558">
        <v>23.452647150000001</v>
      </c>
      <c r="AD22" s="558">
        <v>23.80185195</v>
      </c>
      <c r="AE22" s="558">
        <v>25.60128508</v>
      </c>
      <c r="AF22" s="558">
        <v>27.93244657</v>
      </c>
      <c r="AG22" s="558">
        <v>30.463320320000001</v>
      </c>
      <c r="AH22" s="558">
        <v>31.120992909999998</v>
      </c>
      <c r="AI22" s="558">
        <v>28.04278313</v>
      </c>
      <c r="AJ22" s="558">
        <v>26.689851010000002</v>
      </c>
      <c r="AK22" s="558">
        <v>24.11700497</v>
      </c>
      <c r="AL22" s="558">
        <v>24.548862679999999</v>
      </c>
      <c r="AM22" s="558">
        <v>27.068993590000002</v>
      </c>
      <c r="AN22" s="558">
        <v>24.234512039999998</v>
      </c>
      <c r="AO22" s="558">
        <v>25.104618689999999</v>
      </c>
      <c r="AP22" s="558">
        <v>25.3111532</v>
      </c>
      <c r="AQ22" s="558">
        <v>28.54665284</v>
      </c>
      <c r="AR22" s="558">
        <v>29.766604780000002</v>
      </c>
      <c r="AS22" s="558">
        <v>32.971963109999997</v>
      </c>
      <c r="AT22" s="558">
        <v>32.334532979999999</v>
      </c>
      <c r="AU22" s="558">
        <v>29.36825279</v>
      </c>
      <c r="AV22" s="558">
        <v>26.626436080000001</v>
      </c>
      <c r="AW22" s="558">
        <v>26.428519820000002</v>
      </c>
      <c r="AX22" s="558">
        <v>27.045388089999999</v>
      </c>
      <c r="AY22" s="558">
        <v>25.035997609999999</v>
      </c>
      <c r="AZ22" s="558">
        <v>23.694393430000002</v>
      </c>
      <c r="BA22" s="558">
        <v>26.637303339999999</v>
      </c>
      <c r="BB22" s="558">
        <v>25.14061731</v>
      </c>
      <c r="BC22" s="558">
        <v>27.620428100000002</v>
      </c>
      <c r="BD22" s="558">
        <v>28.899366220000001</v>
      </c>
      <c r="BE22" s="558">
        <v>32.959654110000002</v>
      </c>
      <c r="BF22" s="558">
        <v>33.208390260000002</v>
      </c>
      <c r="BG22" s="558">
        <v>30.066362869999999</v>
      </c>
      <c r="BH22" s="558">
        <v>27.509497764999999</v>
      </c>
      <c r="BI22" s="558">
        <v>26.372950597999999</v>
      </c>
      <c r="BJ22" s="559">
        <v>27.179030000000001</v>
      </c>
      <c r="BK22" s="559">
        <v>25.902660000000001</v>
      </c>
      <c r="BL22" s="559">
        <v>25.162680000000002</v>
      </c>
      <c r="BM22" s="559">
        <v>26.638670000000001</v>
      </c>
      <c r="BN22" s="559">
        <v>25.120629999999998</v>
      </c>
      <c r="BO22" s="559">
        <v>28.34009</v>
      </c>
      <c r="BP22" s="559">
        <v>30.52721</v>
      </c>
      <c r="BQ22" s="559">
        <v>33.320010000000003</v>
      </c>
      <c r="BR22" s="559">
        <v>33.329389999999997</v>
      </c>
      <c r="BS22" s="559">
        <v>30.467739999999999</v>
      </c>
      <c r="BT22" s="559">
        <v>27.747309999999999</v>
      </c>
      <c r="BU22" s="559">
        <v>26.415209999999998</v>
      </c>
      <c r="BV22" s="559">
        <v>27.106529999999999</v>
      </c>
    </row>
    <row r="23" spans="1:74" ht="11.15" customHeight="1" x14ac:dyDescent="0.25">
      <c r="A23" s="86" t="s">
        <v>1070</v>
      </c>
      <c r="B23" s="159" t="s">
        <v>420</v>
      </c>
      <c r="C23" s="558">
        <v>7.3765723899999998</v>
      </c>
      <c r="D23" s="558">
        <v>6.83297709</v>
      </c>
      <c r="E23" s="558">
        <v>6.9952465799999999</v>
      </c>
      <c r="F23" s="558">
        <v>6.8197707599999999</v>
      </c>
      <c r="G23" s="558">
        <v>7.64959144</v>
      </c>
      <c r="H23" s="558">
        <v>8.2737785899999992</v>
      </c>
      <c r="I23" s="558">
        <v>9.1034450000000007</v>
      </c>
      <c r="J23" s="558">
        <v>9.0842830600000006</v>
      </c>
      <c r="K23" s="558">
        <v>8.9984841600000003</v>
      </c>
      <c r="L23" s="558">
        <v>8.0164778699999992</v>
      </c>
      <c r="M23" s="558">
        <v>6.9598053999999996</v>
      </c>
      <c r="N23" s="558">
        <v>6.9679237000000001</v>
      </c>
      <c r="O23" s="558">
        <v>7.0994663100000004</v>
      </c>
      <c r="P23" s="558">
        <v>6.8953428800000003</v>
      </c>
      <c r="Q23" s="558">
        <v>6.66870034</v>
      </c>
      <c r="R23" s="558">
        <v>5.9274410299999998</v>
      </c>
      <c r="S23" s="558">
        <v>6.1719630099999998</v>
      </c>
      <c r="T23" s="558">
        <v>7.42871682</v>
      </c>
      <c r="U23" s="558">
        <v>8.6864079299999997</v>
      </c>
      <c r="V23" s="558">
        <v>8.6774365299999996</v>
      </c>
      <c r="W23" s="558">
        <v>8.0032880399999993</v>
      </c>
      <c r="X23" s="558">
        <v>7.1078119199999996</v>
      </c>
      <c r="Y23" s="558">
        <v>6.4875540599999999</v>
      </c>
      <c r="Z23" s="558">
        <v>6.8803351499999996</v>
      </c>
      <c r="AA23" s="558">
        <v>7.1244195299999999</v>
      </c>
      <c r="AB23" s="558">
        <v>6.8319317000000002</v>
      </c>
      <c r="AC23" s="558">
        <v>6.7089845500000003</v>
      </c>
      <c r="AD23" s="558">
        <v>6.6412048300000004</v>
      </c>
      <c r="AE23" s="558">
        <v>6.9145448099999998</v>
      </c>
      <c r="AF23" s="558">
        <v>7.9375961999999998</v>
      </c>
      <c r="AG23" s="558">
        <v>8.6685969000000007</v>
      </c>
      <c r="AH23" s="558">
        <v>9.0147376599999998</v>
      </c>
      <c r="AI23" s="558">
        <v>8.2906486299999997</v>
      </c>
      <c r="AJ23" s="558">
        <v>7.4290153500000002</v>
      </c>
      <c r="AK23" s="558">
        <v>6.7616781399999999</v>
      </c>
      <c r="AL23" s="558">
        <v>6.7464207099999998</v>
      </c>
      <c r="AM23" s="558">
        <v>7.4193315799999997</v>
      </c>
      <c r="AN23" s="558">
        <v>6.8972956999999999</v>
      </c>
      <c r="AO23" s="558">
        <v>6.8491838300000003</v>
      </c>
      <c r="AP23" s="558">
        <v>6.6631069399999996</v>
      </c>
      <c r="AQ23" s="558">
        <v>7.4447977600000002</v>
      </c>
      <c r="AR23" s="558">
        <v>8.4598714800000003</v>
      </c>
      <c r="AS23" s="558">
        <v>9.3843015199999993</v>
      </c>
      <c r="AT23" s="558">
        <v>9.1997963600000006</v>
      </c>
      <c r="AU23" s="558">
        <v>8.3891612299999991</v>
      </c>
      <c r="AV23" s="558">
        <v>7.2194980900000001</v>
      </c>
      <c r="AW23" s="558">
        <v>6.8231891600000001</v>
      </c>
      <c r="AX23" s="558">
        <v>7.1246243199999997</v>
      </c>
      <c r="AY23" s="558">
        <v>7.1678911699999999</v>
      </c>
      <c r="AZ23" s="558">
        <v>6.6608051899999996</v>
      </c>
      <c r="BA23" s="558">
        <v>6.8029206799999997</v>
      </c>
      <c r="BB23" s="558">
        <v>6.7002449400000001</v>
      </c>
      <c r="BC23" s="558">
        <v>7.12061074</v>
      </c>
      <c r="BD23" s="558">
        <v>7.9370686499999996</v>
      </c>
      <c r="BE23" s="558">
        <v>8.9063057499999996</v>
      </c>
      <c r="BF23" s="558">
        <v>9.4003340400000006</v>
      </c>
      <c r="BG23" s="558">
        <v>8.7735150100000006</v>
      </c>
      <c r="BH23" s="558">
        <v>7.4927138131</v>
      </c>
      <c r="BI23" s="558">
        <v>6.8550607505999999</v>
      </c>
      <c r="BJ23" s="559">
        <v>7.1757080000000002</v>
      </c>
      <c r="BK23" s="559">
        <v>7.329599</v>
      </c>
      <c r="BL23" s="559">
        <v>7.0788739999999999</v>
      </c>
      <c r="BM23" s="559">
        <v>6.8535649999999997</v>
      </c>
      <c r="BN23" s="559">
        <v>6.6900719999999998</v>
      </c>
      <c r="BO23" s="559">
        <v>7.1549579999999997</v>
      </c>
      <c r="BP23" s="559">
        <v>8.1670829999999999</v>
      </c>
      <c r="BQ23" s="559">
        <v>9.0640269999999994</v>
      </c>
      <c r="BR23" s="559">
        <v>9.3719909999999995</v>
      </c>
      <c r="BS23" s="559">
        <v>8.6665679999999998</v>
      </c>
      <c r="BT23" s="559">
        <v>7.3828579999999997</v>
      </c>
      <c r="BU23" s="559">
        <v>6.7869710000000003</v>
      </c>
      <c r="BV23" s="559">
        <v>7.067742</v>
      </c>
    </row>
    <row r="24" spans="1:74" ht="11.15" customHeight="1" x14ac:dyDescent="0.25">
      <c r="A24" s="86" t="s">
        <v>1071</v>
      </c>
      <c r="B24" s="159" t="s">
        <v>421</v>
      </c>
      <c r="C24" s="558">
        <v>15.39262199</v>
      </c>
      <c r="D24" s="558">
        <v>14.16484063</v>
      </c>
      <c r="E24" s="558">
        <v>14.472431220000001</v>
      </c>
      <c r="F24" s="558">
        <v>14.333807240000001</v>
      </c>
      <c r="G24" s="558">
        <v>16.056903160000001</v>
      </c>
      <c r="H24" s="558">
        <v>17.443768980000002</v>
      </c>
      <c r="I24" s="558">
        <v>19.439412709999999</v>
      </c>
      <c r="J24" s="558">
        <v>20.06635296</v>
      </c>
      <c r="K24" s="558">
        <v>19.385656579999999</v>
      </c>
      <c r="L24" s="558">
        <v>18.273426300000001</v>
      </c>
      <c r="M24" s="558">
        <v>14.580691590000001</v>
      </c>
      <c r="N24" s="558">
        <v>14.71058865</v>
      </c>
      <c r="O24" s="558">
        <v>15.96417106</v>
      </c>
      <c r="P24" s="558">
        <v>14.76486551</v>
      </c>
      <c r="Q24" s="558">
        <v>15.67209107</v>
      </c>
      <c r="R24" s="558">
        <v>14.261084629999999</v>
      </c>
      <c r="S24" s="558">
        <v>14.504887800000001</v>
      </c>
      <c r="T24" s="558">
        <v>17.494225419999999</v>
      </c>
      <c r="U24" s="558">
        <v>19.741633360000002</v>
      </c>
      <c r="V24" s="558">
        <v>19.349304870000001</v>
      </c>
      <c r="W24" s="558">
        <v>18.080683390000001</v>
      </c>
      <c r="X24" s="558">
        <v>17.414857120000001</v>
      </c>
      <c r="Y24" s="558">
        <v>14.551227020000001</v>
      </c>
      <c r="Z24" s="558">
        <v>15.576657730000001</v>
      </c>
      <c r="AA24" s="558">
        <v>15.26104836</v>
      </c>
      <c r="AB24" s="558">
        <v>13.37588306</v>
      </c>
      <c r="AC24" s="558">
        <v>14.202703319999999</v>
      </c>
      <c r="AD24" s="558">
        <v>15.88670698</v>
      </c>
      <c r="AE24" s="558">
        <v>16.43318678</v>
      </c>
      <c r="AF24" s="558">
        <v>18.558992969999998</v>
      </c>
      <c r="AG24" s="558">
        <v>19.629881860000001</v>
      </c>
      <c r="AH24" s="558">
        <v>20.00118973</v>
      </c>
      <c r="AI24" s="558">
        <v>19.16775973</v>
      </c>
      <c r="AJ24" s="558">
        <v>17.808233470000001</v>
      </c>
      <c r="AK24" s="558">
        <v>15.68553503</v>
      </c>
      <c r="AL24" s="558">
        <v>15.807977749999999</v>
      </c>
      <c r="AM24" s="558">
        <v>16.57259436</v>
      </c>
      <c r="AN24" s="558">
        <v>15.38593725</v>
      </c>
      <c r="AO24" s="558">
        <v>16.20987963</v>
      </c>
      <c r="AP24" s="558">
        <v>16.14498717</v>
      </c>
      <c r="AQ24" s="558">
        <v>18.099011740000002</v>
      </c>
      <c r="AR24" s="558">
        <v>19.740894310000002</v>
      </c>
      <c r="AS24" s="558">
        <v>21.287491979999999</v>
      </c>
      <c r="AT24" s="558">
        <v>21.639864410000001</v>
      </c>
      <c r="AU24" s="558">
        <v>20.536307390000001</v>
      </c>
      <c r="AV24" s="558">
        <v>17.825210460000001</v>
      </c>
      <c r="AW24" s="558">
        <v>16.792486239999999</v>
      </c>
      <c r="AX24" s="558">
        <v>18.022825099999999</v>
      </c>
      <c r="AY24" s="558">
        <v>16.680534340000001</v>
      </c>
      <c r="AZ24" s="558">
        <v>14.845340269999999</v>
      </c>
      <c r="BA24" s="558">
        <v>15.91583717</v>
      </c>
      <c r="BB24" s="558">
        <v>15.367823720000001</v>
      </c>
      <c r="BC24" s="558">
        <v>16.928281290000001</v>
      </c>
      <c r="BD24" s="558">
        <v>18.87072294</v>
      </c>
      <c r="BE24" s="558">
        <v>20.490120650000001</v>
      </c>
      <c r="BF24" s="558">
        <v>21.441407349999999</v>
      </c>
      <c r="BG24" s="558">
        <v>20.2222896</v>
      </c>
      <c r="BH24" s="558">
        <v>19.129141958999998</v>
      </c>
      <c r="BI24" s="558">
        <v>17.287665425</v>
      </c>
      <c r="BJ24" s="559">
        <v>18.891120000000001</v>
      </c>
      <c r="BK24" s="559">
        <v>17.735499999999998</v>
      </c>
      <c r="BL24" s="559">
        <v>16.072929999999999</v>
      </c>
      <c r="BM24" s="559">
        <v>16.417770000000001</v>
      </c>
      <c r="BN24" s="559">
        <v>15.768929999999999</v>
      </c>
      <c r="BO24" s="559">
        <v>17.296690000000002</v>
      </c>
      <c r="BP24" s="559">
        <v>19.002469999999999</v>
      </c>
      <c r="BQ24" s="559">
        <v>20.33615</v>
      </c>
      <c r="BR24" s="559">
        <v>20.75694</v>
      </c>
      <c r="BS24" s="559">
        <v>19.30932</v>
      </c>
      <c r="BT24" s="559">
        <v>18.783930000000002</v>
      </c>
      <c r="BU24" s="559">
        <v>17.078199999999999</v>
      </c>
      <c r="BV24" s="559">
        <v>18.772320000000001</v>
      </c>
    </row>
    <row r="25" spans="1:74" ht="11.15" customHeight="1" x14ac:dyDescent="0.25">
      <c r="A25" s="86" t="s">
        <v>1072</v>
      </c>
      <c r="B25" s="159" t="s">
        <v>422</v>
      </c>
      <c r="C25" s="558">
        <v>7.8106215299999997</v>
      </c>
      <c r="D25" s="558">
        <v>7.2863838699999999</v>
      </c>
      <c r="E25" s="558">
        <v>7.6331081200000002</v>
      </c>
      <c r="F25" s="558">
        <v>7.5644103700000001</v>
      </c>
      <c r="G25" s="558">
        <v>7.8245181500000003</v>
      </c>
      <c r="H25" s="558">
        <v>8.4328065100000007</v>
      </c>
      <c r="I25" s="558">
        <v>9.5903288500000006</v>
      </c>
      <c r="J25" s="558">
        <v>9.90147479</v>
      </c>
      <c r="K25" s="558">
        <v>8.7247956599999998</v>
      </c>
      <c r="L25" s="558">
        <v>8.0724453100000009</v>
      </c>
      <c r="M25" s="558">
        <v>7.4716883300000001</v>
      </c>
      <c r="N25" s="558">
        <v>7.7569456099999998</v>
      </c>
      <c r="O25" s="558">
        <v>7.7447028600000003</v>
      </c>
      <c r="P25" s="558">
        <v>7.3222927899999997</v>
      </c>
      <c r="Q25" s="558">
        <v>7.4520796000000002</v>
      </c>
      <c r="R25" s="558">
        <v>6.62420893</v>
      </c>
      <c r="S25" s="558">
        <v>7.5310995900000002</v>
      </c>
      <c r="T25" s="558">
        <v>8.1192547899999994</v>
      </c>
      <c r="U25" s="558">
        <v>9.3491964799999998</v>
      </c>
      <c r="V25" s="558">
        <v>9.6208175899999997</v>
      </c>
      <c r="W25" s="558">
        <v>8.6048863400000002</v>
      </c>
      <c r="X25" s="558">
        <v>8.0140579600000006</v>
      </c>
      <c r="Y25" s="558">
        <v>7.3252012799999999</v>
      </c>
      <c r="Z25" s="558">
        <v>7.58055784</v>
      </c>
      <c r="AA25" s="558">
        <v>7.5742229500000002</v>
      </c>
      <c r="AB25" s="558">
        <v>6.92977065</v>
      </c>
      <c r="AC25" s="558">
        <v>7.4460436000000003</v>
      </c>
      <c r="AD25" s="558">
        <v>7.5094590700000001</v>
      </c>
      <c r="AE25" s="558">
        <v>8.1059131600000001</v>
      </c>
      <c r="AF25" s="558">
        <v>9.1994155000000006</v>
      </c>
      <c r="AG25" s="558">
        <v>9.9136691700000004</v>
      </c>
      <c r="AH25" s="558">
        <v>9.7875881299999996</v>
      </c>
      <c r="AI25" s="558">
        <v>8.9759218700000005</v>
      </c>
      <c r="AJ25" s="558">
        <v>7.9543006600000004</v>
      </c>
      <c r="AK25" s="558">
        <v>7.5010236900000002</v>
      </c>
      <c r="AL25" s="558">
        <v>7.78308161</v>
      </c>
      <c r="AM25" s="558">
        <v>7.9364178299999999</v>
      </c>
      <c r="AN25" s="558">
        <v>7.3223864299999999</v>
      </c>
      <c r="AO25" s="558">
        <v>7.9086589700000003</v>
      </c>
      <c r="AP25" s="558">
        <v>7.7906753899999996</v>
      </c>
      <c r="AQ25" s="558">
        <v>8.4210285999999996</v>
      </c>
      <c r="AR25" s="558">
        <v>9.1973194500000002</v>
      </c>
      <c r="AS25" s="558">
        <v>10.17181568</v>
      </c>
      <c r="AT25" s="558">
        <v>10.1579923</v>
      </c>
      <c r="AU25" s="558">
        <v>9.2496164899999993</v>
      </c>
      <c r="AV25" s="558">
        <v>8.2880860199999997</v>
      </c>
      <c r="AW25" s="558">
        <v>7.7204458799999998</v>
      </c>
      <c r="AX25" s="558">
        <v>8.2514569200000007</v>
      </c>
      <c r="AY25" s="558">
        <v>8.1835146600000002</v>
      </c>
      <c r="AZ25" s="558">
        <v>7.5563767100000003</v>
      </c>
      <c r="BA25" s="558">
        <v>8.0149714099999994</v>
      </c>
      <c r="BB25" s="558">
        <v>7.78513345</v>
      </c>
      <c r="BC25" s="558">
        <v>8.4627131200000001</v>
      </c>
      <c r="BD25" s="558">
        <v>8.7077123099999998</v>
      </c>
      <c r="BE25" s="558">
        <v>10.44132501</v>
      </c>
      <c r="BF25" s="558">
        <v>10.356388450000001</v>
      </c>
      <c r="BG25" s="558">
        <v>9.0791977599999996</v>
      </c>
      <c r="BH25" s="558">
        <v>8.3405057074000002</v>
      </c>
      <c r="BI25" s="558">
        <v>7.7771712596000002</v>
      </c>
      <c r="BJ25" s="559">
        <v>8.2669519999999999</v>
      </c>
      <c r="BK25" s="559">
        <v>8.1333459999999995</v>
      </c>
      <c r="BL25" s="559">
        <v>7.761736</v>
      </c>
      <c r="BM25" s="559">
        <v>7.924779</v>
      </c>
      <c r="BN25" s="559">
        <v>7.7720359999999999</v>
      </c>
      <c r="BO25" s="559">
        <v>8.5433269999999997</v>
      </c>
      <c r="BP25" s="559">
        <v>9.1940449999999991</v>
      </c>
      <c r="BQ25" s="559">
        <v>10.310280000000001</v>
      </c>
      <c r="BR25" s="559">
        <v>10.419790000000001</v>
      </c>
      <c r="BS25" s="559">
        <v>9.177403</v>
      </c>
      <c r="BT25" s="559">
        <v>8.2642679999999995</v>
      </c>
      <c r="BU25" s="559">
        <v>7.7317400000000003</v>
      </c>
      <c r="BV25" s="559">
        <v>8.2458069999999992</v>
      </c>
    </row>
    <row r="26" spans="1:74" ht="11.15" customHeight="1" x14ac:dyDescent="0.25">
      <c r="A26" s="86" t="s">
        <v>1073</v>
      </c>
      <c r="B26" s="159" t="s">
        <v>235</v>
      </c>
      <c r="C26" s="558">
        <v>13.29292553</v>
      </c>
      <c r="D26" s="558">
        <v>11.943961209999999</v>
      </c>
      <c r="E26" s="558">
        <v>13.196361530000001</v>
      </c>
      <c r="F26" s="558">
        <v>12.677048360000001</v>
      </c>
      <c r="G26" s="558">
        <v>13.08280021</v>
      </c>
      <c r="H26" s="558">
        <v>12.65922488</v>
      </c>
      <c r="I26" s="558">
        <v>14.913349719999999</v>
      </c>
      <c r="J26" s="558">
        <v>15.10190639</v>
      </c>
      <c r="K26" s="558">
        <v>13.58906133</v>
      </c>
      <c r="L26" s="558">
        <v>14.237821520000001</v>
      </c>
      <c r="M26" s="558">
        <v>11.39661731</v>
      </c>
      <c r="N26" s="558">
        <v>13.880908</v>
      </c>
      <c r="O26" s="558">
        <v>13.13990897</v>
      </c>
      <c r="P26" s="558">
        <v>11.53004016</v>
      </c>
      <c r="Q26" s="558">
        <v>12.9180777</v>
      </c>
      <c r="R26" s="558">
        <v>11.17134358</v>
      </c>
      <c r="S26" s="558">
        <v>10.777400480000001</v>
      </c>
      <c r="T26" s="558">
        <v>12.327765729999999</v>
      </c>
      <c r="U26" s="558">
        <v>14.481208970000001</v>
      </c>
      <c r="V26" s="558">
        <v>12.74740896</v>
      </c>
      <c r="W26" s="558">
        <v>13.00803865</v>
      </c>
      <c r="X26" s="558">
        <v>13.63790081</v>
      </c>
      <c r="Y26" s="558">
        <v>10.975699029999999</v>
      </c>
      <c r="Z26" s="558">
        <v>13.347879949999999</v>
      </c>
      <c r="AA26" s="558">
        <v>11.50034812</v>
      </c>
      <c r="AB26" s="558">
        <v>10.28932275</v>
      </c>
      <c r="AC26" s="558">
        <v>13.796299749999999</v>
      </c>
      <c r="AD26" s="558">
        <v>10.08823142</v>
      </c>
      <c r="AE26" s="558">
        <v>11.397479969999999</v>
      </c>
      <c r="AF26" s="558">
        <v>13.89967719</v>
      </c>
      <c r="AG26" s="558">
        <v>14.591042720000001</v>
      </c>
      <c r="AH26" s="558">
        <v>14.98495599</v>
      </c>
      <c r="AI26" s="558">
        <v>13.64937151</v>
      </c>
      <c r="AJ26" s="558">
        <v>13.781724690000001</v>
      </c>
      <c r="AK26" s="558">
        <v>12.66525129</v>
      </c>
      <c r="AL26" s="558">
        <v>13.26402463</v>
      </c>
      <c r="AM26" s="558">
        <v>13.07515001</v>
      </c>
      <c r="AN26" s="558">
        <v>11.369141470000001</v>
      </c>
      <c r="AO26" s="558">
        <v>13.37288672</v>
      </c>
      <c r="AP26" s="558">
        <v>12.58596775</v>
      </c>
      <c r="AQ26" s="558">
        <v>12.35349581</v>
      </c>
      <c r="AR26" s="558">
        <v>13.066198569999999</v>
      </c>
      <c r="AS26" s="558">
        <v>14.67613448</v>
      </c>
      <c r="AT26" s="558">
        <v>15.87361671</v>
      </c>
      <c r="AU26" s="558">
        <v>14.953859509999999</v>
      </c>
      <c r="AV26" s="558">
        <v>14.164480490000001</v>
      </c>
      <c r="AW26" s="558">
        <v>12.06706513</v>
      </c>
      <c r="AX26" s="558">
        <v>13.01841134</v>
      </c>
      <c r="AY26" s="558">
        <v>13.2895462</v>
      </c>
      <c r="AZ26" s="558">
        <v>11.94978764</v>
      </c>
      <c r="BA26" s="558">
        <v>13.60865443</v>
      </c>
      <c r="BB26" s="558">
        <v>11.028059219999999</v>
      </c>
      <c r="BC26" s="558">
        <v>12.751965970000001</v>
      </c>
      <c r="BD26" s="558">
        <v>13.220436790000001</v>
      </c>
      <c r="BE26" s="558">
        <v>14.596059690000001</v>
      </c>
      <c r="BF26" s="558">
        <v>15.03036159</v>
      </c>
      <c r="BG26" s="558">
        <v>13.942427199999999</v>
      </c>
      <c r="BH26" s="558">
        <v>14.35652816</v>
      </c>
      <c r="BI26" s="558">
        <v>12.095362868</v>
      </c>
      <c r="BJ26" s="559">
        <v>12.947939999999999</v>
      </c>
      <c r="BK26" s="559">
        <v>13.25203</v>
      </c>
      <c r="BL26" s="559">
        <v>12.271369999999999</v>
      </c>
      <c r="BM26" s="559">
        <v>13.46607</v>
      </c>
      <c r="BN26" s="559">
        <v>11.032769999999999</v>
      </c>
      <c r="BO26" s="559">
        <v>12.67915</v>
      </c>
      <c r="BP26" s="559">
        <v>13.2622</v>
      </c>
      <c r="BQ26" s="559">
        <v>14.70987</v>
      </c>
      <c r="BR26" s="559">
        <v>14.883190000000001</v>
      </c>
      <c r="BS26" s="559">
        <v>14.05261</v>
      </c>
      <c r="BT26" s="559">
        <v>14.515079999999999</v>
      </c>
      <c r="BU26" s="559">
        <v>11.940239999999999</v>
      </c>
      <c r="BV26" s="559">
        <v>12.820460000000001</v>
      </c>
    </row>
    <row r="27" spans="1:74" ht="11.15" customHeight="1" x14ac:dyDescent="0.25">
      <c r="A27" s="86" t="s">
        <v>1074</v>
      </c>
      <c r="B27" s="159" t="s">
        <v>236</v>
      </c>
      <c r="C27" s="558">
        <v>0.48635547000000001</v>
      </c>
      <c r="D27" s="558">
        <v>0.43634964999999998</v>
      </c>
      <c r="E27" s="558">
        <v>0.4546422</v>
      </c>
      <c r="F27" s="558">
        <v>0.45419042999999998</v>
      </c>
      <c r="G27" s="558">
        <v>0.46472182000000001</v>
      </c>
      <c r="H27" s="558">
        <v>0.46747663</v>
      </c>
      <c r="I27" s="558">
        <v>0.49076015000000001</v>
      </c>
      <c r="J27" s="558">
        <v>0.50425381999999996</v>
      </c>
      <c r="K27" s="558">
        <v>0.48558625</v>
      </c>
      <c r="L27" s="558">
        <v>0.49323091000000002</v>
      </c>
      <c r="M27" s="558">
        <v>0.47567861</v>
      </c>
      <c r="N27" s="558">
        <v>0.48346610000000001</v>
      </c>
      <c r="O27" s="558">
        <v>0.48332563000000001</v>
      </c>
      <c r="P27" s="558">
        <v>0.45793530999999998</v>
      </c>
      <c r="Q27" s="558">
        <v>0.45966076</v>
      </c>
      <c r="R27" s="558">
        <v>0.38239532999999998</v>
      </c>
      <c r="S27" s="558">
        <v>0.38466419000000002</v>
      </c>
      <c r="T27" s="558">
        <v>0.40481718</v>
      </c>
      <c r="U27" s="558">
        <v>0.43126882</v>
      </c>
      <c r="V27" s="558">
        <v>0.43554092999999999</v>
      </c>
      <c r="W27" s="558">
        <v>0.42153709</v>
      </c>
      <c r="X27" s="558">
        <v>0.44583267999999998</v>
      </c>
      <c r="Y27" s="558">
        <v>0.44753511000000001</v>
      </c>
      <c r="Z27" s="558">
        <v>0.45390397999999998</v>
      </c>
      <c r="AA27" s="558">
        <v>0.44269892999999999</v>
      </c>
      <c r="AB27" s="558">
        <v>0.41257279000000002</v>
      </c>
      <c r="AC27" s="558">
        <v>0.45006309999999999</v>
      </c>
      <c r="AD27" s="558">
        <v>0.42038437000000001</v>
      </c>
      <c r="AE27" s="558">
        <v>0.44035260999999998</v>
      </c>
      <c r="AF27" s="558">
        <v>0.43736755999999999</v>
      </c>
      <c r="AG27" s="558">
        <v>0.45105693000000002</v>
      </c>
      <c r="AH27" s="558">
        <v>0.45684623000000002</v>
      </c>
      <c r="AI27" s="558">
        <v>0.44554505</v>
      </c>
      <c r="AJ27" s="558">
        <v>0.45288745000000002</v>
      </c>
      <c r="AK27" s="558">
        <v>0.46202637000000002</v>
      </c>
      <c r="AL27" s="558">
        <v>0.47138561000000001</v>
      </c>
      <c r="AM27" s="558">
        <v>0.45635779999999998</v>
      </c>
      <c r="AN27" s="558">
        <v>0.42484506999999999</v>
      </c>
      <c r="AO27" s="558">
        <v>0.45133456</v>
      </c>
      <c r="AP27" s="558">
        <v>0.43277196000000001</v>
      </c>
      <c r="AQ27" s="558">
        <v>0.44228573999999998</v>
      </c>
      <c r="AR27" s="558">
        <v>0.43710710000000003</v>
      </c>
      <c r="AS27" s="558">
        <v>0.45243126</v>
      </c>
      <c r="AT27" s="558">
        <v>0.46615699999999999</v>
      </c>
      <c r="AU27" s="558">
        <v>0.45591883</v>
      </c>
      <c r="AV27" s="558">
        <v>0.46771003999999999</v>
      </c>
      <c r="AW27" s="558">
        <v>0.45794741</v>
      </c>
      <c r="AX27" s="558">
        <v>0.46890124</v>
      </c>
      <c r="AY27" s="558">
        <v>0.45589150000000001</v>
      </c>
      <c r="AZ27" s="558">
        <v>0.41595780999999998</v>
      </c>
      <c r="BA27" s="558">
        <v>0.44977094000000001</v>
      </c>
      <c r="BB27" s="558">
        <v>0.43450839000000002</v>
      </c>
      <c r="BC27" s="558">
        <v>0.43661275999999999</v>
      </c>
      <c r="BD27" s="558">
        <v>0.42680611000000002</v>
      </c>
      <c r="BE27" s="558">
        <v>0.44864831999999999</v>
      </c>
      <c r="BF27" s="558">
        <v>0.46311606999999999</v>
      </c>
      <c r="BG27" s="558">
        <v>0.44328286</v>
      </c>
      <c r="BH27" s="558">
        <v>0.45423152999999999</v>
      </c>
      <c r="BI27" s="558">
        <v>0.45090419999999998</v>
      </c>
      <c r="BJ27" s="559">
        <v>0.4585186</v>
      </c>
      <c r="BK27" s="559">
        <v>0.44879989999999997</v>
      </c>
      <c r="BL27" s="559">
        <v>0.44327759999999999</v>
      </c>
      <c r="BM27" s="559">
        <v>0.4437508</v>
      </c>
      <c r="BN27" s="559">
        <v>0.4294578</v>
      </c>
      <c r="BO27" s="559">
        <v>0.43958720000000001</v>
      </c>
      <c r="BP27" s="559">
        <v>0.43643090000000001</v>
      </c>
      <c r="BQ27" s="559">
        <v>0.46076319999999998</v>
      </c>
      <c r="BR27" s="559">
        <v>0.47282849999999998</v>
      </c>
      <c r="BS27" s="559">
        <v>0.4547137</v>
      </c>
      <c r="BT27" s="559">
        <v>0.4647888</v>
      </c>
      <c r="BU27" s="559">
        <v>0.46017239999999998</v>
      </c>
      <c r="BV27" s="559">
        <v>0.46790229999999999</v>
      </c>
    </row>
    <row r="28" spans="1:74" ht="11.15" customHeight="1" x14ac:dyDescent="0.25">
      <c r="A28" s="86" t="s">
        <v>1075</v>
      </c>
      <c r="B28" s="159" t="s">
        <v>424</v>
      </c>
      <c r="C28" s="558">
        <v>112.0123883</v>
      </c>
      <c r="D28" s="558">
        <v>102.07087865</v>
      </c>
      <c r="E28" s="558">
        <v>107.46819988</v>
      </c>
      <c r="F28" s="558">
        <v>102.44593962</v>
      </c>
      <c r="G28" s="558">
        <v>111.20095272</v>
      </c>
      <c r="H28" s="558">
        <v>115.74502704</v>
      </c>
      <c r="I28" s="558">
        <v>130.95145260999999</v>
      </c>
      <c r="J28" s="558">
        <v>130.77617383</v>
      </c>
      <c r="K28" s="558">
        <v>122.05915072000001</v>
      </c>
      <c r="L28" s="558">
        <v>115.30490274</v>
      </c>
      <c r="M28" s="558">
        <v>102.84001359</v>
      </c>
      <c r="N28" s="558">
        <v>108.00147573</v>
      </c>
      <c r="O28" s="558">
        <v>109.81219557999999</v>
      </c>
      <c r="P28" s="558">
        <v>103.01476878</v>
      </c>
      <c r="Q28" s="558">
        <v>104.10984329999999</v>
      </c>
      <c r="R28" s="558">
        <v>91.405772409999997</v>
      </c>
      <c r="S28" s="558">
        <v>94.299162929999994</v>
      </c>
      <c r="T28" s="558">
        <v>109.59271993</v>
      </c>
      <c r="U28" s="558">
        <v>127.10748119</v>
      </c>
      <c r="V28" s="558">
        <v>123.0568842</v>
      </c>
      <c r="W28" s="558">
        <v>113.21974254</v>
      </c>
      <c r="X28" s="558">
        <v>108.46818857</v>
      </c>
      <c r="Y28" s="558">
        <v>97.896620040000002</v>
      </c>
      <c r="Z28" s="558">
        <v>105.45620390000001</v>
      </c>
      <c r="AA28" s="558">
        <v>104.49764718</v>
      </c>
      <c r="AB28" s="558">
        <v>98.355677380000003</v>
      </c>
      <c r="AC28" s="558">
        <v>102.87723446</v>
      </c>
      <c r="AD28" s="558">
        <v>98.721379159999998</v>
      </c>
      <c r="AE28" s="558">
        <v>104.71120892</v>
      </c>
      <c r="AF28" s="558">
        <v>119.05269115999999</v>
      </c>
      <c r="AG28" s="558">
        <v>127.85573406</v>
      </c>
      <c r="AH28" s="558">
        <v>131.11112134999999</v>
      </c>
      <c r="AI28" s="558">
        <v>118.9886836</v>
      </c>
      <c r="AJ28" s="558">
        <v>112.24647543</v>
      </c>
      <c r="AK28" s="558">
        <v>103.50607832999999</v>
      </c>
      <c r="AL28" s="558">
        <v>106.51556746</v>
      </c>
      <c r="AM28" s="558">
        <v>113.60509055</v>
      </c>
      <c r="AN28" s="558">
        <v>103.06262117</v>
      </c>
      <c r="AO28" s="558">
        <v>108.60313762</v>
      </c>
      <c r="AP28" s="558">
        <v>104.56587141</v>
      </c>
      <c r="AQ28" s="558">
        <v>113.00720865</v>
      </c>
      <c r="AR28" s="558">
        <v>121.5671717</v>
      </c>
      <c r="AS28" s="558">
        <v>133.95171135999999</v>
      </c>
      <c r="AT28" s="558">
        <v>135.67595261</v>
      </c>
      <c r="AU28" s="558">
        <v>124.19527519</v>
      </c>
      <c r="AV28" s="558">
        <v>111.85135754</v>
      </c>
      <c r="AW28" s="558">
        <v>106.85796302999999</v>
      </c>
      <c r="AX28" s="558">
        <v>113.92945204999999</v>
      </c>
      <c r="AY28" s="558">
        <v>110.45347497</v>
      </c>
      <c r="AZ28" s="558">
        <v>101.39875945</v>
      </c>
      <c r="BA28" s="558">
        <v>110.03252680999999</v>
      </c>
      <c r="BB28" s="558">
        <v>101.51881688</v>
      </c>
      <c r="BC28" s="558">
        <v>110.35981891</v>
      </c>
      <c r="BD28" s="558">
        <v>117.68765148</v>
      </c>
      <c r="BE28" s="558">
        <v>132.59189641</v>
      </c>
      <c r="BF28" s="558">
        <v>134.30979793</v>
      </c>
      <c r="BG28" s="558">
        <v>123.27400937</v>
      </c>
      <c r="BH28" s="558">
        <v>115.59385146</v>
      </c>
      <c r="BI28" s="558">
        <v>107.51122233</v>
      </c>
      <c r="BJ28" s="559">
        <v>114.5341</v>
      </c>
      <c r="BK28" s="559">
        <v>113.0829</v>
      </c>
      <c r="BL28" s="559">
        <v>106.62350000000001</v>
      </c>
      <c r="BM28" s="559">
        <v>110.06059999999999</v>
      </c>
      <c r="BN28" s="559">
        <v>101.82089999999999</v>
      </c>
      <c r="BO28" s="559">
        <v>111.5326</v>
      </c>
      <c r="BP28" s="559">
        <v>121.0254</v>
      </c>
      <c r="BQ28" s="559">
        <v>133.8775</v>
      </c>
      <c r="BR28" s="559">
        <v>134.80199999999999</v>
      </c>
      <c r="BS28" s="559">
        <v>122.8117</v>
      </c>
      <c r="BT28" s="559">
        <v>115.4145</v>
      </c>
      <c r="BU28" s="559">
        <v>106.8342</v>
      </c>
      <c r="BV28" s="559">
        <v>113.90779999999999</v>
      </c>
    </row>
    <row r="29" spans="1:74" ht="11.15" customHeight="1" x14ac:dyDescent="0.25">
      <c r="A29" s="86"/>
      <c r="B29" s="88" t="s">
        <v>28</v>
      </c>
      <c r="C29" s="560"/>
      <c r="D29" s="560"/>
      <c r="E29" s="560"/>
      <c r="F29" s="560"/>
      <c r="G29" s="560"/>
      <c r="H29" s="560"/>
      <c r="I29" s="560"/>
      <c r="J29" s="560"/>
      <c r="K29" s="560"/>
      <c r="L29" s="560"/>
      <c r="M29" s="560"/>
      <c r="N29" s="560"/>
      <c r="O29" s="560"/>
      <c r="P29" s="560"/>
      <c r="Q29" s="560"/>
      <c r="R29" s="560"/>
      <c r="S29" s="560"/>
      <c r="T29" s="560"/>
      <c r="U29" s="560"/>
      <c r="V29" s="560"/>
      <c r="W29" s="560"/>
      <c r="X29" s="560"/>
      <c r="Y29" s="560"/>
      <c r="Z29" s="560"/>
      <c r="AA29" s="560"/>
      <c r="AB29" s="560"/>
      <c r="AC29" s="560"/>
      <c r="AD29" s="560"/>
      <c r="AE29" s="560"/>
      <c r="AF29" s="560"/>
      <c r="AG29" s="560"/>
      <c r="AH29" s="560"/>
      <c r="AI29" s="560"/>
      <c r="AJ29" s="560"/>
      <c r="AK29" s="560"/>
      <c r="AL29" s="560"/>
      <c r="AM29" s="560"/>
      <c r="AN29" s="560"/>
      <c r="AO29" s="560"/>
      <c r="AP29" s="560"/>
      <c r="AQ29" s="560"/>
      <c r="AR29" s="560"/>
      <c r="AS29" s="560"/>
      <c r="AT29" s="560"/>
      <c r="AU29" s="560"/>
      <c r="AV29" s="560"/>
      <c r="AW29" s="560"/>
      <c r="AX29" s="560"/>
      <c r="AY29" s="560"/>
      <c r="AZ29" s="560"/>
      <c r="BA29" s="560"/>
      <c r="BB29" s="560"/>
      <c r="BC29" s="560"/>
      <c r="BD29" s="560"/>
      <c r="BE29" s="560"/>
      <c r="BF29" s="560"/>
      <c r="BG29" s="560"/>
      <c r="BH29" s="560"/>
      <c r="BI29" s="560"/>
      <c r="BJ29" s="561"/>
      <c r="BK29" s="561"/>
      <c r="BL29" s="561"/>
      <c r="BM29" s="561"/>
      <c r="BN29" s="561"/>
      <c r="BO29" s="561"/>
      <c r="BP29" s="561"/>
      <c r="BQ29" s="561"/>
      <c r="BR29" s="561"/>
      <c r="BS29" s="561"/>
      <c r="BT29" s="561"/>
      <c r="BU29" s="561"/>
      <c r="BV29" s="561"/>
    </row>
    <row r="30" spans="1:74" ht="11.15" customHeight="1" x14ac:dyDescent="0.25">
      <c r="A30" s="86" t="s">
        <v>1076</v>
      </c>
      <c r="B30" s="159" t="s">
        <v>416</v>
      </c>
      <c r="C30" s="558">
        <v>1.4350039299999999</v>
      </c>
      <c r="D30" s="558">
        <v>1.1792938900000001</v>
      </c>
      <c r="E30" s="558">
        <v>1.37252489</v>
      </c>
      <c r="F30" s="558">
        <v>1.29629039</v>
      </c>
      <c r="G30" s="558">
        <v>1.39651744</v>
      </c>
      <c r="H30" s="558">
        <v>1.2900867199999999</v>
      </c>
      <c r="I30" s="558">
        <v>1.5399985199999999</v>
      </c>
      <c r="J30" s="558">
        <v>1.4370146399999999</v>
      </c>
      <c r="K30" s="558">
        <v>1.28823636</v>
      </c>
      <c r="L30" s="558">
        <v>1.39710819</v>
      </c>
      <c r="M30" s="558">
        <v>1.3053591499999999</v>
      </c>
      <c r="N30" s="558">
        <v>1.29702691</v>
      </c>
      <c r="O30" s="558">
        <v>1.31252122</v>
      </c>
      <c r="P30" s="558">
        <v>1.27990721</v>
      </c>
      <c r="Q30" s="558">
        <v>1.2753183299999999</v>
      </c>
      <c r="R30" s="558">
        <v>1.16475302</v>
      </c>
      <c r="S30" s="558">
        <v>1.19960632</v>
      </c>
      <c r="T30" s="558">
        <v>1.30043288</v>
      </c>
      <c r="U30" s="558">
        <v>1.40562034</v>
      </c>
      <c r="V30" s="558">
        <v>1.36958069</v>
      </c>
      <c r="W30" s="558">
        <v>1.3501852999999999</v>
      </c>
      <c r="X30" s="558">
        <v>1.31621207</v>
      </c>
      <c r="Y30" s="558">
        <v>1.28516407</v>
      </c>
      <c r="Z30" s="558">
        <v>1.3240466099999999</v>
      </c>
      <c r="AA30" s="558">
        <v>1.2707177999999999</v>
      </c>
      <c r="AB30" s="558">
        <v>1.19462069</v>
      </c>
      <c r="AC30" s="558">
        <v>1.27055798</v>
      </c>
      <c r="AD30" s="558">
        <v>1.23856597</v>
      </c>
      <c r="AE30" s="558">
        <v>1.3488848600000001</v>
      </c>
      <c r="AF30" s="558">
        <v>1.37074169</v>
      </c>
      <c r="AG30" s="558">
        <v>1.36298549</v>
      </c>
      <c r="AH30" s="558">
        <v>1.43965207</v>
      </c>
      <c r="AI30" s="558">
        <v>1.3275830399999999</v>
      </c>
      <c r="AJ30" s="558">
        <v>1.3010387800000001</v>
      </c>
      <c r="AK30" s="558">
        <v>1.2763163900000001</v>
      </c>
      <c r="AL30" s="558">
        <v>1.2604153</v>
      </c>
      <c r="AM30" s="558">
        <v>1.28851939</v>
      </c>
      <c r="AN30" s="558">
        <v>1.2386072699999999</v>
      </c>
      <c r="AO30" s="558">
        <v>1.32407429</v>
      </c>
      <c r="AP30" s="558">
        <v>1.2658749899999999</v>
      </c>
      <c r="AQ30" s="558">
        <v>1.3074048700000001</v>
      </c>
      <c r="AR30" s="558">
        <v>1.2986152399999999</v>
      </c>
      <c r="AS30" s="558">
        <v>1.39365882</v>
      </c>
      <c r="AT30" s="558">
        <v>1.4034131999999999</v>
      </c>
      <c r="AU30" s="558">
        <v>1.2772920000000001</v>
      </c>
      <c r="AV30" s="558">
        <v>1.2814766</v>
      </c>
      <c r="AW30" s="558">
        <v>1.2651568500000001</v>
      </c>
      <c r="AX30" s="558">
        <v>1.2572344799999999</v>
      </c>
      <c r="AY30" s="558">
        <v>1.2202765900000001</v>
      </c>
      <c r="AZ30" s="558">
        <v>1.2289308999999999</v>
      </c>
      <c r="BA30" s="558">
        <v>1.21443916</v>
      </c>
      <c r="BB30" s="558">
        <v>1.17200869</v>
      </c>
      <c r="BC30" s="558">
        <v>1.2219329999999999</v>
      </c>
      <c r="BD30" s="558">
        <v>1.2680482900000001</v>
      </c>
      <c r="BE30" s="558">
        <v>1.3437675200000001</v>
      </c>
      <c r="BF30" s="558">
        <v>1.3174741000000001</v>
      </c>
      <c r="BG30" s="558">
        <v>1.27645919</v>
      </c>
      <c r="BH30" s="558">
        <v>1.2843455805999999</v>
      </c>
      <c r="BI30" s="558">
        <v>1.2408233835</v>
      </c>
      <c r="BJ30" s="559">
        <v>1.2550159999999999</v>
      </c>
      <c r="BK30" s="559">
        <v>1.20472</v>
      </c>
      <c r="BL30" s="559">
        <v>1.25064</v>
      </c>
      <c r="BM30" s="559">
        <v>1.1974229999999999</v>
      </c>
      <c r="BN30" s="559">
        <v>1.1517599999999999</v>
      </c>
      <c r="BO30" s="559">
        <v>1.2028719999999999</v>
      </c>
      <c r="BP30" s="559">
        <v>1.252151</v>
      </c>
      <c r="BQ30" s="559">
        <v>1.3257620000000001</v>
      </c>
      <c r="BR30" s="559">
        <v>1.3015099999999999</v>
      </c>
      <c r="BS30" s="559">
        <v>1.2587330000000001</v>
      </c>
      <c r="BT30" s="559">
        <v>1.2703599999999999</v>
      </c>
      <c r="BU30" s="559">
        <v>1.2282439999999999</v>
      </c>
      <c r="BV30" s="559">
        <v>1.243228</v>
      </c>
    </row>
    <row r="31" spans="1:74" ht="11.15" customHeight="1" x14ac:dyDescent="0.25">
      <c r="A31" s="86" t="s">
        <v>1077</v>
      </c>
      <c r="B31" s="148" t="s">
        <v>446</v>
      </c>
      <c r="C31" s="558">
        <v>6.1816296199999998</v>
      </c>
      <c r="D31" s="558">
        <v>5.8741568300000004</v>
      </c>
      <c r="E31" s="558">
        <v>6.0381942200000003</v>
      </c>
      <c r="F31" s="558">
        <v>5.8410576799999996</v>
      </c>
      <c r="G31" s="558">
        <v>5.9111843899999998</v>
      </c>
      <c r="H31" s="558">
        <v>6.1959807299999996</v>
      </c>
      <c r="I31" s="558">
        <v>6.8888989599999997</v>
      </c>
      <c r="J31" s="558">
        <v>6.85973335</v>
      </c>
      <c r="K31" s="558">
        <v>6.5343707899999997</v>
      </c>
      <c r="L31" s="558">
        <v>6.4271571400000003</v>
      </c>
      <c r="M31" s="558">
        <v>6.1577700200000001</v>
      </c>
      <c r="N31" s="558">
        <v>6.0511102699999997</v>
      </c>
      <c r="O31" s="558">
        <v>6.2791551400000003</v>
      </c>
      <c r="P31" s="558">
        <v>6.0596968100000002</v>
      </c>
      <c r="Q31" s="558">
        <v>6.0188983399999998</v>
      </c>
      <c r="R31" s="558">
        <v>5.4500899799999996</v>
      </c>
      <c r="S31" s="558">
        <v>5.3142219300000004</v>
      </c>
      <c r="T31" s="558">
        <v>5.85192669</v>
      </c>
      <c r="U31" s="558">
        <v>6.4287500199999998</v>
      </c>
      <c r="V31" s="558">
        <v>6.4961399699999998</v>
      </c>
      <c r="W31" s="558">
        <v>6.0624128400000004</v>
      </c>
      <c r="X31" s="558">
        <v>6.1300062500000001</v>
      </c>
      <c r="Y31" s="558">
        <v>5.7798769800000001</v>
      </c>
      <c r="Z31" s="558">
        <v>6.0819620700000003</v>
      </c>
      <c r="AA31" s="558">
        <v>5.9388430400000001</v>
      </c>
      <c r="AB31" s="558">
        <v>5.80891248</v>
      </c>
      <c r="AC31" s="558">
        <v>5.9691867099999998</v>
      </c>
      <c r="AD31" s="558">
        <v>5.8731419599999999</v>
      </c>
      <c r="AE31" s="558">
        <v>6.0822298200000002</v>
      </c>
      <c r="AF31" s="558">
        <v>6.0708487800000004</v>
      </c>
      <c r="AG31" s="558">
        <v>6.4879721999999997</v>
      </c>
      <c r="AH31" s="558">
        <v>6.6471901999999998</v>
      </c>
      <c r="AI31" s="558">
        <v>6.3842033899999997</v>
      </c>
      <c r="AJ31" s="558">
        <v>6.1767455800000004</v>
      </c>
      <c r="AK31" s="558">
        <v>5.8952581400000001</v>
      </c>
      <c r="AL31" s="558">
        <v>6.1498087400000001</v>
      </c>
      <c r="AM31" s="558">
        <v>6.2810453700000002</v>
      </c>
      <c r="AN31" s="558">
        <v>5.7578296599999996</v>
      </c>
      <c r="AO31" s="558">
        <v>5.5691309999999996</v>
      </c>
      <c r="AP31" s="558">
        <v>6.04551178</v>
      </c>
      <c r="AQ31" s="558">
        <v>5.8659771999999997</v>
      </c>
      <c r="AR31" s="558">
        <v>6.4537142200000002</v>
      </c>
      <c r="AS31" s="558">
        <v>6.5240079199999998</v>
      </c>
      <c r="AT31" s="558">
        <v>6.6204790100000004</v>
      </c>
      <c r="AU31" s="558">
        <v>6.3969541000000003</v>
      </c>
      <c r="AV31" s="558">
        <v>6.1801906600000001</v>
      </c>
      <c r="AW31" s="558">
        <v>5.9477271299999996</v>
      </c>
      <c r="AX31" s="558">
        <v>6.1718239600000002</v>
      </c>
      <c r="AY31" s="558">
        <v>6.0111641899999997</v>
      </c>
      <c r="AZ31" s="558">
        <v>5.5056749199999997</v>
      </c>
      <c r="BA31" s="558">
        <v>5.7598224099999999</v>
      </c>
      <c r="BB31" s="558">
        <v>5.9326078100000004</v>
      </c>
      <c r="BC31" s="558">
        <v>5.8647734800000002</v>
      </c>
      <c r="BD31" s="558">
        <v>5.9440704999999996</v>
      </c>
      <c r="BE31" s="558">
        <v>6.4013786599999998</v>
      </c>
      <c r="BF31" s="558">
        <v>6.3722206200000002</v>
      </c>
      <c r="BG31" s="558">
        <v>6.1388862900000003</v>
      </c>
      <c r="BH31" s="558">
        <v>6.3193332260000004</v>
      </c>
      <c r="BI31" s="558">
        <v>6.0182042974999996</v>
      </c>
      <c r="BJ31" s="559">
        <v>6.2058609999999996</v>
      </c>
      <c r="BK31" s="559">
        <v>5.998767</v>
      </c>
      <c r="BL31" s="559">
        <v>5.684463</v>
      </c>
      <c r="BM31" s="559">
        <v>5.936782</v>
      </c>
      <c r="BN31" s="559">
        <v>5.9197620000000004</v>
      </c>
      <c r="BO31" s="559">
        <v>5.8873870000000004</v>
      </c>
      <c r="BP31" s="559">
        <v>5.9840619999999998</v>
      </c>
      <c r="BQ31" s="559">
        <v>6.4586579999999998</v>
      </c>
      <c r="BR31" s="559">
        <v>6.4293779999999998</v>
      </c>
      <c r="BS31" s="559">
        <v>6.1790560000000001</v>
      </c>
      <c r="BT31" s="559">
        <v>6.3778420000000002</v>
      </c>
      <c r="BU31" s="559">
        <v>6.0852729999999999</v>
      </c>
      <c r="BV31" s="559">
        <v>6.2856259999999997</v>
      </c>
    </row>
    <row r="32" spans="1:74" ht="11.15" customHeight="1" x14ac:dyDescent="0.25">
      <c r="A32" s="86" t="s">
        <v>1078</v>
      </c>
      <c r="B32" s="159" t="s">
        <v>417</v>
      </c>
      <c r="C32" s="558">
        <v>16.236842840000001</v>
      </c>
      <c r="D32" s="558">
        <v>15.04270513</v>
      </c>
      <c r="E32" s="558">
        <v>16.17853126</v>
      </c>
      <c r="F32" s="558">
        <v>15.57486186</v>
      </c>
      <c r="G32" s="558">
        <v>16.302559850000002</v>
      </c>
      <c r="H32" s="558">
        <v>16.042539359999999</v>
      </c>
      <c r="I32" s="558">
        <v>17.13657925</v>
      </c>
      <c r="J32" s="558">
        <v>17.177147179999999</v>
      </c>
      <c r="K32" s="558">
        <v>16.290342200000001</v>
      </c>
      <c r="L32" s="558">
        <v>15.91427373</v>
      </c>
      <c r="M32" s="558">
        <v>15.25388368</v>
      </c>
      <c r="N32" s="558">
        <v>15.167302680000001</v>
      </c>
      <c r="O32" s="558">
        <v>15.42233929</v>
      </c>
      <c r="P32" s="558">
        <v>15.259150679999999</v>
      </c>
      <c r="Q32" s="558">
        <v>15.433034080000001</v>
      </c>
      <c r="R32" s="558">
        <v>12.487599550000001</v>
      </c>
      <c r="S32" s="558">
        <v>12.87105743</v>
      </c>
      <c r="T32" s="558">
        <v>14.336797880000001</v>
      </c>
      <c r="U32" s="558">
        <v>15.74164133</v>
      </c>
      <c r="V32" s="558">
        <v>15.9922942</v>
      </c>
      <c r="W32" s="558">
        <v>15.02084556</v>
      </c>
      <c r="X32" s="558">
        <v>15.42915002</v>
      </c>
      <c r="Y32" s="558">
        <v>14.54872101</v>
      </c>
      <c r="Z32" s="558">
        <v>14.72431802</v>
      </c>
      <c r="AA32" s="558">
        <v>14.87637206</v>
      </c>
      <c r="AB32" s="558">
        <v>14.306534510000001</v>
      </c>
      <c r="AC32" s="558">
        <v>15.145498419999999</v>
      </c>
      <c r="AD32" s="558">
        <v>14.69592415</v>
      </c>
      <c r="AE32" s="558">
        <v>15.631168260000001</v>
      </c>
      <c r="AF32" s="558">
        <v>15.8531368</v>
      </c>
      <c r="AG32" s="558">
        <v>16.250034159999998</v>
      </c>
      <c r="AH32" s="558">
        <v>16.724516739999999</v>
      </c>
      <c r="AI32" s="558">
        <v>15.471558720000001</v>
      </c>
      <c r="AJ32" s="558">
        <v>15.56855199</v>
      </c>
      <c r="AK32" s="558">
        <v>15.184928940000001</v>
      </c>
      <c r="AL32" s="558">
        <v>15.025294260000001</v>
      </c>
      <c r="AM32" s="558">
        <v>15.5811777</v>
      </c>
      <c r="AN32" s="558">
        <v>14.416944389999999</v>
      </c>
      <c r="AO32" s="558">
        <v>15.806821319999999</v>
      </c>
      <c r="AP32" s="558">
        <v>14.978237780000001</v>
      </c>
      <c r="AQ32" s="558">
        <v>15.630616460000001</v>
      </c>
      <c r="AR32" s="558">
        <v>16.238312109999999</v>
      </c>
      <c r="AS32" s="558">
        <v>16.191056379999999</v>
      </c>
      <c r="AT32" s="558">
        <v>16.838527200000001</v>
      </c>
      <c r="AU32" s="558">
        <v>15.56805151</v>
      </c>
      <c r="AV32" s="558">
        <v>15.2646915</v>
      </c>
      <c r="AW32" s="558">
        <v>14.77122939</v>
      </c>
      <c r="AX32" s="558">
        <v>15.120247259999999</v>
      </c>
      <c r="AY32" s="558">
        <v>15.14205492</v>
      </c>
      <c r="AZ32" s="558">
        <v>14.07531898</v>
      </c>
      <c r="BA32" s="558">
        <v>15.593315560000001</v>
      </c>
      <c r="BB32" s="558">
        <v>14.641408699999999</v>
      </c>
      <c r="BC32" s="558">
        <v>15.40954999</v>
      </c>
      <c r="BD32" s="558">
        <v>15.764669319999999</v>
      </c>
      <c r="BE32" s="558">
        <v>16.479550110000002</v>
      </c>
      <c r="BF32" s="558">
        <v>16.452942650000001</v>
      </c>
      <c r="BG32" s="558">
        <v>15.372721540000001</v>
      </c>
      <c r="BH32" s="558">
        <v>15.499998022</v>
      </c>
      <c r="BI32" s="558">
        <v>14.580151227</v>
      </c>
      <c r="BJ32" s="559">
        <v>15.383430000000001</v>
      </c>
      <c r="BK32" s="559">
        <v>15.12298</v>
      </c>
      <c r="BL32" s="559">
        <v>14.44903</v>
      </c>
      <c r="BM32" s="559">
        <v>15.564920000000001</v>
      </c>
      <c r="BN32" s="559">
        <v>14.56218</v>
      </c>
      <c r="BO32" s="559">
        <v>15.369619999999999</v>
      </c>
      <c r="BP32" s="559">
        <v>15.79139</v>
      </c>
      <c r="BQ32" s="559">
        <v>16.488230000000001</v>
      </c>
      <c r="BR32" s="559">
        <v>16.492329999999999</v>
      </c>
      <c r="BS32" s="559">
        <v>15.343959999999999</v>
      </c>
      <c r="BT32" s="559">
        <v>15.551500000000001</v>
      </c>
      <c r="BU32" s="559">
        <v>14.651160000000001</v>
      </c>
      <c r="BV32" s="559">
        <v>15.47777</v>
      </c>
    </row>
    <row r="33" spans="1:74" ht="11.15" customHeight="1" x14ac:dyDescent="0.25">
      <c r="A33" s="86" t="s">
        <v>1079</v>
      </c>
      <c r="B33" s="159" t="s">
        <v>418</v>
      </c>
      <c r="C33" s="558">
        <v>7.7387971899999997</v>
      </c>
      <c r="D33" s="558">
        <v>7.1054007700000001</v>
      </c>
      <c r="E33" s="558">
        <v>7.5540236299999997</v>
      </c>
      <c r="F33" s="558">
        <v>7.6711587400000001</v>
      </c>
      <c r="G33" s="558">
        <v>7.8536459599999997</v>
      </c>
      <c r="H33" s="558">
        <v>7.75140999</v>
      </c>
      <c r="I33" s="558">
        <v>8.3582185800000008</v>
      </c>
      <c r="J33" s="558">
        <v>8.4225715900000004</v>
      </c>
      <c r="K33" s="558">
        <v>8.0516144000000001</v>
      </c>
      <c r="L33" s="558">
        <v>7.6982755599999999</v>
      </c>
      <c r="M33" s="558">
        <v>7.7097825100000001</v>
      </c>
      <c r="N33" s="558">
        <v>7.6354301199999997</v>
      </c>
      <c r="O33" s="558">
        <v>7.7566431700000003</v>
      </c>
      <c r="P33" s="558">
        <v>7.5834322399999996</v>
      </c>
      <c r="Q33" s="558">
        <v>7.7273046299999999</v>
      </c>
      <c r="R33" s="558">
        <v>7.0664612900000003</v>
      </c>
      <c r="S33" s="558">
        <v>7.0130022399999996</v>
      </c>
      <c r="T33" s="558">
        <v>7.4646337000000003</v>
      </c>
      <c r="U33" s="558">
        <v>8.1047179699999994</v>
      </c>
      <c r="V33" s="558">
        <v>8.5860737999999994</v>
      </c>
      <c r="W33" s="558">
        <v>7.8565943100000002</v>
      </c>
      <c r="X33" s="558">
        <v>7.8777628000000002</v>
      </c>
      <c r="Y33" s="558">
        <v>7.7165609000000002</v>
      </c>
      <c r="Z33" s="558">
        <v>7.7842160500000004</v>
      </c>
      <c r="AA33" s="558">
        <v>7.7816465399999997</v>
      </c>
      <c r="AB33" s="558">
        <v>7.5281582299999998</v>
      </c>
      <c r="AC33" s="558">
        <v>7.8833601499999997</v>
      </c>
      <c r="AD33" s="558">
        <v>7.7851245999999996</v>
      </c>
      <c r="AE33" s="558">
        <v>8.17427627</v>
      </c>
      <c r="AF33" s="558">
        <v>8.4791300599999992</v>
      </c>
      <c r="AG33" s="558">
        <v>8.8621135899999999</v>
      </c>
      <c r="AH33" s="558">
        <v>9.0545719200000008</v>
      </c>
      <c r="AI33" s="558">
        <v>8.3337585700000005</v>
      </c>
      <c r="AJ33" s="558">
        <v>8.3502142700000004</v>
      </c>
      <c r="AK33" s="558">
        <v>8.2838686799999994</v>
      </c>
      <c r="AL33" s="558">
        <v>8.2304111300000002</v>
      </c>
      <c r="AM33" s="558">
        <v>8.0868715400000006</v>
      </c>
      <c r="AN33" s="558">
        <v>7.6471938699999997</v>
      </c>
      <c r="AO33" s="558">
        <v>8.3867626899999994</v>
      </c>
      <c r="AP33" s="558">
        <v>7.83651711</v>
      </c>
      <c r="AQ33" s="558">
        <v>8.3809428300000004</v>
      </c>
      <c r="AR33" s="558">
        <v>8.5015391200000003</v>
      </c>
      <c r="AS33" s="558">
        <v>9.0159597500000004</v>
      </c>
      <c r="AT33" s="558">
        <v>9.0854867800000001</v>
      </c>
      <c r="AU33" s="558">
        <v>8.6011590899999995</v>
      </c>
      <c r="AV33" s="558">
        <v>8.4442468599999998</v>
      </c>
      <c r="AW33" s="558">
        <v>8.3578886000000008</v>
      </c>
      <c r="AX33" s="558">
        <v>8.0051788199999994</v>
      </c>
      <c r="AY33" s="558">
        <v>8.1632366100000002</v>
      </c>
      <c r="AZ33" s="558">
        <v>7.6298003699999999</v>
      </c>
      <c r="BA33" s="558">
        <v>8.2569926000000002</v>
      </c>
      <c r="BB33" s="558">
        <v>8.0942586900000002</v>
      </c>
      <c r="BC33" s="558">
        <v>8.66813492</v>
      </c>
      <c r="BD33" s="558">
        <v>8.7534372499999993</v>
      </c>
      <c r="BE33" s="558">
        <v>9.0830959700000005</v>
      </c>
      <c r="BF33" s="558">
        <v>9.4678381700000003</v>
      </c>
      <c r="BG33" s="558">
        <v>8.6205965500000001</v>
      </c>
      <c r="BH33" s="558">
        <v>8.4339589238000006</v>
      </c>
      <c r="BI33" s="558">
        <v>8.2947586113000007</v>
      </c>
      <c r="BJ33" s="559">
        <v>8.1104120000000002</v>
      </c>
      <c r="BK33" s="559">
        <v>8.1707210000000003</v>
      </c>
      <c r="BL33" s="559">
        <v>7.8856299999999999</v>
      </c>
      <c r="BM33" s="559">
        <v>8.3257659999999998</v>
      </c>
      <c r="BN33" s="559">
        <v>8.1523070000000004</v>
      </c>
      <c r="BO33" s="559">
        <v>8.7736180000000008</v>
      </c>
      <c r="BP33" s="559">
        <v>8.9323940000000004</v>
      </c>
      <c r="BQ33" s="559">
        <v>9.2339920000000006</v>
      </c>
      <c r="BR33" s="559">
        <v>9.6182309999999998</v>
      </c>
      <c r="BS33" s="559">
        <v>8.7268810000000006</v>
      </c>
      <c r="BT33" s="559">
        <v>8.5813659999999992</v>
      </c>
      <c r="BU33" s="559">
        <v>8.4715109999999996</v>
      </c>
      <c r="BV33" s="559">
        <v>8.3009540000000008</v>
      </c>
    </row>
    <row r="34" spans="1:74" ht="11.15" customHeight="1" x14ac:dyDescent="0.25">
      <c r="A34" s="86" t="s">
        <v>1080</v>
      </c>
      <c r="B34" s="159" t="s">
        <v>419</v>
      </c>
      <c r="C34" s="558">
        <v>11.73870763</v>
      </c>
      <c r="D34" s="558">
        <v>10.55066529</v>
      </c>
      <c r="E34" s="558">
        <v>11.63030433</v>
      </c>
      <c r="F34" s="558">
        <v>11.52247815</v>
      </c>
      <c r="G34" s="558">
        <v>12.31873571</v>
      </c>
      <c r="H34" s="558">
        <v>11.907871950000001</v>
      </c>
      <c r="I34" s="558">
        <v>12.58716761</v>
      </c>
      <c r="J34" s="558">
        <v>12.546279180000001</v>
      </c>
      <c r="K34" s="558">
        <v>12.0890676</v>
      </c>
      <c r="L34" s="558">
        <v>11.986747210000001</v>
      </c>
      <c r="M34" s="558">
        <v>11.26937253</v>
      </c>
      <c r="N34" s="558">
        <v>11.09559393</v>
      </c>
      <c r="O34" s="558">
        <v>11.33934874</v>
      </c>
      <c r="P34" s="558">
        <v>11.04042132</v>
      </c>
      <c r="Q34" s="558">
        <v>11.495142299999999</v>
      </c>
      <c r="R34" s="558">
        <v>10.191146209999999</v>
      </c>
      <c r="S34" s="558">
        <v>11.00799778</v>
      </c>
      <c r="T34" s="558">
        <v>10.75782523</v>
      </c>
      <c r="U34" s="558">
        <v>12.026842370000001</v>
      </c>
      <c r="V34" s="558">
        <v>12.109597620000001</v>
      </c>
      <c r="W34" s="558">
        <v>11.08228937</v>
      </c>
      <c r="X34" s="558">
        <v>11.79784785</v>
      </c>
      <c r="Y34" s="558">
        <v>12.160597360000001</v>
      </c>
      <c r="Z34" s="558">
        <v>10.617776900000001</v>
      </c>
      <c r="AA34" s="558">
        <v>11.39719416</v>
      </c>
      <c r="AB34" s="558">
        <v>11.012192560000001</v>
      </c>
      <c r="AC34" s="558">
        <v>11.160738800000001</v>
      </c>
      <c r="AD34" s="558">
        <v>11.468491</v>
      </c>
      <c r="AE34" s="558">
        <v>12.08665684</v>
      </c>
      <c r="AF34" s="558">
        <v>12.50998893</v>
      </c>
      <c r="AG34" s="558">
        <v>13.21390603</v>
      </c>
      <c r="AH34" s="558">
        <v>13.1808312</v>
      </c>
      <c r="AI34" s="558">
        <v>12.001140510000001</v>
      </c>
      <c r="AJ34" s="558">
        <v>12.4544382</v>
      </c>
      <c r="AK34" s="558">
        <v>12.14847308</v>
      </c>
      <c r="AL34" s="558">
        <v>11.69496584</v>
      </c>
      <c r="AM34" s="558">
        <v>12.5264036</v>
      </c>
      <c r="AN34" s="558">
        <v>10.74374235</v>
      </c>
      <c r="AO34" s="558">
        <v>11.88918685</v>
      </c>
      <c r="AP34" s="558">
        <v>11.47418165</v>
      </c>
      <c r="AQ34" s="558">
        <v>12.234934000000001</v>
      </c>
      <c r="AR34" s="558">
        <v>12.08569636</v>
      </c>
      <c r="AS34" s="558">
        <v>12.792702540000001</v>
      </c>
      <c r="AT34" s="558">
        <v>12.64911146</v>
      </c>
      <c r="AU34" s="558">
        <v>11.68760075</v>
      </c>
      <c r="AV34" s="558">
        <v>11.98412942</v>
      </c>
      <c r="AW34" s="558">
        <v>11.65791894</v>
      </c>
      <c r="AX34" s="558">
        <v>11.22981109</v>
      </c>
      <c r="AY34" s="558">
        <v>10.941027650000001</v>
      </c>
      <c r="AZ34" s="558">
        <v>10.72992524</v>
      </c>
      <c r="BA34" s="558">
        <v>11.884424020000001</v>
      </c>
      <c r="BB34" s="558">
        <v>11.029690820000001</v>
      </c>
      <c r="BC34" s="558">
        <v>12.144111110000001</v>
      </c>
      <c r="BD34" s="558">
        <v>12.01413619</v>
      </c>
      <c r="BE34" s="558">
        <v>12.29303041</v>
      </c>
      <c r="BF34" s="558">
        <v>12.409055199999999</v>
      </c>
      <c r="BG34" s="558">
        <v>11.58091155</v>
      </c>
      <c r="BH34" s="558">
        <v>12.025139640000001</v>
      </c>
      <c r="BI34" s="558">
        <v>11.469102777</v>
      </c>
      <c r="BJ34" s="559">
        <v>11.25834</v>
      </c>
      <c r="BK34" s="559">
        <v>10.879910000000001</v>
      </c>
      <c r="BL34" s="559">
        <v>11.03369</v>
      </c>
      <c r="BM34" s="559">
        <v>11.881209999999999</v>
      </c>
      <c r="BN34" s="559">
        <v>11.035299999999999</v>
      </c>
      <c r="BO34" s="559">
        <v>12.179539999999999</v>
      </c>
      <c r="BP34" s="559">
        <v>12.106310000000001</v>
      </c>
      <c r="BQ34" s="559">
        <v>12.35305</v>
      </c>
      <c r="BR34" s="559">
        <v>12.506320000000001</v>
      </c>
      <c r="BS34" s="559">
        <v>11.633760000000001</v>
      </c>
      <c r="BT34" s="559">
        <v>12.13813</v>
      </c>
      <c r="BU34" s="559">
        <v>11.595829999999999</v>
      </c>
      <c r="BV34" s="559">
        <v>11.53468</v>
      </c>
    </row>
    <row r="35" spans="1:74" ht="11.15" customHeight="1" x14ac:dyDescent="0.25">
      <c r="A35" s="86" t="s">
        <v>1081</v>
      </c>
      <c r="B35" s="159" t="s">
        <v>420</v>
      </c>
      <c r="C35" s="558">
        <v>8.3868772099999997</v>
      </c>
      <c r="D35" s="558">
        <v>7.8326507400000001</v>
      </c>
      <c r="E35" s="558">
        <v>8.2675856999999997</v>
      </c>
      <c r="F35" s="558">
        <v>8.1411982999999992</v>
      </c>
      <c r="G35" s="558">
        <v>8.5211938200000006</v>
      </c>
      <c r="H35" s="558">
        <v>8.2730798700000001</v>
      </c>
      <c r="I35" s="558">
        <v>8.54938471</v>
      </c>
      <c r="J35" s="558">
        <v>8.7243933299999998</v>
      </c>
      <c r="K35" s="558">
        <v>8.2592744299999996</v>
      </c>
      <c r="L35" s="558">
        <v>8.1477935200000005</v>
      </c>
      <c r="M35" s="558">
        <v>7.8054932399999997</v>
      </c>
      <c r="N35" s="558">
        <v>7.95357615</v>
      </c>
      <c r="O35" s="558">
        <v>8.1612320199999999</v>
      </c>
      <c r="P35" s="558">
        <v>7.91611099</v>
      </c>
      <c r="Q35" s="558">
        <v>8.0590866000000005</v>
      </c>
      <c r="R35" s="558">
        <v>7.2045209000000003</v>
      </c>
      <c r="S35" s="558">
        <v>7.3094230500000004</v>
      </c>
      <c r="T35" s="558">
        <v>7.5976531200000004</v>
      </c>
      <c r="U35" s="558">
        <v>7.9697528699999998</v>
      </c>
      <c r="V35" s="558">
        <v>8.3047054899999999</v>
      </c>
      <c r="W35" s="558">
        <v>8.0140090199999996</v>
      </c>
      <c r="X35" s="558">
        <v>7.9957447899999998</v>
      </c>
      <c r="Y35" s="558">
        <v>7.7559956000000003</v>
      </c>
      <c r="Z35" s="558">
        <v>8.0133525700000003</v>
      </c>
      <c r="AA35" s="558">
        <v>8.0620034100000009</v>
      </c>
      <c r="AB35" s="558">
        <v>7.4577923699999999</v>
      </c>
      <c r="AC35" s="558">
        <v>8.0859169200000007</v>
      </c>
      <c r="AD35" s="558">
        <v>7.9946001500000001</v>
      </c>
      <c r="AE35" s="558">
        <v>8.3566014000000006</v>
      </c>
      <c r="AF35" s="558">
        <v>8.4768103799999999</v>
      </c>
      <c r="AG35" s="558">
        <v>8.6770994399999992</v>
      </c>
      <c r="AH35" s="558">
        <v>8.8706883399999992</v>
      </c>
      <c r="AI35" s="558">
        <v>8.3887648400000003</v>
      </c>
      <c r="AJ35" s="558">
        <v>8.4766255200000007</v>
      </c>
      <c r="AK35" s="558">
        <v>8.1623163400000003</v>
      </c>
      <c r="AL35" s="558">
        <v>8.22975295</v>
      </c>
      <c r="AM35" s="558">
        <v>8.3902729399999991</v>
      </c>
      <c r="AN35" s="558">
        <v>7.8680676700000003</v>
      </c>
      <c r="AO35" s="558">
        <v>8.4148001699999995</v>
      </c>
      <c r="AP35" s="558">
        <v>8.2385829200000007</v>
      </c>
      <c r="AQ35" s="558">
        <v>8.7546256899999992</v>
      </c>
      <c r="AR35" s="558">
        <v>8.78147156</v>
      </c>
      <c r="AS35" s="558">
        <v>8.7222586500000006</v>
      </c>
      <c r="AT35" s="558">
        <v>8.6977316200000008</v>
      </c>
      <c r="AU35" s="558">
        <v>8.1168376599999998</v>
      </c>
      <c r="AV35" s="558">
        <v>8.0587671800000003</v>
      </c>
      <c r="AW35" s="558">
        <v>7.6300096499999999</v>
      </c>
      <c r="AX35" s="558">
        <v>7.6246643199999999</v>
      </c>
      <c r="AY35" s="558">
        <v>7.8758263399999997</v>
      </c>
      <c r="AZ35" s="558">
        <v>7.4075675299999997</v>
      </c>
      <c r="BA35" s="558">
        <v>7.91916931</v>
      </c>
      <c r="BB35" s="558">
        <v>7.7800563800000004</v>
      </c>
      <c r="BC35" s="558">
        <v>7.9931179800000001</v>
      </c>
      <c r="BD35" s="558">
        <v>8.1687316699999997</v>
      </c>
      <c r="BE35" s="558">
        <v>8.2977202400000003</v>
      </c>
      <c r="BF35" s="558">
        <v>8.4201007699999995</v>
      </c>
      <c r="BG35" s="558">
        <v>8.0474288000000005</v>
      </c>
      <c r="BH35" s="558">
        <v>8.0690817234000001</v>
      </c>
      <c r="BI35" s="558">
        <v>7.5495857828000004</v>
      </c>
      <c r="BJ35" s="559">
        <v>7.6557919999999999</v>
      </c>
      <c r="BK35" s="559">
        <v>7.810721</v>
      </c>
      <c r="BL35" s="559">
        <v>7.5790410000000001</v>
      </c>
      <c r="BM35" s="559">
        <v>7.8591049999999996</v>
      </c>
      <c r="BN35" s="559">
        <v>7.6973510000000003</v>
      </c>
      <c r="BO35" s="559">
        <v>7.9236839999999997</v>
      </c>
      <c r="BP35" s="559">
        <v>8.1226610000000008</v>
      </c>
      <c r="BQ35" s="559">
        <v>8.2334139999999998</v>
      </c>
      <c r="BR35" s="559">
        <v>8.3688190000000002</v>
      </c>
      <c r="BS35" s="559">
        <v>7.9785510000000004</v>
      </c>
      <c r="BT35" s="559">
        <v>8.0252379999999999</v>
      </c>
      <c r="BU35" s="559">
        <v>7.5169350000000001</v>
      </c>
      <c r="BV35" s="559">
        <v>7.6291320000000002</v>
      </c>
    </row>
    <row r="36" spans="1:74" ht="11.15" customHeight="1" x14ac:dyDescent="0.25">
      <c r="A36" s="86" t="s">
        <v>1082</v>
      </c>
      <c r="B36" s="159" t="s">
        <v>421</v>
      </c>
      <c r="C36" s="558">
        <v>16.786695089999998</v>
      </c>
      <c r="D36" s="558">
        <v>15.97432527</v>
      </c>
      <c r="E36" s="558">
        <v>16.309249250000001</v>
      </c>
      <c r="F36" s="558">
        <v>16.7056182</v>
      </c>
      <c r="G36" s="558">
        <v>17.470133390000001</v>
      </c>
      <c r="H36" s="558">
        <v>18.19355358</v>
      </c>
      <c r="I36" s="558">
        <v>18.745249449999999</v>
      </c>
      <c r="J36" s="558">
        <v>18.822821879999999</v>
      </c>
      <c r="K36" s="558">
        <v>17.93404013</v>
      </c>
      <c r="L36" s="558">
        <v>17.819344220000001</v>
      </c>
      <c r="M36" s="558">
        <v>16.376733170000001</v>
      </c>
      <c r="N36" s="558">
        <v>16.698069409999999</v>
      </c>
      <c r="O36" s="558">
        <v>16.196996389999999</v>
      </c>
      <c r="P36" s="558">
        <v>16.20311937</v>
      </c>
      <c r="Q36" s="558">
        <v>16.723683619999999</v>
      </c>
      <c r="R36" s="558">
        <v>15.88469961</v>
      </c>
      <c r="S36" s="558">
        <v>15.43422043</v>
      </c>
      <c r="T36" s="558">
        <v>16.13721262</v>
      </c>
      <c r="U36" s="558">
        <v>16.804421000000001</v>
      </c>
      <c r="V36" s="558">
        <v>17.178227499999998</v>
      </c>
      <c r="W36" s="558">
        <v>16.684017579999999</v>
      </c>
      <c r="X36" s="558">
        <v>17.148453249999999</v>
      </c>
      <c r="Y36" s="558">
        <v>16.693375660000001</v>
      </c>
      <c r="Z36" s="558">
        <v>17.423224959999999</v>
      </c>
      <c r="AA36" s="558">
        <v>17.200046740000001</v>
      </c>
      <c r="AB36" s="558">
        <v>14.447298010000001</v>
      </c>
      <c r="AC36" s="558">
        <v>14.49597692</v>
      </c>
      <c r="AD36" s="558">
        <v>17.16984738</v>
      </c>
      <c r="AE36" s="558">
        <v>17.09862231</v>
      </c>
      <c r="AF36" s="558">
        <v>17.749022119999999</v>
      </c>
      <c r="AG36" s="558">
        <v>19.55190412</v>
      </c>
      <c r="AH36" s="558">
        <v>19.16693574</v>
      </c>
      <c r="AI36" s="558">
        <v>18.570342610000001</v>
      </c>
      <c r="AJ36" s="558">
        <v>18.238996700000001</v>
      </c>
      <c r="AK36" s="558">
        <v>17.586876050000001</v>
      </c>
      <c r="AL36" s="558">
        <v>18.203654329999999</v>
      </c>
      <c r="AM36" s="558">
        <v>18.073518480000001</v>
      </c>
      <c r="AN36" s="558">
        <v>16.359681810000001</v>
      </c>
      <c r="AO36" s="558">
        <v>17.956254340000001</v>
      </c>
      <c r="AP36" s="558">
        <v>18.376021519999998</v>
      </c>
      <c r="AQ36" s="558">
        <v>19.188893589999999</v>
      </c>
      <c r="AR36" s="558">
        <v>19.469335990000001</v>
      </c>
      <c r="AS36" s="558">
        <v>19.024131830000002</v>
      </c>
      <c r="AT36" s="558">
        <v>20.710310840000002</v>
      </c>
      <c r="AU36" s="558">
        <v>19.226869270000002</v>
      </c>
      <c r="AV36" s="558">
        <v>18.793166540000001</v>
      </c>
      <c r="AW36" s="558">
        <v>18.148765439999998</v>
      </c>
      <c r="AX36" s="558">
        <v>18.479330350000001</v>
      </c>
      <c r="AY36" s="558">
        <v>16.201683849999998</v>
      </c>
      <c r="AZ36" s="558">
        <v>17.075087960000001</v>
      </c>
      <c r="BA36" s="558">
        <v>20.322295570000001</v>
      </c>
      <c r="BB36" s="558">
        <v>20.031646160000001</v>
      </c>
      <c r="BC36" s="558">
        <v>21.001950560000001</v>
      </c>
      <c r="BD36" s="558">
        <v>21.413624850000001</v>
      </c>
      <c r="BE36" s="558">
        <v>21.669723619999999</v>
      </c>
      <c r="BF36" s="558">
        <v>22.437949499999998</v>
      </c>
      <c r="BG36" s="558">
        <v>19.510033700000001</v>
      </c>
      <c r="BH36" s="558">
        <v>19.880757484</v>
      </c>
      <c r="BI36" s="558">
        <v>18.683809839999999</v>
      </c>
      <c r="BJ36" s="559">
        <v>19.04749</v>
      </c>
      <c r="BK36" s="559">
        <v>16.584720000000001</v>
      </c>
      <c r="BL36" s="559">
        <v>18.31793</v>
      </c>
      <c r="BM36" s="559">
        <v>21.043659999999999</v>
      </c>
      <c r="BN36" s="559">
        <v>20.831340000000001</v>
      </c>
      <c r="BO36" s="559">
        <v>21.903110000000002</v>
      </c>
      <c r="BP36" s="559">
        <v>22.598269999999999</v>
      </c>
      <c r="BQ36" s="559">
        <v>22.582550000000001</v>
      </c>
      <c r="BR36" s="559">
        <v>23.850629999999999</v>
      </c>
      <c r="BS36" s="559">
        <v>20.5396</v>
      </c>
      <c r="BT36" s="559">
        <v>20.639199999999999</v>
      </c>
      <c r="BU36" s="559">
        <v>19.45919</v>
      </c>
      <c r="BV36" s="559">
        <v>19.838229999999999</v>
      </c>
    </row>
    <row r="37" spans="1:74" ht="11.15" customHeight="1" x14ac:dyDescent="0.25">
      <c r="A37" s="86" t="s">
        <v>1083</v>
      </c>
      <c r="B37" s="159" t="s">
        <v>422</v>
      </c>
      <c r="C37" s="558">
        <v>6.6632180400000003</v>
      </c>
      <c r="D37" s="558">
        <v>6.1198266400000003</v>
      </c>
      <c r="E37" s="558">
        <v>6.6426120700000002</v>
      </c>
      <c r="F37" s="558">
        <v>6.5850616899999999</v>
      </c>
      <c r="G37" s="558">
        <v>7.0099065899999999</v>
      </c>
      <c r="H37" s="558">
        <v>7.6699699099999998</v>
      </c>
      <c r="I37" s="558">
        <v>8.1468886999999999</v>
      </c>
      <c r="J37" s="558">
        <v>8.1271519899999998</v>
      </c>
      <c r="K37" s="558">
        <v>7.4692457699999997</v>
      </c>
      <c r="L37" s="558">
        <v>6.9130910400000003</v>
      </c>
      <c r="M37" s="558">
        <v>6.6360880699999996</v>
      </c>
      <c r="N37" s="558">
        <v>6.8299725599999999</v>
      </c>
      <c r="O37" s="558">
        <v>6.84332501</v>
      </c>
      <c r="P37" s="558">
        <v>6.4667022000000003</v>
      </c>
      <c r="Q37" s="558">
        <v>6.7588682200000001</v>
      </c>
      <c r="R37" s="558">
        <v>6.3971466799999996</v>
      </c>
      <c r="S37" s="558">
        <v>6.8040994499999998</v>
      </c>
      <c r="T37" s="558">
        <v>7.1416307100000003</v>
      </c>
      <c r="U37" s="558">
        <v>7.8151936199999996</v>
      </c>
      <c r="V37" s="558">
        <v>7.8396211500000001</v>
      </c>
      <c r="W37" s="558">
        <v>7.0758634999999996</v>
      </c>
      <c r="X37" s="558">
        <v>6.9526120699999998</v>
      </c>
      <c r="Y37" s="558">
        <v>6.3555327100000003</v>
      </c>
      <c r="Z37" s="558">
        <v>6.5929127200000002</v>
      </c>
      <c r="AA37" s="558">
        <v>6.5250544599999998</v>
      </c>
      <c r="AB37" s="558">
        <v>6.1350486999999996</v>
      </c>
      <c r="AC37" s="558">
        <v>6.4061681899999998</v>
      </c>
      <c r="AD37" s="558">
        <v>6.5464095599999998</v>
      </c>
      <c r="AE37" s="558">
        <v>7.1888685099999998</v>
      </c>
      <c r="AF37" s="558">
        <v>7.7259703499999999</v>
      </c>
      <c r="AG37" s="558">
        <v>8.1179818600000004</v>
      </c>
      <c r="AH37" s="558">
        <v>7.8244768999999996</v>
      </c>
      <c r="AI37" s="558">
        <v>7.1899684300000004</v>
      </c>
      <c r="AJ37" s="558">
        <v>6.9640051200000004</v>
      </c>
      <c r="AK37" s="558">
        <v>6.5875830500000001</v>
      </c>
      <c r="AL37" s="558">
        <v>6.73591096</v>
      </c>
      <c r="AM37" s="558">
        <v>6.7948705199999999</v>
      </c>
      <c r="AN37" s="558">
        <v>6.2046888500000001</v>
      </c>
      <c r="AO37" s="558">
        <v>6.7166983499999997</v>
      </c>
      <c r="AP37" s="558">
        <v>6.8074226500000004</v>
      </c>
      <c r="AQ37" s="558">
        <v>7.1096994499999999</v>
      </c>
      <c r="AR37" s="558">
        <v>7.6265275700000004</v>
      </c>
      <c r="AS37" s="558">
        <v>8.3328773500000004</v>
      </c>
      <c r="AT37" s="558">
        <v>8.0222913899999995</v>
      </c>
      <c r="AU37" s="558">
        <v>7.4090740100000003</v>
      </c>
      <c r="AV37" s="558">
        <v>7.0804826099999998</v>
      </c>
      <c r="AW37" s="558">
        <v>6.7553498599999999</v>
      </c>
      <c r="AX37" s="558">
        <v>6.8931234100000003</v>
      </c>
      <c r="AY37" s="558">
        <v>6.84889964</v>
      </c>
      <c r="AZ37" s="558">
        <v>6.26064782</v>
      </c>
      <c r="BA37" s="558">
        <v>6.7368595400000002</v>
      </c>
      <c r="BB37" s="558">
        <v>6.8115521499999998</v>
      </c>
      <c r="BC37" s="558">
        <v>7.2403772499999999</v>
      </c>
      <c r="BD37" s="558">
        <v>7.4877212000000002</v>
      </c>
      <c r="BE37" s="558">
        <v>8.3388369099999995</v>
      </c>
      <c r="BF37" s="558">
        <v>8.1559586300000007</v>
      </c>
      <c r="BG37" s="558">
        <v>7.5611280199999999</v>
      </c>
      <c r="BH37" s="558">
        <v>7.1348084874</v>
      </c>
      <c r="BI37" s="558">
        <v>6.9401963228000003</v>
      </c>
      <c r="BJ37" s="559">
        <v>7.0213970000000003</v>
      </c>
      <c r="BK37" s="559">
        <v>6.9716399999999998</v>
      </c>
      <c r="BL37" s="559">
        <v>6.5668600000000001</v>
      </c>
      <c r="BM37" s="559">
        <v>6.8242820000000002</v>
      </c>
      <c r="BN37" s="559">
        <v>6.8907920000000003</v>
      </c>
      <c r="BO37" s="559">
        <v>7.38117</v>
      </c>
      <c r="BP37" s="559">
        <v>7.6270319999999998</v>
      </c>
      <c r="BQ37" s="559">
        <v>8.4445029999999992</v>
      </c>
      <c r="BR37" s="559">
        <v>8.2569309999999998</v>
      </c>
      <c r="BS37" s="559">
        <v>7.7066970000000001</v>
      </c>
      <c r="BT37" s="559">
        <v>7.2607650000000001</v>
      </c>
      <c r="BU37" s="559">
        <v>7.064203</v>
      </c>
      <c r="BV37" s="559">
        <v>7.1438839999999999</v>
      </c>
    </row>
    <row r="38" spans="1:74" ht="11.15" customHeight="1" x14ac:dyDescent="0.25">
      <c r="A38" s="86" t="s">
        <v>1084</v>
      </c>
      <c r="B38" s="159" t="s">
        <v>235</v>
      </c>
      <c r="C38" s="558">
        <v>7.0558996599999997</v>
      </c>
      <c r="D38" s="558">
        <v>6.4271844299999996</v>
      </c>
      <c r="E38" s="558">
        <v>6.72250426</v>
      </c>
      <c r="F38" s="558">
        <v>6.7449505099999998</v>
      </c>
      <c r="G38" s="558">
        <v>7.4701312599999996</v>
      </c>
      <c r="H38" s="558">
        <v>7.2566620100000003</v>
      </c>
      <c r="I38" s="558">
        <v>8.3672000499999992</v>
      </c>
      <c r="J38" s="558">
        <v>8.4862989599999992</v>
      </c>
      <c r="K38" s="558">
        <v>7.8111003700000001</v>
      </c>
      <c r="L38" s="558">
        <v>7.6558807800000004</v>
      </c>
      <c r="M38" s="558">
        <v>6.69411793</v>
      </c>
      <c r="N38" s="558">
        <v>6.9559598400000002</v>
      </c>
      <c r="O38" s="558">
        <v>6.8868368999999996</v>
      </c>
      <c r="P38" s="558">
        <v>6.7246503300000002</v>
      </c>
      <c r="Q38" s="558">
        <v>7.0398426900000004</v>
      </c>
      <c r="R38" s="558">
        <v>6.60723255</v>
      </c>
      <c r="S38" s="558">
        <v>6.96658533</v>
      </c>
      <c r="T38" s="558">
        <v>7.4894082600000003</v>
      </c>
      <c r="U38" s="558">
        <v>8.0740087700000007</v>
      </c>
      <c r="V38" s="558">
        <v>8.0905505400000006</v>
      </c>
      <c r="W38" s="558">
        <v>7.4554254599999998</v>
      </c>
      <c r="X38" s="558">
        <v>7.3241482299999996</v>
      </c>
      <c r="Y38" s="558">
        <v>6.4882197899999996</v>
      </c>
      <c r="Z38" s="558">
        <v>6.5429412100000004</v>
      </c>
      <c r="AA38" s="558">
        <v>6.3248984100000003</v>
      </c>
      <c r="AB38" s="558">
        <v>6.0213185300000003</v>
      </c>
      <c r="AC38" s="558">
        <v>6.7559679900000003</v>
      </c>
      <c r="AD38" s="558">
        <v>6.5095526000000001</v>
      </c>
      <c r="AE38" s="558">
        <v>7.3388188699999999</v>
      </c>
      <c r="AF38" s="558">
        <v>8.0871193800000007</v>
      </c>
      <c r="AG38" s="558">
        <v>8.1205345199999996</v>
      </c>
      <c r="AH38" s="558">
        <v>8.2519475399999997</v>
      </c>
      <c r="AI38" s="558">
        <v>7.76240402</v>
      </c>
      <c r="AJ38" s="558">
        <v>7.4158506199999996</v>
      </c>
      <c r="AK38" s="558">
        <v>7.0207656500000004</v>
      </c>
      <c r="AL38" s="558">
        <v>6.7291388899999998</v>
      </c>
      <c r="AM38" s="558">
        <v>6.57787465</v>
      </c>
      <c r="AN38" s="558">
        <v>6.2984333599999998</v>
      </c>
      <c r="AO38" s="558">
        <v>7.2083346099999996</v>
      </c>
      <c r="AP38" s="558">
        <v>7.0095546899999999</v>
      </c>
      <c r="AQ38" s="558">
        <v>7.2136282500000002</v>
      </c>
      <c r="AR38" s="558">
        <v>7.86866997</v>
      </c>
      <c r="AS38" s="558">
        <v>8.0059249799999996</v>
      </c>
      <c r="AT38" s="558">
        <v>8.6906935900000004</v>
      </c>
      <c r="AU38" s="558">
        <v>7.8439962699999999</v>
      </c>
      <c r="AV38" s="558">
        <v>7.5041975699999997</v>
      </c>
      <c r="AW38" s="558">
        <v>6.76173555</v>
      </c>
      <c r="AX38" s="558">
        <v>6.6681915299999996</v>
      </c>
      <c r="AY38" s="558">
        <v>6.1695247200000001</v>
      </c>
      <c r="AZ38" s="558">
        <v>5.7914299600000003</v>
      </c>
      <c r="BA38" s="558">
        <v>6.3484346299999999</v>
      </c>
      <c r="BB38" s="558">
        <v>5.8841548000000001</v>
      </c>
      <c r="BC38" s="558">
        <v>6.4594763799999999</v>
      </c>
      <c r="BD38" s="558">
        <v>6.8442604899999999</v>
      </c>
      <c r="BE38" s="558">
        <v>7.1493883199999999</v>
      </c>
      <c r="BF38" s="558">
        <v>7.5378179000000003</v>
      </c>
      <c r="BG38" s="558">
        <v>7.2455664000000004</v>
      </c>
      <c r="BH38" s="558">
        <v>7.5031245334000003</v>
      </c>
      <c r="BI38" s="558">
        <v>6.9024494236000002</v>
      </c>
      <c r="BJ38" s="559">
        <v>6.7154040000000004</v>
      </c>
      <c r="BK38" s="559">
        <v>6.1076430000000004</v>
      </c>
      <c r="BL38" s="559">
        <v>5.8950459999999998</v>
      </c>
      <c r="BM38" s="559">
        <v>6.2766780000000004</v>
      </c>
      <c r="BN38" s="559">
        <v>5.8077839999999998</v>
      </c>
      <c r="BO38" s="559">
        <v>6.3996810000000002</v>
      </c>
      <c r="BP38" s="559">
        <v>6.7990649999999997</v>
      </c>
      <c r="BQ38" s="559">
        <v>7.0900480000000003</v>
      </c>
      <c r="BR38" s="559">
        <v>7.4667349999999999</v>
      </c>
      <c r="BS38" s="559">
        <v>7.1709139999999998</v>
      </c>
      <c r="BT38" s="559">
        <v>7.4463609999999996</v>
      </c>
      <c r="BU38" s="559">
        <v>6.8635770000000003</v>
      </c>
      <c r="BV38" s="559">
        <v>6.6889019999999997</v>
      </c>
    </row>
    <row r="39" spans="1:74" ht="11.15" customHeight="1" x14ac:dyDescent="0.25">
      <c r="A39" s="86" t="s">
        <v>1085</v>
      </c>
      <c r="B39" s="159" t="s">
        <v>236</v>
      </c>
      <c r="C39" s="558">
        <v>0.38608576</v>
      </c>
      <c r="D39" s="558">
        <v>0.34105380000000002</v>
      </c>
      <c r="E39" s="558">
        <v>0.37730140000000001</v>
      </c>
      <c r="F39" s="558">
        <v>0.37708291999999999</v>
      </c>
      <c r="G39" s="558">
        <v>0.40728463999999998</v>
      </c>
      <c r="H39" s="558">
        <v>0.41084051999999999</v>
      </c>
      <c r="I39" s="558">
        <v>0.43260085999999998</v>
      </c>
      <c r="J39" s="558">
        <v>0.45843008000000002</v>
      </c>
      <c r="K39" s="558">
        <v>0.43308492999999998</v>
      </c>
      <c r="L39" s="558">
        <v>0.43646602000000001</v>
      </c>
      <c r="M39" s="558">
        <v>0.41606380999999998</v>
      </c>
      <c r="N39" s="558">
        <v>0.41070327000000001</v>
      </c>
      <c r="O39" s="558">
        <v>0.41011465000000003</v>
      </c>
      <c r="P39" s="558">
        <v>0.36954056000000002</v>
      </c>
      <c r="Q39" s="558">
        <v>0.39943714000000002</v>
      </c>
      <c r="R39" s="558">
        <v>0.33745231999999997</v>
      </c>
      <c r="S39" s="558">
        <v>0.35279641</v>
      </c>
      <c r="T39" s="558">
        <v>0.36715771000000003</v>
      </c>
      <c r="U39" s="558">
        <v>0.38743130999999997</v>
      </c>
      <c r="V39" s="558">
        <v>0.39933919000000001</v>
      </c>
      <c r="W39" s="558">
        <v>0.37524665000000001</v>
      </c>
      <c r="X39" s="558">
        <v>0.39944321999999999</v>
      </c>
      <c r="Y39" s="558">
        <v>0.38275209999999998</v>
      </c>
      <c r="Z39" s="558">
        <v>0.38704977000000002</v>
      </c>
      <c r="AA39" s="558">
        <v>0.37275365999999999</v>
      </c>
      <c r="AB39" s="558">
        <v>0.33338582</v>
      </c>
      <c r="AC39" s="558">
        <v>0.37814990999999998</v>
      </c>
      <c r="AD39" s="558">
        <v>0.37920169999999997</v>
      </c>
      <c r="AE39" s="558">
        <v>0.39638340999999999</v>
      </c>
      <c r="AF39" s="558">
        <v>0.37884097</v>
      </c>
      <c r="AG39" s="558">
        <v>0.40772072999999998</v>
      </c>
      <c r="AH39" s="558">
        <v>0.41555607999999999</v>
      </c>
      <c r="AI39" s="558">
        <v>0.38741548999999997</v>
      </c>
      <c r="AJ39" s="558">
        <v>0.40950230999999998</v>
      </c>
      <c r="AK39" s="558">
        <v>0.39884874999999997</v>
      </c>
      <c r="AL39" s="558">
        <v>0.39588220000000002</v>
      </c>
      <c r="AM39" s="558">
        <v>0.38145171999999999</v>
      </c>
      <c r="AN39" s="558">
        <v>0.35733949999999998</v>
      </c>
      <c r="AO39" s="558">
        <v>0.40702617000000002</v>
      </c>
      <c r="AP39" s="558">
        <v>0.39020157</v>
      </c>
      <c r="AQ39" s="558">
        <v>0.40297170999999998</v>
      </c>
      <c r="AR39" s="558">
        <v>0.39183106000000001</v>
      </c>
      <c r="AS39" s="558">
        <v>0.41726468</v>
      </c>
      <c r="AT39" s="558">
        <v>0.42509607999999999</v>
      </c>
      <c r="AU39" s="558">
        <v>0.42168802999999999</v>
      </c>
      <c r="AV39" s="558">
        <v>0.42566608</v>
      </c>
      <c r="AW39" s="558">
        <v>0.40561797999999999</v>
      </c>
      <c r="AX39" s="558">
        <v>0.40232143999999997</v>
      </c>
      <c r="AY39" s="558">
        <v>0.39561859999999999</v>
      </c>
      <c r="AZ39" s="558">
        <v>0.35386833000000001</v>
      </c>
      <c r="BA39" s="558">
        <v>0.39422133999999998</v>
      </c>
      <c r="BB39" s="558">
        <v>0.39159135</v>
      </c>
      <c r="BC39" s="558">
        <v>0.39512315999999997</v>
      </c>
      <c r="BD39" s="558">
        <v>0.39238978000000002</v>
      </c>
      <c r="BE39" s="558">
        <v>0.42550886999999998</v>
      </c>
      <c r="BF39" s="558">
        <v>0.41744474999999998</v>
      </c>
      <c r="BG39" s="558">
        <v>0.40988477000000001</v>
      </c>
      <c r="BH39" s="558">
        <v>0.41809668999999999</v>
      </c>
      <c r="BI39" s="558">
        <v>0.40332030000000002</v>
      </c>
      <c r="BJ39" s="559">
        <v>0.40658329999999998</v>
      </c>
      <c r="BK39" s="559">
        <v>0.39633499999999999</v>
      </c>
      <c r="BL39" s="559">
        <v>0.36571039999999999</v>
      </c>
      <c r="BM39" s="559">
        <v>0.39488139999999999</v>
      </c>
      <c r="BN39" s="559">
        <v>0.39100570000000001</v>
      </c>
      <c r="BO39" s="559">
        <v>0.39518370000000003</v>
      </c>
      <c r="BP39" s="559">
        <v>0.39333980000000002</v>
      </c>
      <c r="BQ39" s="559">
        <v>0.42625809999999997</v>
      </c>
      <c r="BR39" s="559">
        <v>0.41863319999999998</v>
      </c>
      <c r="BS39" s="559">
        <v>0.41043489999999999</v>
      </c>
      <c r="BT39" s="559">
        <v>0.41955759999999998</v>
      </c>
      <c r="BU39" s="559">
        <v>0.40474110000000002</v>
      </c>
      <c r="BV39" s="559">
        <v>0.40802359999999999</v>
      </c>
    </row>
    <row r="40" spans="1:74" ht="11.15" customHeight="1" x14ac:dyDescent="0.25">
      <c r="A40" s="86" t="s">
        <v>1086</v>
      </c>
      <c r="B40" s="159" t="s">
        <v>424</v>
      </c>
      <c r="C40" s="558">
        <v>82.609756970000007</v>
      </c>
      <c r="D40" s="558">
        <v>76.447262789999996</v>
      </c>
      <c r="E40" s="558">
        <v>81.092831009999998</v>
      </c>
      <c r="F40" s="558">
        <v>80.459758440000002</v>
      </c>
      <c r="G40" s="558">
        <v>84.661293049999998</v>
      </c>
      <c r="H40" s="558">
        <v>84.991994640000001</v>
      </c>
      <c r="I40" s="558">
        <v>90.752186690000002</v>
      </c>
      <c r="J40" s="558">
        <v>91.061842179999999</v>
      </c>
      <c r="K40" s="558">
        <v>86.160376979999995</v>
      </c>
      <c r="L40" s="558">
        <v>84.396137409999994</v>
      </c>
      <c r="M40" s="558">
        <v>79.624664109999998</v>
      </c>
      <c r="N40" s="558">
        <v>80.094745140000001</v>
      </c>
      <c r="O40" s="558">
        <v>80.608512529999999</v>
      </c>
      <c r="P40" s="558">
        <v>78.902731709999998</v>
      </c>
      <c r="Q40" s="558">
        <v>80.930615950000004</v>
      </c>
      <c r="R40" s="558">
        <v>72.791102109999997</v>
      </c>
      <c r="S40" s="558">
        <v>74.273010369999994</v>
      </c>
      <c r="T40" s="558">
        <v>78.444678800000005</v>
      </c>
      <c r="U40" s="558">
        <v>84.758379599999998</v>
      </c>
      <c r="V40" s="558">
        <v>86.366130150000004</v>
      </c>
      <c r="W40" s="558">
        <v>80.976889589999999</v>
      </c>
      <c r="X40" s="558">
        <v>82.371380549999998</v>
      </c>
      <c r="Y40" s="558">
        <v>79.166796180000006</v>
      </c>
      <c r="Z40" s="558">
        <v>79.49180088</v>
      </c>
      <c r="AA40" s="558">
        <v>79.749530280000002</v>
      </c>
      <c r="AB40" s="558">
        <v>74.245261900000003</v>
      </c>
      <c r="AC40" s="558">
        <v>77.551521989999998</v>
      </c>
      <c r="AD40" s="558">
        <v>79.660859070000001</v>
      </c>
      <c r="AE40" s="558">
        <v>83.70251055</v>
      </c>
      <c r="AF40" s="558">
        <v>86.70160946</v>
      </c>
      <c r="AG40" s="558">
        <v>91.052252139999993</v>
      </c>
      <c r="AH40" s="558">
        <v>91.576366730000004</v>
      </c>
      <c r="AI40" s="558">
        <v>85.817139620000006</v>
      </c>
      <c r="AJ40" s="558">
        <v>85.355969090000002</v>
      </c>
      <c r="AK40" s="558">
        <v>82.545235070000004</v>
      </c>
      <c r="AL40" s="558">
        <v>82.6552346</v>
      </c>
      <c r="AM40" s="558">
        <v>83.982005909999998</v>
      </c>
      <c r="AN40" s="558">
        <v>76.892528729999995</v>
      </c>
      <c r="AO40" s="558">
        <v>83.679089779999998</v>
      </c>
      <c r="AP40" s="558">
        <v>82.422106639999996</v>
      </c>
      <c r="AQ40" s="558">
        <v>86.089694050000006</v>
      </c>
      <c r="AR40" s="558">
        <v>88.715713210000004</v>
      </c>
      <c r="AS40" s="558">
        <v>90.419842889999998</v>
      </c>
      <c r="AT40" s="558">
        <v>93.143141170000007</v>
      </c>
      <c r="AU40" s="558">
        <v>86.549522679999995</v>
      </c>
      <c r="AV40" s="558">
        <v>85.017015000000001</v>
      </c>
      <c r="AW40" s="558">
        <v>81.701399390000006</v>
      </c>
      <c r="AX40" s="558">
        <v>81.851926660000004</v>
      </c>
      <c r="AY40" s="558">
        <v>78.96931309</v>
      </c>
      <c r="AZ40" s="558">
        <v>76.058252010000004</v>
      </c>
      <c r="BA40" s="558">
        <v>84.429974139999999</v>
      </c>
      <c r="BB40" s="558">
        <v>81.76897554</v>
      </c>
      <c r="BC40" s="558">
        <v>86.398547829999998</v>
      </c>
      <c r="BD40" s="558">
        <v>88.051089540000007</v>
      </c>
      <c r="BE40" s="558">
        <v>91.482000630000002</v>
      </c>
      <c r="BF40" s="558">
        <v>92.988802280000002</v>
      </c>
      <c r="BG40" s="558">
        <v>85.763616810000002</v>
      </c>
      <c r="BH40" s="558">
        <v>86.568644309999996</v>
      </c>
      <c r="BI40" s="558">
        <v>82.082401966000006</v>
      </c>
      <c r="BJ40" s="559">
        <v>83.059719999999999</v>
      </c>
      <c r="BK40" s="559">
        <v>79.248159999999999</v>
      </c>
      <c r="BL40" s="559">
        <v>79.028040000000004</v>
      </c>
      <c r="BM40" s="559">
        <v>85.304720000000003</v>
      </c>
      <c r="BN40" s="559">
        <v>82.439589999999995</v>
      </c>
      <c r="BO40" s="559">
        <v>87.415869999999998</v>
      </c>
      <c r="BP40" s="559">
        <v>89.606669999999994</v>
      </c>
      <c r="BQ40" s="559">
        <v>92.63646</v>
      </c>
      <c r="BR40" s="559">
        <v>94.709509999999995</v>
      </c>
      <c r="BS40" s="559">
        <v>86.948580000000007</v>
      </c>
      <c r="BT40" s="559">
        <v>87.710319999999996</v>
      </c>
      <c r="BU40" s="559">
        <v>83.340670000000003</v>
      </c>
      <c r="BV40" s="559">
        <v>84.550430000000006</v>
      </c>
    </row>
    <row r="41" spans="1:74" ht="11.15" customHeight="1" x14ac:dyDescent="0.25">
      <c r="A41" s="86"/>
      <c r="B41" s="89" t="s">
        <v>234</v>
      </c>
      <c r="C41" s="562"/>
      <c r="D41" s="562"/>
      <c r="E41" s="562"/>
      <c r="F41" s="562"/>
      <c r="G41" s="562"/>
      <c r="H41" s="562"/>
      <c r="I41" s="562"/>
      <c r="J41" s="562"/>
      <c r="K41" s="562"/>
      <c r="L41" s="562"/>
      <c r="M41" s="562"/>
      <c r="N41" s="562"/>
      <c r="O41" s="562"/>
      <c r="P41" s="562"/>
      <c r="Q41" s="562"/>
      <c r="R41" s="562"/>
      <c r="S41" s="562"/>
      <c r="T41" s="562"/>
      <c r="U41" s="562"/>
      <c r="V41" s="562"/>
      <c r="W41" s="562"/>
      <c r="X41" s="562"/>
      <c r="Y41" s="562"/>
      <c r="Z41" s="562"/>
      <c r="AA41" s="562"/>
      <c r="AB41" s="562"/>
      <c r="AC41" s="562"/>
      <c r="AD41" s="562"/>
      <c r="AE41" s="562"/>
      <c r="AF41" s="562"/>
      <c r="AG41" s="562"/>
      <c r="AH41" s="562"/>
      <c r="AI41" s="562"/>
      <c r="AJ41" s="562"/>
      <c r="AK41" s="562"/>
      <c r="AL41" s="562"/>
      <c r="AM41" s="562"/>
      <c r="AN41" s="562"/>
      <c r="AO41" s="562"/>
      <c r="AP41" s="562"/>
      <c r="AQ41" s="562"/>
      <c r="AR41" s="562"/>
      <c r="AS41" s="562"/>
      <c r="AT41" s="562"/>
      <c r="AU41" s="562"/>
      <c r="AV41" s="562"/>
      <c r="AW41" s="562"/>
      <c r="AX41" s="562"/>
      <c r="AY41" s="562"/>
      <c r="AZ41" s="562"/>
      <c r="BA41" s="562"/>
      <c r="BB41" s="562"/>
      <c r="BC41" s="562"/>
      <c r="BD41" s="562"/>
      <c r="BE41" s="562"/>
      <c r="BF41" s="562"/>
      <c r="BG41" s="562"/>
      <c r="BH41" s="562"/>
      <c r="BI41" s="562"/>
      <c r="BJ41" s="563"/>
      <c r="BK41" s="563"/>
      <c r="BL41" s="563"/>
      <c r="BM41" s="563"/>
      <c r="BN41" s="563"/>
      <c r="BO41" s="563"/>
      <c r="BP41" s="563"/>
      <c r="BQ41" s="563"/>
      <c r="BR41" s="563"/>
      <c r="BS41" s="563"/>
      <c r="BT41" s="563"/>
      <c r="BU41" s="563"/>
      <c r="BV41" s="563"/>
    </row>
    <row r="42" spans="1:74" ht="11.15" customHeight="1" x14ac:dyDescent="0.25">
      <c r="A42" s="86" t="s">
        <v>1087</v>
      </c>
      <c r="B42" s="159" t="s">
        <v>416</v>
      </c>
      <c r="C42" s="558">
        <v>10.640056019999999</v>
      </c>
      <c r="D42" s="558">
        <v>9.3062390599999993</v>
      </c>
      <c r="E42" s="558">
        <v>9.5146696199999994</v>
      </c>
      <c r="F42" s="558">
        <v>8.4934482899999999</v>
      </c>
      <c r="G42" s="558">
        <v>8.5360293899999995</v>
      </c>
      <c r="H42" s="558">
        <v>8.9270514199999997</v>
      </c>
      <c r="I42" s="558">
        <v>11.56387786</v>
      </c>
      <c r="J42" s="558">
        <v>10.94150288</v>
      </c>
      <c r="K42" s="558">
        <v>9.0049322000000007</v>
      </c>
      <c r="L42" s="558">
        <v>8.7294722100000008</v>
      </c>
      <c r="M42" s="558">
        <v>8.8401210300000006</v>
      </c>
      <c r="N42" s="558">
        <v>9.9604701999999996</v>
      </c>
      <c r="O42" s="558">
        <v>9.9676302400000001</v>
      </c>
      <c r="P42" s="558">
        <v>9.1449170899999999</v>
      </c>
      <c r="Q42" s="558">
        <v>8.8867030800000002</v>
      </c>
      <c r="R42" s="558">
        <v>8.0245190100000006</v>
      </c>
      <c r="S42" s="558">
        <v>8.0555897499999993</v>
      </c>
      <c r="T42" s="558">
        <v>9.2186609399999995</v>
      </c>
      <c r="U42" s="558">
        <v>11.48016185</v>
      </c>
      <c r="V42" s="558">
        <v>11.204883519999999</v>
      </c>
      <c r="W42" s="558">
        <v>9.3774978299999994</v>
      </c>
      <c r="X42" s="558">
        <v>8.4761773500000004</v>
      </c>
      <c r="Y42" s="558">
        <v>8.3417023700000001</v>
      </c>
      <c r="Z42" s="558">
        <v>9.6678381699999996</v>
      </c>
      <c r="AA42" s="558">
        <v>10.07082366</v>
      </c>
      <c r="AB42" s="558">
        <v>9.4179753000000002</v>
      </c>
      <c r="AC42" s="558">
        <v>9.1195763799999998</v>
      </c>
      <c r="AD42" s="558">
        <v>8.32449978</v>
      </c>
      <c r="AE42" s="558">
        <v>8.2873172799999999</v>
      </c>
      <c r="AF42" s="558">
        <v>10.123395049999999</v>
      </c>
      <c r="AG42" s="558">
        <v>10.480734829999999</v>
      </c>
      <c r="AH42" s="558">
        <v>11.38460555</v>
      </c>
      <c r="AI42" s="558">
        <v>9.9672660299999993</v>
      </c>
      <c r="AJ42" s="558">
        <v>8.5879007999999999</v>
      </c>
      <c r="AK42" s="558">
        <v>8.6506506699999992</v>
      </c>
      <c r="AL42" s="558">
        <v>9.3838887999999994</v>
      </c>
      <c r="AM42" s="558">
        <v>10.41702781</v>
      </c>
      <c r="AN42" s="558">
        <v>9.5267434200000007</v>
      </c>
      <c r="AO42" s="558">
        <v>9.3516092299999993</v>
      </c>
      <c r="AP42" s="558">
        <v>8.6710063399999999</v>
      </c>
      <c r="AQ42" s="558">
        <v>8.7275764799999997</v>
      </c>
      <c r="AR42" s="558">
        <v>9.0606484399999996</v>
      </c>
      <c r="AS42" s="558">
        <v>11.13103843</v>
      </c>
      <c r="AT42" s="558">
        <v>11.481672359999999</v>
      </c>
      <c r="AU42" s="558">
        <v>9.5333640299999995</v>
      </c>
      <c r="AV42" s="558">
        <v>8.4980086799999999</v>
      </c>
      <c r="AW42" s="558">
        <v>8.5209244399999999</v>
      </c>
      <c r="AX42" s="558">
        <v>9.5715593699999992</v>
      </c>
      <c r="AY42" s="558">
        <v>9.7098007299999995</v>
      </c>
      <c r="AZ42" s="558">
        <v>9.0915526500000006</v>
      </c>
      <c r="BA42" s="558">
        <v>9.1023848300000001</v>
      </c>
      <c r="BB42" s="558">
        <v>8.0826956400000007</v>
      </c>
      <c r="BC42" s="558">
        <v>8.20001012</v>
      </c>
      <c r="BD42" s="558">
        <v>8.7791149799999992</v>
      </c>
      <c r="BE42" s="558">
        <v>11.1931996</v>
      </c>
      <c r="BF42" s="558">
        <v>10.49439158</v>
      </c>
      <c r="BG42" s="558">
        <v>9.6948336499999996</v>
      </c>
      <c r="BH42" s="558">
        <v>8.6203139012999994</v>
      </c>
      <c r="BI42" s="558">
        <v>8.6372268527999996</v>
      </c>
      <c r="BJ42" s="559">
        <v>9.7199960000000001</v>
      </c>
      <c r="BK42" s="559">
        <v>10.1188</v>
      </c>
      <c r="BL42" s="559">
        <v>9.6894609999999997</v>
      </c>
      <c r="BM42" s="559">
        <v>9.1826019999999993</v>
      </c>
      <c r="BN42" s="559">
        <v>8.1970910000000003</v>
      </c>
      <c r="BO42" s="559">
        <v>8.2645149999999994</v>
      </c>
      <c r="BP42" s="559">
        <v>9.0597940000000001</v>
      </c>
      <c r="BQ42" s="559">
        <v>11.19636</v>
      </c>
      <c r="BR42" s="559">
        <v>11.138400000000001</v>
      </c>
      <c r="BS42" s="559">
        <v>9.8887660000000004</v>
      </c>
      <c r="BT42" s="559">
        <v>8.7508929999999996</v>
      </c>
      <c r="BU42" s="559">
        <v>8.5807169999999999</v>
      </c>
      <c r="BV42" s="559">
        <v>9.6077300000000001</v>
      </c>
    </row>
    <row r="43" spans="1:74" ht="11.15" customHeight="1" x14ac:dyDescent="0.25">
      <c r="A43" s="86" t="s">
        <v>1088</v>
      </c>
      <c r="B43" s="148" t="s">
        <v>446</v>
      </c>
      <c r="C43" s="558">
        <v>32.566280810000002</v>
      </c>
      <c r="D43" s="558">
        <v>30.459829509999999</v>
      </c>
      <c r="E43" s="558">
        <v>30.083404730000002</v>
      </c>
      <c r="F43" s="558">
        <v>26.388322330000001</v>
      </c>
      <c r="G43" s="558">
        <v>27.022572719999999</v>
      </c>
      <c r="H43" s="558">
        <v>29.59359332</v>
      </c>
      <c r="I43" s="558">
        <v>36.522032320000001</v>
      </c>
      <c r="J43" s="558">
        <v>35.84547311</v>
      </c>
      <c r="K43" s="558">
        <v>31.251205389999999</v>
      </c>
      <c r="L43" s="558">
        <v>27.709591150000001</v>
      </c>
      <c r="M43" s="558">
        <v>27.31662553</v>
      </c>
      <c r="N43" s="558">
        <v>30.33850108</v>
      </c>
      <c r="O43" s="558">
        <v>31.048619349999999</v>
      </c>
      <c r="P43" s="558">
        <v>28.977785669999999</v>
      </c>
      <c r="Q43" s="558">
        <v>27.433195900000001</v>
      </c>
      <c r="R43" s="558">
        <v>25.233955340000001</v>
      </c>
      <c r="S43" s="558">
        <v>24.60146911</v>
      </c>
      <c r="T43" s="558">
        <v>29.221672730000002</v>
      </c>
      <c r="U43" s="558">
        <v>36.931314399999998</v>
      </c>
      <c r="V43" s="558">
        <v>35.48335556</v>
      </c>
      <c r="W43" s="558">
        <v>30.068736659999999</v>
      </c>
      <c r="X43" s="558">
        <v>26.49658234</v>
      </c>
      <c r="Y43" s="558">
        <v>26.190239290000001</v>
      </c>
      <c r="Z43" s="558">
        <v>30.438764689999999</v>
      </c>
      <c r="AA43" s="558">
        <v>30.936513430000002</v>
      </c>
      <c r="AB43" s="558">
        <v>29.877462940000001</v>
      </c>
      <c r="AC43" s="558">
        <v>28.510473040000001</v>
      </c>
      <c r="AD43" s="558">
        <v>25.54396105</v>
      </c>
      <c r="AE43" s="558">
        <v>26.07610348</v>
      </c>
      <c r="AF43" s="558">
        <v>30.88832326</v>
      </c>
      <c r="AG43" s="558">
        <v>35.224455890000002</v>
      </c>
      <c r="AH43" s="558">
        <v>35.768170339999998</v>
      </c>
      <c r="AI43" s="558">
        <v>31.071005339999999</v>
      </c>
      <c r="AJ43" s="558">
        <v>27.3499278</v>
      </c>
      <c r="AK43" s="558">
        <v>27.027322170000001</v>
      </c>
      <c r="AL43" s="558">
        <v>29.56067951</v>
      </c>
      <c r="AM43" s="558">
        <v>32.889608099999997</v>
      </c>
      <c r="AN43" s="558">
        <v>29.473402750000002</v>
      </c>
      <c r="AO43" s="558">
        <v>28.52839942</v>
      </c>
      <c r="AP43" s="558">
        <v>26.50325591</v>
      </c>
      <c r="AQ43" s="558">
        <v>26.812189579999998</v>
      </c>
      <c r="AR43" s="558">
        <v>30.389782610000001</v>
      </c>
      <c r="AS43" s="558">
        <v>35.811474330000003</v>
      </c>
      <c r="AT43" s="558">
        <v>36.981241949999998</v>
      </c>
      <c r="AU43" s="558">
        <v>30.981694319999999</v>
      </c>
      <c r="AV43" s="558">
        <v>26.75653818</v>
      </c>
      <c r="AW43" s="558">
        <v>26.48921026</v>
      </c>
      <c r="AX43" s="558">
        <v>31.081046730000001</v>
      </c>
      <c r="AY43" s="558">
        <v>30.385609049999999</v>
      </c>
      <c r="AZ43" s="558">
        <v>27.608367189999999</v>
      </c>
      <c r="BA43" s="558">
        <v>28.421361350000002</v>
      </c>
      <c r="BB43" s="558">
        <v>25.601351950000002</v>
      </c>
      <c r="BC43" s="558">
        <v>25.676611279999999</v>
      </c>
      <c r="BD43" s="558">
        <v>27.944861769999999</v>
      </c>
      <c r="BE43" s="558">
        <v>35.23985957</v>
      </c>
      <c r="BF43" s="558">
        <v>33.894400959999999</v>
      </c>
      <c r="BG43" s="558">
        <v>30.561894150000001</v>
      </c>
      <c r="BH43" s="558">
        <v>27.403693263000001</v>
      </c>
      <c r="BI43" s="558">
        <v>26.829833275999999</v>
      </c>
      <c r="BJ43" s="559">
        <v>30.883400000000002</v>
      </c>
      <c r="BK43" s="559">
        <v>31.20966</v>
      </c>
      <c r="BL43" s="559">
        <v>29.420200000000001</v>
      </c>
      <c r="BM43" s="559">
        <v>28.647680000000001</v>
      </c>
      <c r="BN43" s="559">
        <v>25.754930000000002</v>
      </c>
      <c r="BO43" s="559">
        <v>25.917680000000001</v>
      </c>
      <c r="BP43" s="559">
        <v>29.19126</v>
      </c>
      <c r="BQ43" s="559">
        <v>36.487050000000004</v>
      </c>
      <c r="BR43" s="559">
        <v>35.653970000000001</v>
      </c>
      <c r="BS43" s="559">
        <v>31.454319999999999</v>
      </c>
      <c r="BT43" s="559">
        <v>27.679929999999999</v>
      </c>
      <c r="BU43" s="559">
        <v>26.80283</v>
      </c>
      <c r="BV43" s="559">
        <v>30.773009999999999</v>
      </c>
    </row>
    <row r="44" spans="1:74" ht="11.15" customHeight="1" x14ac:dyDescent="0.25">
      <c r="A44" s="86" t="s">
        <v>1089</v>
      </c>
      <c r="B44" s="159" t="s">
        <v>417</v>
      </c>
      <c r="C44" s="558">
        <v>50.062837620000003</v>
      </c>
      <c r="D44" s="558">
        <v>44.947300740000003</v>
      </c>
      <c r="E44" s="558">
        <v>46.926015030000002</v>
      </c>
      <c r="F44" s="558">
        <v>40.978268999999997</v>
      </c>
      <c r="G44" s="558">
        <v>42.741655739999999</v>
      </c>
      <c r="H44" s="558">
        <v>45.423262569999999</v>
      </c>
      <c r="I44" s="558">
        <v>56.086040029999999</v>
      </c>
      <c r="J44" s="558">
        <v>52.121754510000002</v>
      </c>
      <c r="K44" s="558">
        <v>47.040418789999997</v>
      </c>
      <c r="L44" s="558">
        <v>43.154396259999999</v>
      </c>
      <c r="M44" s="558">
        <v>43.716101879999997</v>
      </c>
      <c r="N44" s="558">
        <v>46.154387939999999</v>
      </c>
      <c r="O44" s="558">
        <v>47.133736519999999</v>
      </c>
      <c r="P44" s="558">
        <v>45.284126389999997</v>
      </c>
      <c r="Q44" s="558">
        <v>43.133284279999998</v>
      </c>
      <c r="R44" s="558">
        <v>36.877935809999997</v>
      </c>
      <c r="S44" s="558">
        <v>38.675397410000002</v>
      </c>
      <c r="T44" s="558">
        <v>46.175775049999999</v>
      </c>
      <c r="U44" s="558">
        <v>55.433624510000001</v>
      </c>
      <c r="V44" s="558">
        <v>51.826832099999997</v>
      </c>
      <c r="W44" s="558">
        <v>43.19111539</v>
      </c>
      <c r="X44" s="558">
        <v>41.971749539999998</v>
      </c>
      <c r="Y44" s="558">
        <v>40.783237839999998</v>
      </c>
      <c r="Z44" s="558">
        <v>46.213671159999997</v>
      </c>
      <c r="AA44" s="558">
        <v>47.15432405</v>
      </c>
      <c r="AB44" s="558">
        <v>45.67794044</v>
      </c>
      <c r="AC44" s="558">
        <v>43.387342959999998</v>
      </c>
      <c r="AD44" s="558">
        <v>39.832566360000001</v>
      </c>
      <c r="AE44" s="558">
        <v>42.390371450000004</v>
      </c>
      <c r="AF44" s="558">
        <v>49.209132930000003</v>
      </c>
      <c r="AG44" s="558">
        <v>52.581252050000003</v>
      </c>
      <c r="AH44" s="558">
        <v>55.19925224</v>
      </c>
      <c r="AI44" s="558">
        <v>45.874984449999999</v>
      </c>
      <c r="AJ44" s="558">
        <v>43.164289770000003</v>
      </c>
      <c r="AK44" s="558">
        <v>42.665297340000002</v>
      </c>
      <c r="AL44" s="558">
        <v>45.249886959999998</v>
      </c>
      <c r="AM44" s="558">
        <v>49.957605540000003</v>
      </c>
      <c r="AN44" s="558">
        <v>44.804514169999997</v>
      </c>
      <c r="AO44" s="558">
        <v>45.122487659999997</v>
      </c>
      <c r="AP44" s="558">
        <v>40.76128465</v>
      </c>
      <c r="AQ44" s="558">
        <v>43.677434259999998</v>
      </c>
      <c r="AR44" s="558">
        <v>49.015164769999998</v>
      </c>
      <c r="AS44" s="558">
        <v>53.455369849999997</v>
      </c>
      <c r="AT44" s="558">
        <v>53.22897004</v>
      </c>
      <c r="AU44" s="558">
        <v>45.474497530000001</v>
      </c>
      <c r="AV44" s="558">
        <v>40.967489100000002</v>
      </c>
      <c r="AW44" s="558">
        <v>41.906778449999997</v>
      </c>
      <c r="AX44" s="558">
        <v>47.559264980000002</v>
      </c>
      <c r="AY44" s="558">
        <v>46.819663980000001</v>
      </c>
      <c r="AZ44" s="558">
        <v>42.078712770000003</v>
      </c>
      <c r="BA44" s="558">
        <v>44.93894349</v>
      </c>
      <c r="BB44" s="558">
        <v>39.906511559999998</v>
      </c>
      <c r="BC44" s="558">
        <v>41.902480650000001</v>
      </c>
      <c r="BD44" s="558">
        <v>45.813264770000004</v>
      </c>
      <c r="BE44" s="558">
        <v>52.581509670000003</v>
      </c>
      <c r="BF44" s="558">
        <v>51.390567330000003</v>
      </c>
      <c r="BG44" s="558">
        <v>44.983878599999997</v>
      </c>
      <c r="BH44" s="558">
        <v>42.048168914999998</v>
      </c>
      <c r="BI44" s="558">
        <v>41.948635170999999</v>
      </c>
      <c r="BJ44" s="559">
        <v>47.721110000000003</v>
      </c>
      <c r="BK44" s="559">
        <v>48.801830000000002</v>
      </c>
      <c r="BL44" s="559">
        <v>45.098149999999997</v>
      </c>
      <c r="BM44" s="559">
        <v>45.371769999999998</v>
      </c>
      <c r="BN44" s="559">
        <v>40.272399999999998</v>
      </c>
      <c r="BO44" s="559">
        <v>42.595970000000001</v>
      </c>
      <c r="BP44" s="559">
        <v>47.883980000000001</v>
      </c>
      <c r="BQ44" s="559">
        <v>54.971490000000003</v>
      </c>
      <c r="BR44" s="559">
        <v>54.000770000000003</v>
      </c>
      <c r="BS44" s="559">
        <v>45.365670000000001</v>
      </c>
      <c r="BT44" s="559">
        <v>42.371549999999999</v>
      </c>
      <c r="BU44" s="559">
        <v>42.086480000000002</v>
      </c>
      <c r="BV44" s="559">
        <v>48.023049999999998</v>
      </c>
    </row>
    <row r="45" spans="1:74" ht="11.15" customHeight="1" x14ac:dyDescent="0.25">
      <c r="A45" s="86" t="s">
        <v>1090</v>
      </c>
      <c r="B45" s="159" t="s">
        <v>418</v>
      </c>
      <c r="C45" s="558">
        <v>27.452277550000002</v>
      </c>
      <c r="D45" s="558">
        <v>25.438275019999999</v>
      </c>
      <c r="E45" s="558">
        <v>25.434328919999999</v>
      </c>
      <c r="F45" s="558">
        <v>22.0009522</v>
      </c>
      <c r="G45" s="558">
        <v>22.80387026</v>
      </c>
      <c r="H45" s="558">
        <v>24.585638020000001</v>
      </c>
      <c r="I45" s="558">
        <v>28.680884469999999</v>
      </c>
      <c r="J45" s="558">
        <v>27.79390261</v>
      </c>
      <c r="K45" s="558">
        <v>25.626740810000001</v>
      </c>
      <c r="L45" s="558">
        <v>23.45300421</v>
      </c>
      <c r="M45" s="558">
        <v>23.72629285</v>
      </c>
      <c r="N45" s="558">
        <v>25.841356210000001</v>
      </c>
      <c r="O45" s="558">
        <v>26.80966738</v>
      </c>
      <c r="P45" s="558">
        <v>24.982626190000001</v>
      </c>
      <c r="Q45" s="558">
        <v>23.86947138</v>
      </c>
      <c r="R45" s="558">
        <v>21.06419455</v>
      </c>
      <c r="S45" s="558">
        <v>20.777923359999999</v>
      </c>
      <c r="T45" s="558">
        <v>25.383562479999998</v>
      </c>
      <c r="U45" s="558">
        <v>29.152277529999999</v>
      </c>
      <c r="V45" s="558">
        <v>28.11602388</v>
      </c>
      <c r="W45" s="558">
        <v>23.866630369999999</v>
      </c>
      <c r="X45" s="558">
        <v>22.942839039999999</v>
      </c>
      <c r="Y45" s="558">
        <v>22.739869429999999</v>
      </c>
      <c r="Z45" s="558">
        <v>25.885871600000002</v>
      </c>
      <c r="AA45" s="558">
        <v>26.397853210000001</v>
      </c>
      <c r="AB45" s="558">
        <v>26.422873689999999</v>
      </c>
      <c r="AC45" s="558">
        <v>24.169642150000001</v>
      </c>
      <c r="AD45" s="558">
        <v>21.930829809999999</v>
      </c>
      <c r="AE45" s="558">
        <v>22.682536989999999</v>
      </c>
      <c r="AF45" s="558">
        <v>27.034916549999998</v>
      </c>
      <c r="AG45" s="558">
        <v>29.230533999999999</v>
      </c>
      <c r="AH45" s="558">
        <v>29.764321670000001</v>
      </c>
      <c r="AI45" s="558">
        <v>25.632094930000001</v>
      </c>
      <c r="AJ45" s="558">
        <v>23.561476800000001</v>
      </c>
      <c r="AK45" s="558">
        <v>23.520253960000002</v>
      </c>
      <c r="AL45" s="558">
        <v>25.635598349999999</v>
      </c>
      <c r="AM45" s="558">
        <v>28.41722051</v>
      </c>
      <c r="AN45" s="558">
        <v>25.882791539999999</v>
      </c>
      <c r="AO45" s="558">
        <v>25.552410479999999</v>
      </c>
      <c r="AP45" s="558">
        <v>22.91070509</v>
      </c>
      <c r="AQ45" s="558">
        <v>24.209400800000001</v>
      </c>
      <c r="AR45" s="558">
        <v>26.979453039999999</v>
      </c>
      <c r="AS45" s="558">
        <v>30.35102826</v>
      </c>
      <c r="AT45" s="558">
        <v>29.921976579999999</v>
      </c>
      <c r="AU45" s="558">
        <v>26.258264489999998</v>
      </c>
      <c r="AV45" s="558">
        <v>23.29116724</v>
      </c>
      <c r="AW45" s="558">
        <v>24.36326657</v>
      </c>
      <c r="AX45" s="558">
        <v>27.673071499999999</v>
      </c>
      <c r="AY45" s="558">
        <v>28.23901146</v>
      </c>
      <c r="AZ45" s="558">
        <v>24.676802110000001</v>
      </c>
      <c r="BA45" s="558">
        <v>25.78687742</v>
      </c>
      <c r="BB45" s="558">
        <v>23.145063619999998</v>
      </c>
      <c r="BC45" s="558">
        <v>24.330158709999999</v>
      </c>
      <c r="BD45" s="558">
        <v>27.283419139999999</v>
      </c>
      <c r="BE45" s="558">
        <v>29.53941511</v>
      </c>
      <c r="BF45" s="558">
        <v>30.50420557</v>
      </c>
      <c r="BG45" s="558">
        <v>26.486120249999999</v>
      </c>
      <c r="BH45" s="558">
        <v>23.747777289999998</v>
      </c>
      <c r="BI45" s="558">
        <v>24.310248472000001</v>
      </c>
      <c r="BJ45" s="559">
        <v>27.198840000000001</v>
      </c>
      <c r="BK45" s="559">
        <v>29.063199999999998</v>
      </c>
      <c r="BL45" s="559">
        <v>26.133700000000001</v>
      </c>
      <c r="BM45" s="559">
        <v>25.61298</v>
      </c>
      <c r="BN45" s="559">
        <v>23.190650000000002</v>
      </c>
      <c r="BO45" s="559">
        <v>24.53087</v>
      </c>
      <c r="BP45" s="559">
        <v>27.630549999999999</v>
      </c>
      <c r="BQ45" s="559">
        <v>31.267230000000001</v>
      </c>
      <c r="BR45" s="559">
        <v>31.32733</v>
      </c>
      <c r="BS45" s="559">
        <v>26.354209999999998</v>
      </c>
      <c r="BT45" s="559">
        <v>24.126989999999999</v>
      </c>
      <c r="BU45" s="559">
        <v>24.79738</v>
      </c>
      <c r="BV45" s="559">
        <v>27.849789999999999</v>
      </c>
    </row>
    <row r="46" spans="1:74" ht="11.15" customHeight="1" x14ac:dyDescent="0.25">
      <c r="A46" s="86" t="s">
        <v>1091</v>
      </c>
      <c r="B46" s="159" t="s">
        <v>419</v>
      </c>
      <c r="C46" s="558">
        <v>70.351483209999998</v>
      </c>
      <c r="D46" s="558">
        <v>61.419718240000002</v>
      </c>
      <c r="E46" s="558">
        <v>63.517567620000001</v>
      </c>
      <c r="F46" s="558">
        <v>58.989476600000003</v>
      </c>
      <c r="G46" s="558">
        <v>68.429148150000003</v>
      </c>
      <c r="H46" s="558">
        <v>73.259727830000003</v>
      </c>
      <c r="I46" s="558">
        <v>82.924964009999997</v>
      </c>
      <c r="J46" s="558">
        <v>81.030590930000002</v>
      </c>
      <c r="K46" s="558">
        <v>76.115924289999995</v>
      </c>
      <c r="L46" s="558">
        <v>67.289431329999999</v>
      </c>
      <c r="M46" s="558">
        <v>62.146610690000003</v>
      </c>
      <c r="N46" s="558">
        <v>65.71633138</v>
      </c>
      <c r="O46" s="558">
        <v>67.246434579999999</v>
      </c>
      <c r="P46" s="558">
        <v>62.510869040000003</v>
      </c>
      <c r="Q46" s="558">
        <v>61.573429949999998</v>
      </c>
      <c r="R46" s="558">
        <v>57.167646060000003</v>
      </c>
      <c r="S46" s="558">
        <v>61.308711770000002</v>
      </c>
      <c r="T46" s="558">
        <v>70.780721619999994</v>
      </c>
      <c r="U46" s="558">
        <v>84.469002639999999</v>
      </c>
      <c r="V46" s="558">
        <v>81.641862489999994</v>
      </c>
      <c r="W46" s="558">
        <v>70.850490789999995</v>
      </c>
      <c r="X46" s="558">
        <v>64.083580780000005</v>
      </c>
      <c r="Y46" s="558">
        <v>61.559976339999999</v>
      </c>
      <c r="Z46" s="558">
        <v>67.720580069999997</v>
      </c>
      <c r="AA46" s="558">
        <v>71.120623589999994</v>
      </c>
      <c r="AB46" s="558">
        <v>65.848828929999996</v>
      </c>
      <c r="AC46" s="558">
        <v>62.88029933</v>
      </c>
      <c r="AD46" s="558">
        <v>59.745815989999997</v>
      </c>
      <c r="AE46" s="558">
        <v>65.076213010000004</v>
      </c>
      <c r="AF46" s="558">
        <v>73.890154019999997</v>
      </c>
      <c r="AG46" s="558">
        <v>82.305390970000005</v>
      </c>
      <c r="AH46" s="558">
        <v>83.843196550000002</v>
      </c>
      <c r="AI46" s="558">
        <v>73.574302110000005</v>
      </c>
      <c r="AJ46" s="558">
        <v>66.973599059999998</v>
      </c>
      <c r="AK46" s="558">
        <v>62.266035100000003</v>
      </c>
      <c r="AL46" s="558">
        <v>65.776972630000003</v>
      </c>
      <c r="AM46" s="558">
        <v>75.058636680000006</v>
      </c>
      <c r="AN46" s="558">
        <v>66.869598769999996</v>
      </c>
      <c r="AO46" s="558">
        <v>64.440902850000001</v>
      </c>
      <c r="AP46" s="558">
        <v>61.475466830000002</v>
      </c>
      <c r="AQ46" s="558">
        <v>70.119830859999993</v>
      </c>
      <c r="AR46" s="558">
        <v>77.671634639999994</v>
      </c>
      <c r="AS46" s="558">
        <v>87.324520849999999</v>
      </c>
      <c r="AT46" s="558">
        <v>84.930460600000004</v>
      </c>
      <c r="AU46" s="558">
        <v>73.543933240000001</v>
      </c>
      <c r="AV46" s="558">
        <v>64.342169269999999</v>
      </c>
      <c r="AW46" s="558">
        <v>64.665443859999996</v>
      </c>
      <c r="AX46" s="558">
        <v>72.093030630000001</v>
      </c>
      <c r="AY46" s="558">
        <v>68.53881767</v>
      </c>
      <c r="AZ46" s="558">
        <v>61.64140167</v>
      </c>
      <c r="BA46" s="558">
        <v>66.179405810000006</v>
      </c>
      <c r="BB46" s="558">
        <v>61.588587650000001</v>
      </c>
      <c r="BC46" s="558">
        <v>66.367256920000003</v>
      </c>
      <c r="BD46" s="558">
        <v>72.926143269999997</v>
      </c>
      <c r="BE46" s="558">
        <v>86.797514570000004</v>
      </c>
      <c r="BF46" s="558">
        <v>87.508617450000003</v>
      </c>
      <c r="BG46" s="558">
        <v>76.432855759999995</v>
      </c>
      <c r="BH46" s="558">
        <v>65.585022537</v>
      </c>
      <c r="BI46" s="558">
        <v>63.908120873999998</v>
      </c>
      <c r="BJ46" s="559">
        <v>72.047669999999997</v>
      </c>
      <c r="BK46" s="559">
        <v>71.735810000000001</v>
      </c>
      <c r="BL46" s="559">
        <v>68.017420000000001</v>
      </c>
      <c r="BM46" s="559">
        <v>67.774559999999994</v>
      </c>
      <c r="BN46" s="559">
        <v>61.914949999999997</v>
      </c>
      <c r="BO46" s="559">
        <v>68.759640000000005</v>
      </c>
      <c r="BP46" s="559">
        <v>79.197400000000002</v>
      </c>
      <c r="BQ46" s="559">
        <v>90.253709999999998</v>
      </c>
      <c r="BR46" s="559">
        <v>89.052340000000001</v>
      </c>
      <c r="BS46" s="559">
        <v>78.670339999999996</v>
      </c>
      <c r="BT46" s="559">
        <v>67.396929999999998</v>
      </c>
      <c r="BU46" s="559">
        <v>64.996279999999999</v>
      </c>
      <c r="BV46" s="559">
        <v>72.462549999999993</v>
      </c>
    </row>
    <row r="47" spans="1:74" ht="11.15" customHeight="1" x14ac:dyDescent="0.25">
      <c r="A47" s="86" t="s">
        <v>1092</v>
      </c>
      <c r="B47" s="159" t="s">
        <v>420</v>
      </c>
      <c r="C47" s="558">
        <v>27.0389564</v>
      </c>
      <c r="D47" s="558">
        <v>24.5228401</v>
      </c>
      <c r="E47" s="558">
        <v>24.400839609999998</v>
      </c>
      <c r="F47" s="558">
        <v>22.305900810000001</v>
      </c>
      <c r="G47" s="558">
        <v>24.372074000000001</v>
      </c>
      <c r="H47" s="558">
        <v>26.858297709999999</v>
      </c>
      <c r="I47" s="558">
        <v>30.078970080000001</v>
      </c>
      <c r="J47" s="558">
        <v>30.201495179999998</v>
      </c>
      <c r="K47" s="558">
        <v>29.116668350000001</v>
      </c>
      <c r="L47" s="558">
        <v>25.25072673</v>
      </c>
      <c r="M47" s="558">
        <v>23.236769779999999</v>
      </c>
      <c r="N47" s="558">
        <v>24.837081380000001</v>
      </c>
      <c r="O47" s="558">
        <v>25.362173559999999</v>
      </c>
      <c r="P47" s="558">
        <v>24.564907989999998</v>
      </c>
      <c r="Q47" s="558">
        <v>23.24841443</v>
      </c>
      <c r="R47" s="558">
        <v>20.561978580000002</v>
      </c>
      <c r="S47" s="558">
        <v>21.399717089999999</v>
      </c>
      <c r="T47" s="558">
        <v>25.22966181</v>
      </c>
      <c r="U47" s="558">
        <v>29.62428427</v>
      </c>
      <c r="V47" s="558">
        <v>29.735847719999999</v>
      </c>
      <c r="W47" s="558">
        <v>26.71167552</v>
      </c>
      <c r="X47" s="558">
        <v>22.85617736</v>
      </c>
      <c r="Y47" s="558">
        <v>21.792898149999999</v>
      </c>
      <c r="Z47" s="558">
        <v>25.594195580000001</v>
      </c>
      <c r="AA47" s="558">
        <v>27.338835060000001</v>
      </c>
      <c r="AB47" s="558">
        <v>25.932997629999999</v>
      </c>
      <c r="AC47" s="558">
        <v>24.192792180000001</v>
      </c>
      <c r="AD47" s="558">
        <v>22.050368550000002</v>
      </c>
      <c r="AE47" s="558">
        <v>22.93158236</v>
      </c>
      <c r="AF47" s="558">
        <v>26.441782799999999</v>
      </c>
      <c r="AG47" s="558">
        <v>29.428280659999999</v>
      </c>
      <c r="AH47" s="558">
        <v>30.489883259999999</v>
      </c>
      <c r="AI47" s="558">
        <v>27.408300059999998</v>
      </c>
      <c r="AJ47" s="558">
        <v>24.111391019999999</v>
      </c>
      <c r="AK47" s="558">
        <v>23.146115300000002</v>
      </c>
      <c r="AL47" s="558">
        <v>24.266324210000001</v>
      </c>
      <c r="AM47" s="558">
        <v>27.694913110000002</v>
      </c>
      <c r="AN47" s="558">
        <v>26.189213290000001</v>
      </c>
      <c r="AO47" s="558">
        <v>24.16511964</v>
      </c>
      <c r="AP47" s="558">
        <v>22.534037909999999</v>
      </c>
      <c r="AQ47" s="558">
        <v>24.747686250000001</v>
      </c>
      <c r="AR47" s="558">
        <v>28.406758409999998</v>
      </c>
      <c r="AS47" s="558">
        <v>31.651677759999998</v>
      </c>
      <c r="AT47" s="558">
        <v>30.52301319</v>
      </c>
      <c r="AU47" s="558">
        <v>26.90415381</v>
      </c>
      <c r="AV47" s="558">
        <v>22.968737470000001</v>
      </c>
      <c r="AW47" s="558">
        <v>22.377659130000001</v>
      </c>
      <c r="AX47" s="558">
        <v>25.294901020000001</v>
      </c>
      <c r="AY47" s="558">
        <v>26.28695175</v>
      </c>
      <c r="AZ47" s="558">
        <v>23.694307519999999</v>
      </c>
      <c r="BA47" s="558">
        <v>23.121078579999999</v>
      </c>
      <c r="BB47" s="558">
        <v>22.104560490000001</v>
      </c>
      <c r="BC47" s="558">
        <v>22.99476928</v>
      </c>
      <c r="BD47" s="558">
        <v>26.00900747</v>
      </c>
      <c r="BE47" s="558">
        <v>29.855323550000001</v>
      </c>
      <c r="BF47" s="558">
        <v>31.076129959999999</v>
      </c>
      <c r="BG47" s="558">
        <v>28.1733312</v>
      </c>
      <c r="BH47" s="558">
        <v>23.488845699999999</v>
      </c>
      <c r="BI47" s="558">
        <v>22.067307044</v>
      </c>
      <c r="BJ47" s="559">
        <v>25.43272</v>
      </c>
      <c r="BK47" s="559">
        <v>27.577390000000001</v>
      </c>
      <c r="BL47" s="559">
        <v>26.240449999999999</v>
      </c>
      <c r="BM47" s="559">
        <v>23.743680000000001</v>
      </c>
      <c r="BN47" s="559">
        <v>22.099419999999999</v>
      </c>
      <c r="BO47" s="559">
        <v>23.14198</v>
      </c>
      <c r="BP47" s="559">
        <v>26.971229999999998</v>
      </c>
      <c r="BQ47" s="559">
        <v>30.925000000000001</v>
      </c>
      <c r="BR47" s="559">
        <v>31.459250000000001</v>
      </c>
      <c r="BS47" s="559">
        <v>28.200330000000001</v>
      </c>
      <c r="BT47" s="559">
        <v>23.48685</v>
      </c>
      <c r="BU47" s="559">
        <v>22.220369999999999</v>
      </c>
      <c r="BV47" s="559">
        <v>25.349039999999999</v>
      </c>
    </row>
    <row r="48" spans="1:74" ht="11.15" customHeight="1" x14ac:dyDescent="0.25">
      <c r="A48" s="86" t="s">
        <v>1093</v>
      </c>
      <c r="B48" s="159" t="s">
        <v>421</v>
      </c>
      <c r="C48" s="558">
        <v>51.439437660000003</v>
      </c>
      <c r="D48" s="558">
        <v>46.949391429999999</v>
      </c>
      <c r="E48" s="558">
        <v>46.854185340000001</v>
      </c>
      <c r="F48" s="558">
        <v>44.052333310000002</v>
      </c>
      <c r="G48" s="558">
        <v>49.189559889999998</v>
      </c>
      <c r="H48" s="558">
        <v>56.441952460000003</v>
      </c>
      <c r="I48" s="558">
        <v>63.232352949999999</v>
      </c>
      <c r="J48" s="558">
        <v>65.504810739999996</v>
      </c>
      <c r="K48" s="558">
        <v>62.169233869999999</v>
      </c>
      <c r="L48" s="558">
        <v>55.756400710000001</v>
      </c>
      <c r="M48" s="558">
        <v>45.71337243</v>
      </c>
      <c r="N48" s="558">
        <v>48.057875279999998</v>
      </c>
      <c r="O48" s="558">
        <v>49.676004820000003</v>
      </c>
      <c r="P48" s="558">
        <v>47.572514400000003</v>
      </c>
      <c r="Q48" s="558">
        <v>47.546717829999999</v>
      </c>
      <c r="R48" s="558">
        <v>44.565966830000001</v>
      </c>
      <c r="S48" s="558">
        <v>46.660559110000001</v>
      </c>
      <c r="T48" s="558">
        <v>55.680850390000003</v>
      </c>
      <c r="U48" s="558">
        <v>63.733729400000001</v>
      </c>
      <c r="V48" s="558">
        <v>63.490863740000002</v>
      </c>
      <c r="W48" s="558">
        <v>57.475265159999999</v>
      </c>
      <c r="X48" s="558">
        <v>51.476610409999999</v>
      </c>
      <c r="Y48" s="558">
        <v>45.489538260000003</v>
      </c>
      <c r="Z48" s="558">
        <v>50.771642659999998</v>
      </c>
      <c r="AA48" s="558">
        <v>52.876892490000003</v>
      </c>
      <c r="AB48" s="558">
        <v>46.253105259999998</v>
      </c>
      <c r="AC48" s="558">
        <v>46.569717509999997</v>
      </c>
      <c r="AD48" s="558">
        <v>46.547124250000003</v>
      </c>
      <c r="AE48" s="558">
        <v>48.759313519999999</v>
      </c>
      <c r="AF48" s="558">
        <v>57.198268339999998</v>
      </c>
      <c r="AG48" s="558">
        <v>64.304796210000006</v>
      </c>
      <c r="AH48" s="558">
        <v>65.474984660000004</v>
      </c>
      <c r="AI48" s="558">
        <v>61.392409479999998</v>
      </c>
      <c r="AJ48" s="558">
        <v>53.52930164</v>
      </c>
      <c r="AK48" s="558">
        <v>47.352202460000001</v>
      </c>
      <c r="AL48" s="558">
        <v>49.377387280000001</v>
      </c>
      <c r="AM48" s="558">
        <v>54.559522059999999</v>
      </c>
      <c r="AN48" s="558">
        <v>51.488856220000002</v>
      </c>
      <c r="AO48" s="558">
        <v>51.158796590000001</v>
      </c>
      <c r="AP48" s="558">
        <v>49.037681319999997</v>
      </c>
      <c r="AQ48" s="558">
        <v>56.217020900000001</v>
      </c>
      <c r="AR48" s="558">
        <v>64.278962559999997</v>
      </c>
      <c r="AS48" s="558">
        <v>70.162222610000001</v>
      </c>
      <c r="AT48" s="558">
        <v>70.472637430000006</v>
      </c>
      <c r="AU48" s="558">
        <v>62.564259290000003</v>
      </c>
      <c r="AV48" s="558">
        <v>53.774438760000002</v>
      </c>
      <c r="AW48" s="558">
        <v>49.973976780000001</v>
      </c>
      <c r="AX48" s="558">
        <v>55.336420529999998</v>
      </c>
      <c r="AY48" s="558">
        <v>52.225076549999997</v>
      </c>
      <c r="AZ48" s="558">
        <v>48.901649620000001</v>
      </c>
      <c r="BA48" s="558">
        <v>51.509461389999998</v>
      </c>
      <c r="BB48" s="558">
        <v>49.194129240000002</v>
      </c>
      <c r="BC48" s="558">
        <v>54.173144929999999</v>
      </c>
      <c r="BD48" s="558">
        <v>62.680939100000003</v>
      </c>
      <c r="BE48" s="558">
        <v>71.109928920000002</v>
      </c>
      <c r="BF48" s="558">
        <v>75.270844060000002</v>
      </c>
      <c r="BG48" s="558">
        <v>66.172275900000002</v>
      </c>
      <c r="BH48" s="558">
        <v>58.357826768000002</v>
      </c>
      <c r="BI48" s="558">
        <v>51.169160017999999</v>
      </c>
      <c r="BJ48" s="559">
        <v>57.408990000000003</v>
      </c>
      <c r="BK48" s="559">
        <v>55.627540000000003</v>
      </c>
      <c r="BL48" s="559">
        <v>53.305199999999999</v>
      </c>
      <c r="BM48" s="559">
        <v>53.250970000000002</v>
      </c>
      <c r="BN48" s="559">
        <v>50.770350000000001</v>
      </c>
      <c r="BO48" s="559">
        <v>56.043550000000003</v>
      </c>
      <c r="BP48" s="559">
        <v>64.321619999999996</v>
      </c>
      <c r="BQ48" s="559">
        <v>71.407399999999996</v>
      </c>
      <c r="BR48" s="559">
        <v>73.813670000000002</v>
      </c>
      <c r="BS48" s="559">
        <v>63.658070000000002</v>
      </c>
      <c r="BT48" s="559">
        <v>58.26549</v>
      </c>
      <c r="BU48" s="559">
        <v>51.887090000000001</v>
      </c>
      <c r="BV48" s="559">
        <v>58.39076</v>
      </c>
    </row>
    <row r="49" spans="1:74" ht="11.15" customHeight="1" x14ac:dyDescent="0.25">
      <c r="A49" s="86" t="s">
        <v>1094</v>
      </c>
      <c r="B49" s="159" t="s">
        <v>422</v>
      </c>
      <c r="C49" s="558">
        <v>22.924749039999998</v>
      </c>
      <c r="D49" s="558">
        <v>20.98982401</v>
      </c>
      <c r="E49" s="558">
        <v>21.45154625</v>
      </c>
      <c r="F49" s="558">
        <v>20.61171749</v>
      </c>
      <c r="G49" s="558">
        <v>21.59042165</v>
      </c>
      <c r="H49" s="558">
        <v>25.100210350000001</v>
      </c>
      <c r="I49" s="558">
        <v>29.515030230000001</v>
      </c>
      <c r="J49" s="558">
        <v>30.090428129999999</v>
      </c>
      <c r="K49" s="558">
        <v>25.430936089999999</v>
      </c>
      <c r="L49" s="558">
        <v>22.0576182</v>
      </c>
      <c r="M49" s="558">
        <v>20.924985299999999</v>
      </c>
      <c r="N49" s="558">
        <v>22.837654480000001</v>
      </c>
      <c r="O49" s="558">
        <v>22.912751950000001</v>
      </c>
      <c r="P49" s="558">
        <v>21.16037824</v>
      </c>
      <c r="Q49" s="558">
        <v>21.115442770000001</v>
      </c>
      <c r="R49" s="558">
        <v>19.97381111</v>
      </c>
      <c r="S49" s="558">
        <v>23.039523509999999</v>
      </c>
      <c r="T49" s="558">
        <v>25.440826569999999</v>
      </c>
      <c r="U49" s="558">
        <v>30.12195406</v>
      </c>
      <c r="V49" s="558">
        <v>30.771756379999999</v>
      </c>
      <c r="W49" s="558">
        <v>25.599894979999998</v>
      </c>
      <c r="X49" s="558">
        <v>23.080596570000001</v>
      </c>
      <c r="Y49" s="558">
        <v>20.96178269</v>
      </c>
      <c r="Z49" s="558">
        <v>22.882377330000001</v>
      </c>
      <c r="AA49" s="558">
        <v>22.864448400000001</v>
      </c>
      <c r="AB49" s="558">
        <v>20.558169790000001</v>
      </c>
      <c r="AC49" s="558">
        <v>21.33119524</v>
      </c>
      <c r="AD49" s="558">
        <v>21.191101700000001</v>
      </c>
      <c r="AE49" s="558">
        <v>23.40799633</v>
      </c>
      <c r="AF49" s="558">
        <v>28.522769879999998</v>
      </c>
      <c r="AG49" s="558">
        <v>31.076993099999999</v>
      </c>
      <c r="AH49" s="558">
        <v>29.84752353</v>
      </c>
      <c r="AI49" s="558">
        <v>26.055819880000001</v>
      </c>
      <c r="AJ49" s="558">
        <v>22.048355740000002</v>
      </c>
      <c r="AK49" s="558">
        <v>20.940602219999999</v>
      </c>
      <c r="AL49" s="558">
        <v>22.861521410000002</v>
      </c>
      <c r="AM49" s="558">
        <v>23.613108950000001</v>
      </c>
      <c r="AN49" s="558">
        <v>21.271334360000001</v>
      </c>
      <c r="AO49" s="558">
        <v>22.167896800000001</v>
      </c>
      <c r="AP49" s="558">
        <v>21.73903383</v>
      </c>
      <c r="AQ49" s="558">
        <v>23.894644880000001</v>
      </c>
      <c r="AR49" s="558">
        <v>27.59036746</v>
      </c>
      <c r="AS49" s="558">
        <v>31.836721059999999</v>
      </c>
      <c r="AT49" s="558">
        <v>30.68826516</v>
      </c>
      <c r="AU49" s="558">
        <v>26.983134929999999</v>
      </c>
      <c r="AV49" s="558">
        <v>22.941758369999999</v>
      </c>
      <c r="AW49" s="558">
        <v>22.001403589999999</v>
      </c>
      <c r="AX49" s="558">
        <v>24.3579176</v>
      </c>
      <c r="AY49" s="558">
        <v>24.28575283</v>
      </c>
      <c r="AZ49" s="558">
        <v>21.86599112</v>
      </c>
      <c r="BA49" s="558">
        <v>22.755351709999999</v>
      </c>
      <c r="BB49" s="558">
        <v>21.880058760000001</v>
      </c>
      <c r="BC49" s="558">
        <v>23.871051569999999</v>
      </c>
      <c r="BD49" s="558">
        <v>25.30352237</v>
      </c>
      <c r="BE49" s="558">
        <v>32.692111949999997</v>
      </c>
      <c r="BF49" s="558">
        <v>31.462748179999998</v>
      </c>
      <c r="BG49" s="558">
        <v>26.2205525</v>
      </c>
      <c r="BH49" s="558">
        <v>23.157671619999999</v>
      </c>
      <c r="BI49" s="558">
        <v>22.128913252</v>
      </c>
      <c r="BJ49" s="559">
        <v>24.159890000000001</v>
      </c>
      <c r="BK49" s="559">
        <v>24.03444</v>
      </c>
      <c r="BL49" s="559">
        <v>22.32217</v>
      </c>
      <c r="BM49" s="559">
        <v>22.328189999999999</v>
      </c>
      <c r="BN49" s="559">
        <v>21.790659999999999</v>
      </c>
      <c r="BO49" s="559">
        <v>24.3674</v>
      </c>
      <c r="BP49" s="559">
        <v>27.397449999999999</v>
      </c>
      <c r="BQ49" s="559">
        <v>32.688659999999999</v>
      </c>
      <c r="BR49" s="559">
        <v>31.965060000000001</v>
      </c>
      <c r="BS49" s="559">
        <v>26.949400000000001</v>
      </c>
      <c r="BT49" s="559">
        <v>23.250489999999999</v>
      </c>
      <c r="BU49" s="559">
        <v>22.24192</v>
      </c>
      <c r="BV49" s="559">
        <v>24.37537</v>
      </c>
    </row>
    <row r="50" spans="1:74" ht="11.15" customHeight="1" x14ac:dyDescent="0.25">
      <c r="A50" s="86" t="s">
        <v>1095</v>
      </c>
      <c r="B50" s="159" t="s">
        <v>235</v>
      </c>
      <c r="C50" s="558">
        <v>34.81715956</v>
      </c>
      <c r="D50" s="558">
        <v>30.627046589999999</v>
      </c>
      <c r="E50" s="558">
        <v>32.465925439999999</v>
      </c>
      <c r="F50" s="558">
        <v>28.904991219999999</v>
      </c>
      <c r="G50" s="558">
        <v>30.885888380000001</v>
      </c>
      <c r="H50" s="558">
        <v>30.028635919999999</v>
      </c>
      <c r="I50" s="558">
        <v>36.165309960000002</v>
      </c>
      <c r="J50" s="558">
        <v>37.677612930000002</v>
      </c>
      <c r="K50" s="558">
        <v>33.396114769999997</v>
      </c>
      <c r="L50" s="558">
        <v>33.502768719999999</v>
      </c>
      <c r="M50" s="558">
        <v>28.616485059999999</v>
      </c>
      <c r="N50" s="558">
        <v>34.747954489999998</v>
      </c>
      <c r="O50" s="558">
        <v>34.011586880000003</v>
      </c>
      <c r="P50" s="558">
        <v>29.245786949999999</v>
      </c>
      <c r="Q50" s="558">
        <v>31.82647811</v>
      </c>
      <c r="R50" s="558">
        <v>27.836384890000001</v>
      </c>
      <c r="S50" s="558">
        <v>29.071852190000001</v>
      </c>
      <c r="T50" s="558">
        <v>31.764359720000002</v>
      </c>
      <c r="U50" s="558">
        <v>37.37542534</v>
      </c>
      <c r="V50" s="558">
        <v>35.377393980000001</v>
      </c>
      <c r="W50" s="558">
        <v>34.220908950000002</v>
      </c>
      <c r="X50" s="558">
        <v>34.214906810000002</v>
      </c>
      <c r="Y50" s="558">
        <v>28.10852573</v>
      </c>
      <c r="Z50" s="558">
        <v>34.84651951</v>
      </c>
      <c r="AA50" s="558">
        <v>31.469344199999998</v>
      </c>
      <c r="AB50" s="558">
        <v>28.563137220000002</v>
      </c>
      <c r="AC50" s="558">
        <v>33.935256340000002</v>
      </c>
      <c r="AD50" s="558">
        <v>26.435921990000001</v>
      </c>
      <c r="AE50" s="558">
        <v>29.234760510000001</v>
      </c>
      <c r="AF50" s="558">
        <v>33.911278930000002</v>
      </c>
      <c r="AG50" s="558">
        <v>38.05901574</v>
      </c>
      <c r="AH50" s="558">
        <v>37.990281359999997</v>
      </c>
      <c r="AI50" s="558">
        <v>34.248257379999998</v>
      </c>
      <c r="AJ50" s="558">
        <v>31.532458890000001</v>
      </c>
      <c r="AK50" s="558">
        <v>30.27043943</v>
      </c>
      <c r="AL50" s="558">
        <v>33.933586060000003</v>
      </c>
      <c r="AM50" s="558">
        <v>34.741068380000002</v>
      </c>
      <c r="AN50" s="558">
        <v>29.192845590000001</v>
      </c>
      <c r="AO50" s="558">
        <v>32.551028850000002</v>
      </c>
      <c r="AP50" s="558">
        <v>30.10539391</v>
      </c>
      <c r="AQ50" s="558">
        <v>30.071990249999999</v>
      </c>
      <c r="AR50" s="558">
        <v>32.521636010000002</v>
      </c>
      <c r="AS50" s="558">
        <v>36.23756856</v>
      </c>
      <c r="AT50" s="558">
        <v>40.115422279999997</v>
      </c>
      <c r="AU50" s="558">
        <v>37.03920969</v>
      </c>
      <c r="AV50" s="558">
        <v>32.354657070000002</v>
      </c>
      <c r="AW50" s="558">
        <v>30.681157420000002</v>
      </c>
      <c r="AX50" s="558">
        <v>33.481373990000002</v>
      </c>
      <c r="AY50" s="558">
        <v>34.237344780000001</v>
      </c>
      <c r="AZ50" s="558">
        <v>29.842021620000001</v>
      </c>
      <c r="BA50" s="558">
        <v>32.742444489999997</v>
      </c>
      <c r="BB50" s="558">
        <v>27.626057920000001</v>
      </c>
      <c r="BC50" s="558">
        <v>29.03827424</v>
      </c>
      <c r="BD50" s="558">
        <v>29.955377930000001</v>
      </c>
      <c r="BE50" s="558">
        <v>34.515488429999998</v>
      </c>
      <c r="BF50" s="558">
        <v>37.041468780000002</v>
      </c>
      <c r="BG50" s="558">
        <v>32.85145954</v>
      </c>
      <c r="BH50" s="558">
        <v>31.917721557</v>
      </c>
      <c r="BI50" s="558">
        <v>30.457680494000002</v>
      </c>
      <c r="BJ50" s="559">
        <v>32.244929999999997</v>
      </c>
      <c r="BK50" s="559">
        <v>33.202599999999997</v>
      </c>
      <c r="BL50" s="559">
        <v>29.896329999999999</v>
      </c>
      <c r="BM50" s="559">
        <v>31.406500000000001</v>
      </c>
      <c r="BN50" s="559">
        <v>27.030139999999999</v>
      </c>
      <c r="BO50" s="559">
        <v>29.007000000000001</v>
      </c>
      <c r="BP50" s="559">
        <v>30.697019999999998</v>
      </c>
      <c r="BQ50" s="559">
        <v>35.199449999999999</v>
      </c>
      <c r="BR50" s="559">
        <v>37.264969999999998</v>
      </c>
      <c r="BS50" s="559">
        <v>34.17812</v>
      </c>
      <c r="BT50" s="559">
        <v>32.845669999999998</v>
      </c>
      <c r="BU50" s="559">
        <v>30.47344</v>
      </c>
      <c r="BV50" s="559">
        <v>32.52619</v>
      </c>
    </row>
    <row r="51" spans="1:74" ht="11.25" customHeight="1" x14ac:dyDescent="0.25">
      <c r="A51" s="86" t="s">
        <v>1096</v>
      </c>
      <c r="B51" s="159" t="s">
        <v>236</v>
      </c>
      <c r="C51" s="558">
        <v>1.31601561</v>
      </c>
      <c r="D51" s="558">
        <v>1.13722816</v>
      </c>
      <c r="E51" s="558">
        <v>1.2042104</v>
      </c>
      <c r="F51" s="558">
        <v>1.1744256500000001</v>
      </c>
      <c r="G51" s="558">
        <v>1.2305169199999999</v>
      </c>
      <c r="H51" s="558">
        <v>1.2432370399999999</v>
      </c>
      <c r="I51" s="558">
        <v>1.3253594900000001</v>
      </c>
      <c r="J51" s="558">
        <v>1.3665147499999999</v>
      </c>
      <c r="K51" s="558">
        <v>1.31062784</v>
      </c>
      <c r="L51" s="558">
        <v>1.3377978699999999</v>
      </c>
      <c r="M51" s="558">
        <v>1.29467727</v>
      </c>
      <c r="N51" s="558">
        <v>1.3310810799999999</v>
      </c>
      <c r="O51" s="558">
        <v>1.3641831799999999</v>
      </c>
      <c r="P51" s="558">
        <v>1.2154954499999999</v>
      </c>
      <c r="Q51" s="558">
        <v>1.26064127</v>
      </c>
      <c r="R51" s="558">
        <v>1.0941694</v>
      </c>
      <c r="S51" s="558">
        <v>1.1163381100000001</v>
      </c>
      <c r="T51" s="558">
        <v>1.1596300500000001</v>
      </c>
      <c r="U51" s="558">
        <v>1.20826642</v>
      </c>
      <c r="V51" s="558">
        <v>1.2356844199999999</v>
      </c>
      <c r="W51" s="558">
        <v>1.1922956899999999</v>
      </c>
      <c r="X51" s="558">
        <v>1.2773580499999999</v>
      </c>
      <c r="Y51" s="558">
        <v>1.28143268</v>
      </c>
      <c r="Z51" s="558">
        <v>1.3088433500000001</v>
      </c>
      <c r="AA51" s="558">
        <v>1.26681786</v>
      </c>
      <c r="AB51" s="558">
        <v>1.14554044</v>
      </c>
      <c r="AC51" s="558">
        <v>1.2487043900000001</v>
      </c>
      <c r="AD51" s="558">
        <v>1.17650777</v>
      </c>
      <c r="AE51" s="558">
        <v>1.21440569</v>
      </c>
      <c r="AF51" s="558">
        <v>1.19536153</v>
      </c>
      <c r="AG51" s="558">
        <v>1.2568445100000001</v>
      </c>
      <c r="AH51" s="558">
        <v>1.2770840299999999</v>
      </c>
      <c r="AI51" s="558">
        <v>1.2195703</v>
      </c>
      <c r="AJ51" s="558">
        <v>1.2687694199999999</v>
      </c>
      <c r="AK51" s="558">
        <v>1.2948821699999999</v>
      </c>
      <c r="AL51" s="558">
        <v>1.3413329599999999</v>
      </c>
      <c r="AM51" s="558">
        <v>1.3073352</v>
      </c>
      <c r="AN51" s="558">
        <v>1.1637704099999999</v>
      </c>
      <c r="AO51" s="558">
        <v>1.2613754100000001</v>
      </c>
      <c r="AP51" s="558">
        <v>1.1950009399999999</v>
      </c>
      <c r="AQ51" s="558">
        <v>1.2191797099999999</v>
      </c>
      <c r="AR51" s="558">
        <v>1.1919244200000001</v>
      </c>
      <c r="AS51" s="558">
        <v>1.2525530199999999</v>
      </c>
      <c r="AT51" s="558">
        <v>1.28262272</v>
      </c>
      <c r="AU51" s="558">
        <v>1.26132939</v>
      </c>
      <c r="AV51" s="558">
        <v>1.3009800199999999</v>
      </c>
      <c r="AW51" s="558">
        <v>1.2779256800000001</v>
      </c>
      <c r="AX51" s="558">
        <v>1.3271981100000001</v>
      </c>
      <c r="AY51" s="558">
        <v>1.3135176</v>
      </c>
      <c r="AZ51" s="558">
        <v>1.14369403</v>
      </c>
      <c r="BA51" s="558">
        <v>1.25597859</v>
      </c>
      <c r="BB51" s="558">
        <v>1.2049306200000001</v>
      </c>
      <c r="BC51" s="558">
        <v>1.19405019</v>
      </c>
      <c r="BD51" s="558">
        <v>1.17046782</v>
      </c>
      <c r="BE51" s="558">
        <v>1.2496555199999999</v>
      </c>
      <c r="BF51" s="558">
        <v>1.27084164</v>
      </c>
      <c r="BG51" s="558">
        <v>1.2241473199999999</v>
      </c>
      <c r="BH51" s="558">
        <v>1.2725289200000001</v>
      </c>
      <c r="BI51" s="558">
        <v>1.2645999000000001</v>
      </c>
      <c r="BJ51" s="559">
        <v>1.3183320000000001</v>
      </c>
      <c r="BK51" s="559">
        <v>1.3082579999999999</v>
      </c>
      <c r="BL51" s="559">
        <v>1.197271</v>
      </c>
      <c r="BM51" s="559">
        <v>1.2517750000000001</v>
      </c>
      <c r="BN51" s="559">
        <v>1.1999010000000001</v>
      </c>
      <c r="BO51" s="559">
        <v>1.197287</v>
      </c>
      <c r="BP51" s="559">
        <v>1.1806270000000001</v>
      </c>
      <c r="BQ51" s="559">
        <v>1.261703</v>
      </c>
      <c r="BR51" s="559">
        <v>1.2811380000000001</v>
      </c>
      <c r="BS51" s="559">
        <v>1.2363850000000001</v>
      </c>
      <c r="BT51" s="559">
        <v>1.2850029999999999</v>
      </c>
      <c r="BU51" s="559">
        <v>1.2754970000000001</v>
      </c>
      <c r="BV51" s="559">
        <v>1.328794</v>
      </c>
    </row>
    <row r="52" spans="1:74" ht="11.15" customHeight="1" x14ac:dyDescent="0.25">
      <c r="A52" s="86" t="s">
        <v>1097</v>
      </c>
      <c r="B52" s="160" t="s">
        <v>424</v>
      </c>
      <c r="C52" s="564">
        <v>328.60925348000001</v>
      </c>
      <c r="D52" s="564">
        <v>295.79769285999998</v>
      </c>
      <c r="E52" s="564">
        <v>301.85269296000001</v>
      </c>
      <c r="F52" s="564">
        <v>273.89983690000003</v>
      </c>
      <c r="G52" s="564">
        <v>296.80173710000003</v>
      </c>
      <c r="H52" s="564">
        <v>321.46160664000001</v>
      </c>
      <c r="I52" s="564">
        <v>376.0948214</v>
      </c>
      <c r="J52" s="564">
        <v>372.57408577000001</v>
      </c>
      <c r="K52" s="564">
        <v>340.46280239999999</v>
      </c>
      <c r="L52" s="564">
        <v>308.24120739</v>
      </c>
      <c r="M52" s="564">
        <v>285.53204182000002</v>
      </c>
      <c r="N52" s="564">
        <v>309.82269351999997</v>
      </c>
      <c r="O52" s="564">
        <v>315.53278846000001</v>
      </c>
      <c r="P52" s="564">
        <v>294.65940740999997</v>
      </c>
      <c r="Q52" s="564">
        <v>289.89377899999999</v>
      </c>
      <c r="R52" s="564">
        <v>262.40056157999999</v>
      </c>
      <c r="S52" s="564">
        <v>274.70708141</v>
      </c>
      <c r="T52" s="564">
        <v>320.05572136000001</v>
      </c>
      <c r="U52" s="564">
        <v>379.53004041999998</v>
      </c>
      <c r="V52" s="564">
        <v>368.88450379</v>
      </c>
      <c r="W52" s="564">
        <v>322.55451133999998</v>
      </c>
      <c r="X52" s="564">
        <v>296.87657825000002</v>
      </c>
      <c r="Y52" s="564">
        <v>277.24920278000002</v>
      </c>
      <c r="Z52" s="564">
        <v>315.33030411999999</v>
      </c>
      <c r="AA52" s="564">
        <v>321.49647594999999</v>
      </c>
      <c r="AB52" s="564">
        <v>299.69803164000001</v>
      </c>
      <c r="AC52" s="564">
        <v>295.34499951999999</v>
      </c>
      <c r="AD52" s="564">
        <v>272.77869724999999</v>
      </c>
      <c r="AE52" s="564">
        <v>290.06060062</v>
      </c>
      <c r="AF52" s="564">
        <v>338.41538329000002</v>
      </c>
      <c r="AG52" s="564">
        <v>373.94829795999999</v>
      </c>
      <c r="AH52" s="564">
        <v>381.03930319</v>
      </c>
      <c r="AI52" s="564">
        <v>336.44400996000002</v>
      </c>
      <c r="AJ52" s="564">
        <v>302.12747094000002</v>
      </c>
      <c r="AK52" s="564">
        <v>287.13380081999998</v>
      </c>
      <c r="AL52" s="564">
        <v>307.38717817000003</v>
      </c>
      <c r="AM52" s="564">
        <v>338.65604632999998</v>
      </c>
      <c r="AN52" s="564">
        <v>305.86307052000001</v>
      </c>
      <c r="AO52" s="564">
        <v>304.30002693</v>
      </c>
      <c r="AP52" s="564">
        <v>284.93286674000001</v>
      </c>
      <c r="AQ52" s="564">
        <v>309.69695396999998</v>
      </c>
      <c r="AR52" s="564">
        <v>347.10633233999999</v>
      </c>
      <c r="AS52" s="564">
        <v>389.21417473000002</v>
      </c>
      <c r="AT52" s="564">
        <v>389.62628230000001</v>
      </c>
      <c r="AU52" s="564">
        <v>340.54384070999998</v>
      </c>
      <c r="AV52" s="564">
        <v>297.19594413999999</v>
      </c>
      <c r="AW52" s="564">
        <v>292.25774617000002</v>
      </c>
      <c r="AX52" s="564">
        <v>327.77578446000001</v>
      </c>
      <c r="AY52" s="564">
        <v>322.04154640000002</v>
      </c>
      <c r="AZ52" s="564">
        <v>290.54450028000002</v>
      </c>
      <c r="BA52" s="564">
        <v>305.81328764</v>
      </c>
      <c r="BB52" s="564">
        <v>280.33394743999997</v>
      </c>
      <c r="BC52" s="564">
        <v>297.74780788999999</v>
      </c>
      <c r="BD52" s="564">
        <v>327.86611861</v>
      </c>
      <c r="BE52" s="564">
        <v>384.77400686999999</v>
      </c>
      <c r="BF52" s="564">
        <v>389.91421551000002</v>
      </c>
      <c r="BG52" s="564">
        <v>342.80134886000002</v>
      </c>
      <c r="BH52" s="564">
        <v>305.59957047</v>
      </c>
      <c r="BI52" s="564">
        <v>292.72172534999999</v>
      </c>
      <c r="BJ52" s="565">
        <v>328.13589999999999</v>
      </c>
      <c r="BK52" s="565">
        <v>332.67950000000002</v>
      </c>
      <c r="BL52" s="565">
        <v>311.32029999999997</v>
      </c>
      <c r="BM52" s="565">
        <v>308.57069999999999</v>
      </c>
      <c r="BN52" s="565">
        <v>282.22050000000002</v>
      </c>
      <c r="BO52" s="565">
        <v>303.82589999999999</v>
      </c>
      <c r="BP52" s="565">
        <v>343.53089999999997</v>
      </c>
      <c r="BQ52" s="565">
        <v>395.65809999999999</v>
      </c>
      <c r="BR52" s="565">
        <v>396.95690000000002</v>
      </c>
      <c r="BS52" s="565">
        <v>345.9556</v>
      </c>
      <c r="BT52" s="565">
        <v>309.45979999999997</v>
      </c>
      <c r="BU52" s="565">
        <v>295.36200000000002</v>
      </c>
      <c r="BV52" s="565">
        <v>330.68630000000002</v>
      </c>
    </row>
    <row r="53" spans="1:74" s="349" customFormat="1" ht="12" customHeight="1" x14ac:dyDescent="0.2">
      <c r="A53" s="348"/>
      <c r="B53" s="608" t="str">
        <f>"Notes: "&amp;"EIA completed modeling and analysis for this report on " &amp;Dates!$D$2&amp;"."</f>
        <v>Notes: EIA completed modeling and analysis for this report on Thursday December 7, 2023.</v>
      </c>
      <c r="C53" s="609"/>
      <c r="D53" s="609"/>
      <c r="E53" s="609"/>
      <c r="F53" s="609"/>
      <c r="G53" s="609"/>
      <c r="H53" s="609"/>
      <c r="I53" s="609"/>
      <c r="J53" s="609"/>
      <c r="K53" s="609"/>
      <c r="L53" s="609"/>
      <c r="M53" s="609"/>
      <c r="N53" s="609"/>
      <c r="O53" s="609"/>
      <c r="P53" s="609"/>
      <c r="Q53" s="609"/>
      <c r="AY53" s="380"/>
      <c r="AZ53" s="380"/>
      <c r="BA53" s="380"/>
      <c r="BB53" s="380"/>
      <c r="BC53" s="380"/>
      <c r="BD53" s="380"/>
      <c r="BE53" s="380"/>
      <c r="BF53" s="380"/>
      <c r="BG53" s="380"/>
      <c r="BH53" s="242"/>
      <c r="BI53" s="380"/>
      <c r="BJ53" s="380"/>
    </row>
    <row r="54" spans="1:74" s="349" customFormat="1" ht="12" customHeight="1" x14ac:dyDescent="0.25">
      <c r="A54" s="348"/>
      <c r="B54" s="658" t="s">
        <v>337</v>
      </c>
      <c r="C54" s="609"/>
      <c r="D54" s="609"/>
      <c r="E54" s="609"/>
      <c r="F54" s="609"/>
      <c r="G54" s="609"/>
      <c r="H54" s="609"/>
      <c r="I54" s="609"/>
      <c r="J54" s="609"/>
      <c r="K54" s="609"/>
      <c r="L54" s="609"/>
      <c r="M54" s="609"/>
      <c r="N54" s="609"/>
      <c r="O54" s="609"/>
      <c r="P54" s="609"/>
      <c r="Q54" s="609"/>
      <c r="AY54" s="380"/>
      <c r="AZ54" s="380"/>
      <c r="BA54" s="380"/>
      <c r="BB54" s="380"/>
      <c r="BC54" s="380"/>
      <c r="BD54" s="505"/>
      <c r="BE54" s="505"/>
      <c r="BF54" s="505"/>
      <c r="BG54" s="380"/>
      <c r="BH54" s="190"/>
      <c r="BI54" s="380"/>
      <c r="BJ54" s="380"/>
    </row>
    <row r="55" spans="1:74" s="349" customFormat="1" ht="22.15" customHeight="1" x14ac:dyDescent="0.25">
      <c r="A55" s="348"/>
      <c r="B55" s="664" t="s">
        <v>1387</v>
      </c>
      <c r="C55" s="665"/>
      <c r="D55" s="665"/>
      <c r="E55" s="665"/>
      <c r="F55" s="665"/>
      <c r="G55" s="665"/>
      <c r="H55" s="665"/>
      <c r="I55" s="665"/>
      <c r="J55" s="665"/>
      <c r="K55" s="665"/>
      <c r="L55" s="665"/>
      <c r="M55" s="665"/>
      <c r="N55" s="665"/>
      <c r="O55" s="665"/>
      <c r="P55" s="665"/>
      <c r="Q55" s="662"/>
      <c r="AY55" s="380"/>
      <c r="AZ55" s="380"/>
      <c r="BA55" s="380"/>
      <c r="BB55" s="380"/>
      <c r="BC55" s="380"/>
      <c r="BD55" s="505"/>
      <c r="BE55" s="505"/>
      <c r="BF55" s="505"/>
      <c r="BG55" s="380"/>
      <c r="BH55" s="190"/>
      <c r="BI55" s="380"/>
      <c r="BJ55" s="380"/>
    </row>
    <row r="56" spans="1:74" s="349" customFormat="1" ht="12" customHeight="1" x14ac:dyDescent="0.25">
      <c r="A56" s="348"/>
      <c r="B56" s="664" t="s">
        <v>1388</v>
      </c>
      <c r="C56" s="665"/>
      <c r="D56" s="665"/>
      <c r="E56" s="665"/>
      <c r="F56" s="665"/>
      <c r="G56" s="665"/>
      <c r="H56" s="665"/>
      <c r="I56" s="665"/>
      <c r="J56" s="665"/>
      <c r="K56" s="665"/>
      <c r="L56" s="665"/>
      <c r="M56" s="665"/>
      <c r="N56" s="665"/>
      <c r="O56" s="665"/>
      <c r="P56" s="665"/>
      <c r="Q56" s="662"/>
      <c r="AY56" s="380"/>
      <c r="AZ56" s="380"/>
      <c r="BA56" s="380"/>
      <c r="BB56" s="380"/>
      <c r="BC56" s="380"/>
      <c r="BD56" s="505"/>
      <c r="BE56" s="505"/>
      <c r="BF56" s="505"/>
      <c r="BG56" s="380"/>
      <c r="BH56" s="190"/>
      <c r="BI56" s="380"/>
      <c r="BJ56" s="380"/>
    </row>
    <row r="57" spans="1:74" s="349" customFormat="1" ht="12" customHeight="1" x14ac:dyDescent="0.25">
      <c r="A57" s="348"/>
      <c r="B57" s="666" t="s">
        <v>1389</v>
      </c>
      <c r="C57" s="662"/>
      <c r="D57" s="662"/>
      <c r="E57" s="662"/>
      <c r="F57" s="662"/>
      <c r="G57" s="662"/>
      <c r="H57" s="662"/>
      <c r="I57" s="662"/>
      <c r="J57" s="662"/>
      <c r="K57" s="662"/>
      <c r="L57" s="662"/>
      <c r="M57" s="662"/>
      <c r="N57" s="662"/>
      <c r="O57" s="662"/>
      <c r="P57" s="662"/>
      <c r="Q57" s="662"/>
      <c r="AY57" s="380"/>
      <c r="AZ57" s="380"/>
      <c r="BA57" s="380"/>
      <c r="BB57" s="380"/>
      <c r="BC57" s="380"/>
      <c r="BD57" s="505"/>
      <c r="BE57" s="505"/>
      <c r="BF57" s="505"/>
      <c r="BG57" s="380"/>
      <c r="BH57" s="190"/>
      <c r="BI57" s="380"/>
      <c r="BJ57" s="380"/>
    </row>
    <row r="58" spans="1:74" s="349" customFormat="1" ht="12" customHeight="1" x14ac:dyDescent="0.25">
      <c r="A58" s="348"/>
      <c r="B58" s="664" t="s">
        <v>1390</v>
      </c>
      <c r="C58" s="659"/>
      <c r="D58" s="659"/>
      <c r="E58" s="659"/>
      <c r="F58" s="659"/>
      <c r="G58" s="659"/>
      <c r="H58" s="659"/>
      <c r="I58" s="659"/>
      <c r="J58" s="659"/>
      <c r="K58" s="659"/>
      <c r="L58" s="659"/>
      <c r="M58" s="659"/>
      <c r="N58" s="659"/>
      <c r="O58" s="659"/>
      <c r="P58" s="659"/>
      <c r="Q58" s="621"/>
      <c r="AY58" s="380"/>
      <c r="AZ58" s="380"/>
      <c r="BA58" s="380"/>
      <c r="BB58" s="380"/>
      <c r="BC58" s="380"/>
      <c r="BD58" s="505"/>
      <c r="BE58" s="505"/>
      <c r="BF58" s="505"/>
      <c r="BG58" s="380"/>
      <c r="BH58" s="190"/>
      <c r="BI58" s="380"/>
      <c r="BJ58" s="380"/>
    </row>
    <row r="59" spans="1:74" s="349" customFormat="1" ht="12" customHeight="1" x14ac:dyDescent="0.25">
      <c r="A59" s="348"/>
      <c r="B59" s="620" t="s">
        <v>1385</v>
      </c>
      <c r="C59" s="621"/>
      <c r="D59" s="621"/>
      <c r="E59" s="621"/>
      <c r="F59" s="621"/>
      <c r="G59" s="621"/>
      <c r="H59" s="621"/>
      <c r="I59" s="621"/>
      <c r="J59" s="621"/>
      <c r="K59" s="621"/>
      <c r="L59" s="621"/>
      <c r="M59" s="621"/>
      <c r="N59" s="621"/>
      <c r="O59" s="621"/>
      <c r="P59" s="621"/>
      <c r="Q59" s="662"/>
      <c r="AY59" s="380"/>
      <c r="AZ59" s="380"/>
      <c r="BA59" s="380"/>
      <c r="BB59" s="380"/>
      <c r="BC59" s="380"/>
      <c r="BD59" s="505"/>
      <c r="BE59" s="505"/>
      <c r="BF59" s="505"/>
      <c r="BG59" s="380"/>
      <c r="BH59" s="190"/>
      <c r="BI59" s="380"/>
      <c r="BJ59" s="380"/>
    </row>
    <row r="60" spans="1:74" s="349" customFormat="1" ht="12" customHeight="1" x14ac:dyDescent="0.25">
      <c r="A60" s="348"/>
      <c r="B60" s="663" t="s">
        <v>1386</v>
      </c>
      <c r="C60" s="612"/>
      <c r="D60" s="612"/>
      <c r="E60" s="612"/>
      <c r="F60" s="612"/>
      <c r="G60" s="612"/>
      <c r="H60" s="612"/>
      <c r="I60" s="612"/>
      <c r="J60" s="612"/>
      <c r="K60" s="612"/>
      <c r="L60" s="612"/>
      <c r="M60" s="612"/>
      <c r="N60" s="612"/>
      <c r="O60" s="612"/>
      <c r="P60" s="612"/>
      <c r="Q60" s="612"/>
      <c r="AY60" s="380"/>
      <c r="AZ60" s="380"/>
      <c r="BA60" s="380"/>
      <c r="BB60" s="380"/>
      <c r="BC60" s="380"/>
      <c r="BD60" s="505"/>
      <c r="BE60" s="505"/>
      <c r="BF60" s="505"/>
      <c r="BG60" s="380"/>
      <c r="BH60" s="190"/>
      <c r="BI60" s="380"/>
      <c r="BJ60" s="380"/>
    </row>
    <row r="61" spans="1:74" s="349" customFormat="1" ht="12" customHeight="1" x14ac:dyDescent="0.25">
      <c r="A61" s="87"/>
      <c r="B61" s="620"/>
      <c r="C61" s="621"/>
      <c r="D61" s="621"/>
      <c r="E61" s="621"/>
      <c r="F61" s="621"/>
      <c r="G61" s="621"/>
      <c r="H61" s="621"/>
      <c r="I61" s="621"/>
      <c r="J61" s="621"/>
      <c r="K61" s="621"/>
      <c r="L61" s="621"/>
      <c r="M61" s="621"/>
      <c r="N61" s="621"/>
      <c r="O61" s="621"/>
      <c r="P61" s="621"/>
      <c r="Q61" s="612"/>
      <c r="AY61" s="380"/>
      <c r="AZ61" s="380"/>
      <c r="BA61" s="380"/>
      <c r="BB61" s="380"/>
      <c r="BC61" s="380"/>
      <c r="BD61" s="505"/>
      <c r="BE61" s="505"/>
      <c r="BF61" s="505"/>
      <c r="BG61" s="380"/>
      <c r="BH61" s="190"/>
      <c r="BI61" s="380"/>
      <c r="BJ61" s="380"/>
    </row>
    <row r="62" spans="1:74" s="347" customFormat="1" ht="12" customHeight="1" x14ac:dyDescent="0.25">
      <c r="A62" s="87"/>
      <c r="B62" s="628"/>
      <c r="C62" s="612"/>
      <c r="D62" s="612"/>
      <c r="E62" s="612"/>
      <c r="F62" s="612"/>
      <c r="G62" s="612"/>
      <c r="H62" s="612"/>
      <c r="I62" s="612"/>
      <c r="J62" s="612"/>
      <c r="K62" s="612"/>
      <c r="L62" s="612"/>
      <c r="M62" s="612"/>
      <c r="N62" s="612"/>
      <c r="O62" s="612"/>
      <c r="P62" s="612"/>
      <c r="Q62" s="612"/>
      <c r="AY62" s="378"/>
      <c r="AZ62" s="378"/>
      <c r="BA62" s="378"/>
      <c r="BB62" s="378"/>
      <c r="BC62" s="378"/>
      <c r="BD62" s="504"/>
      <c r="BE62" s="504"/>
      <c r="BF62" s="504"/>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I6" sqref="BI6:BI48"/>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597" t="s">
        <v>771</v>
      </c>
      <c r="B1" s="669" t="s">
        <v>1276</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s="87" customFormat="1" ht="13.4" customHeight="1"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91"/>
      <c r="B5" s="93" t="s">
        <v>6</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596</v>
      </c>
      <c r="B6" s="159" t="s">
        <v>416</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v>
      </c>
      <c r="AN6" s="168">
        <v>24.6</v>
      </c>
      <c r="AO6" s="168">
        <v>24.47</v>
      </c>
      <c r="AP6" s="168">
        <v>24.43</v>
      </c>
      <c r="AQ6" s="168">
        <v>23.73</v>
      </c>
      <c r="AR6" s="168">
        <v>24.46</v>
      </c>
      <c r="AS6" s="168">
        <v>21.68</v>
      </c>
      <c r="AT6" s="168">
        <v>25.44</v>
      </c>
      <c r="AU6" s="168">
        <v>27.32</v>
      </c>
      <c r="AV6" s="168">
        <v>25.58</v>
      </c>
      <c r="AW6" s="168">
        <v>26.21</v>
      </c>
      <c r="AX6" s="168">
        <v>26.96</v>
      </c>
      <c r="AY6" s="168">
        <v>29.8</v>
      </c>
      <c r="AZ6" s="168">
        <v>31.13</v>
      </c>
      <c r="BA6" s="168">
        <v>31.12</v>
      </c>
      <c r="BB6" s="168">
        <v>31.1</v>
      </c>
      <c r="BC6" s="168">
        <v>29.35</v>
      </c>
      <c r="BD6" s="168">
        <v>28.36</v>
      </c>
      <c r="BE6" s="168">
        <v>26.97</v>
      </c>
      <c r="BF6" s="168">
        <v>27.16</v>
      </c>
      <c r="BG6" s="168">
        <v>27.41</v>
      </c>
      <c r="BH6" s="168">
        <v>26.008759999999999</v>
      </c>
      <c r="BI6" s="168">
        <v>26.52299</v>
      </c>
      <c r="BJ6" s="258">
        <v>27.149059999999999</v>
      </c>
      <c r="BK6" s="258">
        <v>29.668279999999999</v>
      </c>
      <c r="BL6" s="258">
        <v>30.706189999999999</v>
      </c>
      <c r="BM6" s="258">
        <v>30.469609999999999</v>
      </c>
      <c r="BN6" s="258">
        <v>30.24804</v>
      </c>
      <c r="BO6" s="258">
        <v>28.371739999999999</v>
      </c>
      <c r="BP6" s="258">
        <v>27.25468</v>
      </c>
      <c r="BQ6" s="258">
        <v>26.017910000000001</v>
      </c>
      <c r="BR6" s="258">
        <v>26.201039999999999</v>
      </c>
      <c r="BS6" s="258">
        <v>26.653269999999999</v>
      </c>
      <c r="BT6" s="258">
        <v>25.448609999999999</v>
      </c>
      <c r="BU6" s="258">
        <v>26.409099999999999</v>
      </c>
      <c r="BV6" s="258">
        <v>27.390720000000002</v>
      </c>
    </row>
    <row r="7" spans="1:74" ht="11.15" customHeight="1" x14ac:dyDescent="0.25">
      <c r="A7" s="91" t="s">
        <v>597</v>
      </c>
      <c r="B7" s="148" t="s">
        <v>446</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16.93</v>
      </c>
      <c r="AN7" s="168">
        <v>17.309999999999999</v>
      </c>
      <c r="AO7" s="168">
        <v>17.39</v>
      </c>
      <c r="AP7" s="168">
        <v>17.66</v>
      </c>
      <c r="AQ7" s="168">
        <v>18.100000000000001</v>
      </c>
      <c r="AR7" s="168">
        <v>18.78</v>
      </c>
      <c r="AS7" s="168">
        <v>18.64</v>
      </c>
      <c r="AT7" s="168">
        <v>18.43</v>
      </c>
      <c r="AU7" s="168">
        <v>19.850000000000001</v>
      </c>
      <c r="AV7" s="168">
        <v>19.61</v>
      </c>
      <c r="AW7" s="168">
        <v>19.47</v>
      </c>
      <c r="AX7" s="168">
        <v>19.29</v>
      </c>
      <c r="AY7" s="168">
        <v>19.88</v>
      </c>
      <c r="AZ7" s="168">
        <v>20.09</v>
      </c>
      <c r="BA7" s="168">
        <v>19.09</v>
      </c>
      <c r="BB7" s="168">
        <v>18.739999999999998</v>
      </c>
      <c r="BC7" s="168">
        <v>18.96</v>
      </c>
      <c r="BD7" s="168">
        <v>19.61</v>
      </c>
      <c r="BE7" s="168">
        <v>19.73</v>
      </c>
      <c r="BF7" s="168">
        <v>19.760000000000002</v>
      </c>
      <c r="BG7" s="168">
        <v>20.11</v>
      </c>
      <c r="BH7" s="168">
        <v>19.60436</v>
      </c>
      <c r="BI7" s="168">
        <v>19.44868</v>
      </c>
      <c r="BJ7" s="258">
        <v>19.148849999999999</v>
      </c>
      <c r="BK7" s="258">
        <v>19.627279999999999</v>
      </c>
      <c r="BL7" s="258">
        <v>19.995360000000002</v>
      </c>
      <c r="BM7" s="258">
        <v>19.36401</v>
      </c>
      <c r="BN7" s="258">
        <v>19.062709999999999</v>
      </c>
      <c r="BO7" s="258">
        <v>19.378440000000001</v>
      </c>
      <c r="BP7" s="258">
        <v>20.03763</v>
      </c>
      <c r="BQ7" s="258">
        <v>20.302430000000001</v>
      </c>
      <c r="BR7" s="258">
        <v>20.497029999999999</v>
      </c>
      <c r="BS7" s="258">
        <v>21.006769999999999</v>
      </c>
      <c r="BT7" s="258">
        <v>20.522960000000001</v>
      </c>
      <c r="BU7" s="258">
        <v>20.263339999999999</v>
      </c>
      <c r="BV7" s="258">
        <v>19.979520000000001</v>
      </c>
    </row>
    <row r="8" spans="1:74" ht="11.15" customHeight="1" x14ac:dyDescent="0.25">
      <c r="A8" s="91" t="s">
        <v>598</v>
      </c>
      <c r="B8" s="159" t="s">
        <v>417</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13.8</v>
      </c>
      <c r="AN8" s="168">
        <v>14.05</v>
      </c>
      <c r="AO8" s="168">
        <v>14.56</v>
      </c>
      <c r="AP8" s="168">
        <v>14.92</v>
      </c>
      <c r="AQ8" s="168">
        <v>15.29</v>
      </c>
      <c r="AR8" s="168">
        <v>15.8</v>
      </c>
      <c r="AS8" s="168">
        <v>15.82</v>
      </c>
      <c r="AT8" s="168">
        <v>16.07</v>
      </c>
      <c r="AU8" s="168">
        <v>16.2</v>
      </c>
      <c r="AV8" s="168">
        <v>16.57</v>
      </c>
      <c r="AW8" s="168">
        <v>16.16</v>
      </c>
      <c r="AX8" s="168">
        <v>15.5</v>
      </c>
      <c r="AY8" s="168">
        <v>15.78</v>
      </c>
      <c r="AZ8" s="168">
        <v>16.25</v>
      </c>
      <c r="BA8" s="168">
        <v>16.43</v>
      </c>
      <c r="BB8" s="168">
        <v>16.55</v>
      </c>
      <c r="BC8" s="168">
        <v>16.850000000000001</v>
      </c>
      <c r="BD8" s="168">
        <v>16.38</v>
      </c>
      <c r="BE8" s="168">
        <v>16.13</v>
      </c>
      <c r="BF8" s="168">
        <v>15.77</v>
      </c>
      <c r="BG8" s="168">
        <v>16</v>
      </c>
      <c r="BH8" s="168">
        <v>16.155539999999998</v>
      </c>
      <c r="BI8" s="168">
        <v>15.64406</v>
      </c>
      <c r="BJ8" s="258">
        <v>14.912599999999999</v>
      </c>
      <c r="BK8" s="258">
        <v>14.998480000000001</v>
      </c>
      <c r="BL8" s="258">
        <v>15.42423</v>
      </c>
      <c r="BM8" s="258">
        <v>15.7219</v>
      </c>
      <c r="BN8" s="258">
        <v>15.91362</v>
      </c>
      <c r="BO8" s="258">
        <v>16.271889999999999</v>
      </c>
      <c r="BP8" s="258">
        <v>15.83587</v>
      </c>
      <c r="BQ8" s="258">
        <v>15.69502</v>
      </c>
      <c r="BR8" s="258">
        <v>15.450139999999999</v>
      </c>
      <c r="BS8" s="258">
        <v>15.899850000000001</v>
      </c>
      <c r="BT8" s="258">
        <v>16.15616</v>
      </c>
      <c r="BU8" s="258">
        <v>15.76113</v>
      </c>
      <c r="BV8" s="258">
        <v>15.101139999999999</v>
      </c>
    </row>
    <row r="9" spans="1:74" ht="11.15" customHeight="1" x14ac:dyDescent="0.25">
      <c r="A9" s="91" t="s">
        <v>599</v>
      </c>
      <c r="B9" s="159" t="s">
        <v>418</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10.83</v>
      </c>
      <c r="AN9" s="168">
        <v>10.98</v>
      </c>
      <c r="AO9" s="168">
        <v>11.64</v>
      </c>
      <c r="AP9" s="168">
        <v>12.19</v>
      </c>
      <c r="AQ9" s="168">
        <v>12.87</v>
      </c>
      <c r="AR9" s="168">
        <v>13.95</v>
      </c>
      <c r="AS9" s="168">
        <v>14.16</v>
      </c>
      <c r="AT9" s="168">
        <v>14.2</v>
      </c>
      <c r="AU9" s="168">
        <v>13.99</v>
      </c>
      <c r="AV9" s="168">
        <v>13.15</v>
      </c>
      <c r="AW9" s="168">
        <v>12.44</v>
      </c>
      <c r="AX9" s="168">
        <v>11.39</v>
      </c>
      <c r="AY9" s="168">
        <v>11.4</v>
      </c>
      <c r="AZ9" s="168">
        <v>12.09</v>
      </c>
      <c r="BA9" s="168">
        <v>12.16</v>
      </c>
      <c r="BB9" s="168">
        <v>12.69</v>
      </c>
      <c r="BC9" s="168">
        <v>13.45</v>
      </c>
      <c r="BD9" s="168">
        <v>14.21</v>
      </c>
      <c r="BE9" s="168">
        <v>14.38</v>
      </c>
      <c r="BF9" s="168">
        <v>14.26</v>
      </c>
      <c r="BG9" s="168">
        <v>14.01</v>
      </c>
      <c r="BH9" s="168">
        <v>12.80284</v>
      </c>
      <c r="BI9" s="168">
        <v>12.133889999999999</v>
      </c>
      <c r="BJ9" s="258">
        <v>11.189220000000001</v>
      </c>
      <c r="BK9" s="258">
        <v>11.08883</v>
      </c>
      <c r="BL9" s="258">
        <v>11.83061</v>
      </c>
      <c r="BM9" s="258">
        <v>12.10277</v>
      </c>
      <c r="BN9" s="258">
        <v>12.674989999999999</v>
      </c>
      <c r="BO9" s="258">
        <v>13.46288</v>
      </c>
      <c r="BP9" s="258">
        <v>14.239990000000001</v>
      </c>
      <c r="BQ9" s="258">
        <v>14.188560000000001</v>
      </c>
      <c r="BR9" s="258">
        <v>14.13836</v>
      </c>
      <c r="BS9" s="258">
        <v>13.99563</v>
      </c>
      <c r="BT9" s="258">
        <v>12.69417</v>
      </c>
      <c r="BU9" s="258">
        <v>12.01571</v>
      </c>
      <c r="BV9" s="258">
        <v>11.102</v>
      </c>
    </row>
    <row r="10" spans="1:74" ht="11.15" customHeight="1" x14ac:dyDescent="0.25">
      <c r="A10" s="91" t="s">
        <v>600</v>
      </c>
      <c r="B10" s="159" t="s">
        <v>419</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12.2</v>
      </c>
      <c r="AN10" s="168">
        <v>12.47</v>
      </c>
      <c r="AO10" s="168">
        <v>12.98</v>
      </c>
      <c r="AP10" s="168">
        <v>13.2</v>
      </c>
      <c r="AQ10" s="168">
        <v>13.32</v>
      </c>
      <c r="AR10" s="168">
        <v>13.62</v>
      </c>
      <c r="AS10" s="168">
        <v>13.87</v>
      </c>
      <c r="AT10" s="168">
        <v>14.04</v>
      </c>
      <c r="AU10" s="168">
        <v>14.29</v>
      </c>
      <c r="AV10" s="168">
        <v>14.16</v>
      </c>
      <c r="AW10" s="168">
        <v>13.7</v>
      </c>
      <c r="AX10" s="168">
        <v>13.3</v>
      </c>
      <c r="AY10" s="168">
        <v>14.01</v>
      </c>
      <c r="AZ10" s="168">
        <v>14.67</v>
      </c>
      <c r="BA10" s="168">
        <v>14.3</v>
      </c>
      <c r="BB10" s="168">
        <v>14.73</v>
      </c>
      <c r="BC10" s="168">
        <v>14.69</v>
      </c>
      <c r="BD10" s="168">
        <v>14.8</v>
      </c>
      <c r="BE10" s="168">
        <v>14.33</v>
      </c>
      <c r="BF10" s="168">
        <v>14.38</v>
      </c>
      <c r="BG10" s="168">
        <v>14.98</v>
      </c>
      <c r="BH10" s="168">
        <v>14.34652</v>
      </c>
      <c r="BI10" s="168">
        <v>13.55082</v>
      </c>
      <c r="BJ10" s="258">
        <v>12.95083</v>
      </c>
      <c r="BK10" s="258">
        <v>13.43098</v>
      </c>
      <c r="BL10" s="258">
        <v>13.97411</v>
      </c>
      <c r="BM10" s="258">
        <v>13.75944</v>
      </c>
      <c r="BN10" s="258">
        <v>14.30514</v>
      </c>
      <c r="BO10" s="258">
        <v>14.30265</v>
      </c>
      <c r="BP10" s="258">
        <v>14.38926</v>
      </c>
      <c r="BQ10" s="258">
        <v>14.05312</v>
      </c>
      <c r="BR10" s="258">
        <v>14.163930000000001</v>
      </c>
      <c r="BS10" s="258">
        <v>14.73312</v>
      </c>
      <c r="BT10" s="258">
        <v>14.00539</v>
      </c>
      <c r="BU10" s="258">
        <v>13.275449999999999</v>
      </c>
      <c r="BV10" s="258">
        <v>12.688470000000001</v>
      </c>
    </row>
    <row r="11" spans="1:74" ht="11.15" customHeight="1" x14ac:dyDescent="0.25">
      <c r="A11" s="91" t="s">
        <v>601</v>
      </c>
      <c r="B11" s="159" t="s">
        <v>420</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11.89</v>
      </c>
      <c r="AN11" s="168">
        <v>11.59</v>
      </c>
      <c r="AO11" s="168">
        <v>12.24</v>
      </c>
      <c r="AP11" s="168">
        <v>12.77</v>
      </c>
      <c r="AQ11" s="168">
        <v>12.91</v>
      </c>
      <c r="AR11" s="168">
        <v>13.14</v>
      </c>
      <c r="AS11" s="168">
        <v>13.39</v>
      </c>
      <c r="AT11" s="168">
        <v>13.95</v>
      </c>
      <c r="AU11" s="168">
        <v>13.65</v>
      </c>
      <c r="AV11" s="168">
        <v>13.77</v>
      </c>
      <c r="AW11" s="168">
        <v>13.7</v>
      </c>
      <c r="AX11" s="168">
        <v>12.65</v>
      </c>
      <c r="AY11" s="168">
        <v>12.97</v>
      </c>
      <c r="AZ11" s="168">
        <v>13.4</v>
      </c>
      <c r="BA11" s="168">
        <v>13.18</v>
      </c>
      <c r="BB11" s="168">
        <v>13.07</v>
      </c>
      <c r="BC11" s="168">
        <v>13.27</v>
      </c>
      <c r="BD11" s="168">
        <v>13.25</v>
      </c>
      <c r="BE11" s="168">
        <v>13.05</v>
      </c>
      <c r="BF11" s="168">
        <v>12.8</v>
      </c>
      <c r="BG11" s="168">
        <v>12.99</v>
      </c>
      <c r="BH11" s="168">
        <v>13.242000000000001</v>
      </c>
      <c r="BI11" s="168">
        <v>13.33479</v>
      </c>
      <c r="BJ11" s="258">
        <v>12.30963</v>
      </c>
      <c r="BK11" s="258">
        <v>12.609260000000001</v>
      </c>
      <c r="BL11" s="258">
        <v>13.12382</v>
      </c>
      <c r="BM11" s="258">
        <v>13.27502</v>
      </c>
      <c r="BN11" s="258">
        <v>13.422090000000001</v>
      </c>
      <c r="BO11" s="258">
        <v>13.57938</v>
      </c>
      <c r="BP11" s="258">
        <v>13.385820000000001</v>
      </c>
      <c r="BQ11" s="258">
        <v>13.12825</v>
      </c>
      <c r="BR11" s="258">
        <v>12.93633</v>
      </c>
      <c r="BS11" s="258">
        <v>13.169919999999999</v>
      </c>
      <c r="BT11" s="258">
        <v>13.436629999999999</v>
      </c>
      <c r="BU11" s="258">
        <v>13.538180000000001</v>
      </c>
      <c r="BV11" s="258">
        <v>12.56109</v>
      </c>
    </row>
    <row r="12" spans="1:74" ht="11.15" customHeight="1" x14ac:dyDescent="0.25">
      <c r="A12" s="91" t="s">
        <v>602</v>
      </c>
      <c r="B12" s="159" t="s">
        <v>421</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11.87</v>
      </c>
      <c r="AN12" s="168">
        <v>11.82</v>
      </c>
      <c r="AO12" s="168">
        <v>12.42</v>
      </c>
      <c r="AP12" s="168">
        <v>12.95</v>
      </c>
      <c r="AQ12" s="168">
        <v>13.03</v>
      </c>
      <c r="AR12" s="168">
        <v>13.34</v>
      </c>
      <c r="AS12" s="168">
        <v>13.65</v>
      </c>
      <c r="AT12" s="168">
        <v>14.05</v>
      </c>
      <c r="AU12" s="168">
        <v>14.52</v>
      </c>
      <c r="AV12" s="168">
        <v>14.63</v>
      </c>
      <c r="AW12" s="168">
        <v>14.36</v>
      </c>
      <c r="AX12" s="168">
        <v>13.58</v>
      </c>
      <c r="AY12" s="168">
        <v>13.26</v>
      </c>
      <c r="AZ12" s="168">
        <v>13.84</v>
      </c>
      <c r="BA12" s="168">
        <v>13.65</v>
      </c>
      <c r="BB12" s="168">
        <v>13.45</v>
      </c>
      <c r="BC12" s="168">
        <v>13.7</v>
      </c>
      <c r="BD12" s="168">
        <v>13.54</v>
      </c>
      <c r="BE12" s="168">
        <v>13.24</v>
      </c>
      <c r="BF12" s="168">
        <v>13.45</v>
      </c>
      <c r="BG12" s="168">
        <v>13.89</v>
      </c>
      <c r="BH12" s="168">
        <v>14.172700000000001</v>
      </c>
      <c r="BI12" s="168">
        <v>14.28084</v>
      </c>
      <c r="BJ12" s="258">
        <v>13.539490000000001</v>
      </c>
      <c r="BK12" s="258">
        <v>13.15644</v>
      </c>
      <c r="BL12" s="258">
        <v>13.86074</v>
      </c>
      <c r="BM12" s="258">
        <v>13.80185</v>
      </c>
      <c r="BN12" s="258">
        <v>13.637930000000001</v>
      </c>
      <c r="BO12" s="258">
        <v>13.86627</v>
      </c>
      <c r="BP12" s="258">
        <v>13.71381</v>
      </c>
      <c r="BQ12" s="258">
        <v>13.448359999999999</v>
      </c>
      <c r="BR12" s="258">
        <v>13.702769999999999</v>
      </c>
      <c r="BS12" s="258">
        <v>14.11839</v>
      </c>
      <c r="BT12" s="258">
        <v>14.11885</v>
      </c>
      <c r="BU12" s="258">
        <v>14.074109999999999</v>
      </c>
      <c r="BV12" s="258">
        <v>13.321870000000001</v>
      </c>
    </row>
    <row r="13" spans="1:74" ht="11.15" customHeight="1" x14ac:dyDescent="0.25">
      <c r="A13" s="91" t="s">
        <v>603</v>
      </c>
      <c r="B13" s="159" t="s">
        <v>422</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11.95</v>
      </c>
      <c r="AN13" s="168">
        <v>12.09</v>
      </c>
      <c r="AO13" s="168">
        <v>12.24</v>
      </c>
      <c r="AP13" s="168">
        <v>12.56</v>
      </c>
      <c r="AQ13" s="168">
        <v>12.66</v>
      </c>
      <c r="AR13" s="168">
        <v>13.03</v>
      </c>
      <c r="AS13" s="168">
        <v>13.1</v>
      </c>
      <c r="AT13" s="168">
        <v>13.16</v>
      </c>
      <c r="AU13" s="168">
        <v>13.28</v>
      </c>
      <c r="AV13" s="168">
        <v>13.35</v>
      </c>
      <c r="AW13" s="168">
        <v>12.91</v>
      </c>
      <c r="AX13" s="168">
        <v>12.57</v>
      </c>
      <c r="AY13" s="168">
        <v>12.78</v>
      </c>
      <c r="AZ13" s="168">
        <v>13.06</v>
      </c>
      <c r="BA13" s="168">
        <v>13.07</v>
      </c>
      <c r="BB13" s="168">
        <v>13.43</v>
      </c>
      <c r="BC13" s="168">
        <v>13.93</v>
      </c>
      <c r="BD13" s="168">
        <v>14.22</v>
      </c>
      <c r="BE13" s="168">
        <v>14.06</v>
      </c>
      <c r="BF13" s="168">
        <v>13.94</v>
      </c>
      <c r="BG13" s="168">
        <v>14.39</v>
      </c>
      <c r="BH13" s="168">
        <v>14.332979999999999</v>
      </c>
      <c r="BI13" s="168">
        <v>13.72334</v>
      </c>
      <c r="BJ13" s="258">
        <v>13.150080000000001</v>
      </c>
      <c r="BK13" s="258">
        <v>13.20416</v>
      </c>
      <c r="BL13" s="258">
        <v>13.37025</v>
      </c>
      <c r="BM13" s="258">
        <v>13.301450000000001</v>
      </c>
      <c r="BN13" s="258">
        <v>13.516170000000001</v>
      </c>
      <c r="BO13" s="258">
        <v>13.882339999999999</v>
      </c>
      <c r="BP13" s="258">
        <v>14.10557</v>
      </c>
      <c r="BQ13" s="258">
        <v>13.93676</v>
      </c>
      <c r="BR13" s="258">
        <v>13.728529999999999</v>
      </c>
      <c r="BS13" s="258">
        <v>14.129949999999999</v>
      </c>
      <c r="BT13" s="258">
        <v>14.170260000000001</v>
      </c>
      <c r="BU13" s="258">
        <v>13.667579999999999</v>
      </c>
      <c r="BV13" s="258">
        <v>13.168469999999999</v>
      </c>
    </row>
    <row r="14" spans="1:74" ht="11.15" customHeight="1" x14ac:dyDescent="0.25">
      <c r="A14" s="91" t="s">
        <v>604</v>
      </c>
      <c r="B14" s="161" t="s">
        <v>423</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17.25</v>
      </c>
      <c r="AN14" s="168">
        <v>17.760000000000002</v>
      </c>
      <c r="AO14" s="168">
        <v>18.82</v>
      </c>
      <c r="AP14" s="168">
        <v>17.28</v>
      </c>
      <c r="AQ14" s="168">
        <v>20.52</v>
      </c>
      <c r="AR14" s="168">
        <v>22.32</v>
      </c>
      <c r="AS14" s="168">
        <v>21.09</v>
      </c>
      <c r="AT14" s="168">
        <v>21.74</v>
      </c>
      <c r="AU14" s="168">
        <v>21.91</v>
      </c>
      <c r="AV14" s="168">
        <v>20.55</v>
      </c>
      <c r="AW14" s="168">
        <v>18.739999999999998</v>
      </c>
      <c r="AX14" s="168">
        <v>18.18</v>
      </c>
      <c r="AY14" s="168">
        <v>19.489999999999998</v>
      </c>
      <c r="AZ14" s="168">
        <v>19.38</v>
      </c>
      <c r="BA14" s="168">
        <v>19.95</v>
      </c>
      <c r="BB14" s="168">
        <v>21.27</v>
      </c>
      <c r="BC14" s="168">
        <v>22.12</v>
      </c>
      <c r="BD14" s="168">
        <v>23.66</v>
      </c>
      <c r="BE14" s="168">
        <v>23.34</v>
      </c>
      <c r="BF14" s="168">
        <v>24.16</v>
      </c>
      <c r="BG14" s="168">
        <v>24.3</v>
      </c>
      <c r="BH14" s="168">
        <v>20.706520000000001</v>
      </c>
      <c r="BI14" s="168">
        <v>19.120149999999999</v>
      </c>
      <c r="BJ14" s="258">
        <v>18.349350000000001</v>
      </c>
      <c r="BK14" s="258">
        <v>19.49973</v>
      </c>
      <c r="BL14" s="258">
        <v>19.324619999999999</v>
      </c>
      <c r="BM14" s="258">
        <v>19.94032</v>
      </c>
      <c r="BN14" s="258">
        <v>22.009930000000001</v>
      </c>
      <c r="BO14" s="258">
        <v>22.429459999999999</v>
      </c>
      <c r="BP14" s="258">
        <v>24.36187</v>
      </c>
      <c r="BQ14" s="258">
        <v>24.180060000000001</v>
      </c>
      <c r="BR14" s="258">
        <v>25.046099999999999</v>
      </c>
      <c r="BS14" s="258">
        <v>25.215440000000001</v>
      </c>
      <c r="BT14" s="258">
        <v>20.809719999999999</v>
      </c>
      <c r="BU14" s="258">
        <v>19.717099999999999</v>
      </c>
      <c r="BV14" s="258">
        <v>18.922550000000001</v>
      </c>
    </row>
    <row r="15" spans="1:74" ht="11.15" customHeight="1" x14ac:dyDescent="0.25">
      <c r="A15" s="91" t="s">
        <v>605</v>
      </c>
      <c r="B15" s="161" t="s">
        <v>397</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13.64</v>
      </c>
      <c r="AN15" s="168">
        <v>13.76</v>
      </c>
      <c r="AO15" s="168">
        <v>14.41</v>
      </c>
      <c r="AP15" s="168">
        <v>14.57</v>
      </c>
      <c r="AQ15" s="168">
        <v>14.89</v>
      </c>
      <c r="AR15" s="168">
        <v>15.3</v>
      </c>
      <c r="AS15" s="168">
        <v>15.31</v>
      </c>
      <c r="AT15" s="168">
        <v>15.82</v>
      </c>
      <c r="AU15" s="168">
        <v>16.190000000000001</v>
      </c>
      <c r="AV15" s="168">
        <v>15.99</v>
      </c>
      <c r="AW15" s="168">
        <v>15.55</v>
      </c>
      <c r="AX15" s="168">
        <v>14.94</v>
      </c>
      <c r="AY15" s="168">
        <v>15.47</v>
      </c>
      <c r="AZ15" s="168">
        <v>15.98</v>
      </c>
      <c r="BA15" s="168">
        <v>15.91</v>
      </c>
      <c r="BB15" s="168">
        <v>16.100000000000001</v>
      </c>
      <c r="BC15" s="168">
        <v>16.149999999999999</v>
      </c>
      <c r="BD15" s="168">
        <v>16.11</v>
      </c>
      <c r="BE15" s="168">
        <v>15.89</v>
      </c>
      <c r="BF15" s="168">
        <v>15.93</v>
      </c>
      <c r="BG15" s="168">
        <v>16.29</v>
      </c>
      <c r="BH15" s="168">
        <v>15.86872</v>
      </c>
      <c r="BI15" s="168">
        <v>15.50891</v>
      </c>
      <c r="BJ15" s="258">
        <v>14.764609999999999</v>
      </c>
      <c r="BK15" s="258">
        <v>15.09689</v>
      </c>
      <c r="BL15" s="258">
        <v>15.576230000000001</v>
      </c>
      <c r="BM15" s="258">
        <v>15.662599999999999</v>
      </c>
      <c r="BN15" s="258">
        <v>16.02918</v>
      </c>
      <c r="BO15" s="258">
        <v>16.02908</v>
      </c>
      <c r="BP15" s="258">
        <v>16.018350000000002</v>
      </c>
      <c r="BQ15" s="258">
        <v>15.88012</v>
      </c>
      <c r="BR15" s="258">
        <v>16.058219999999999</v>
      </c>
      <c r="BS15" s="258">
        <v>16.524339999999999</v>
      </c>
      <c r="BT15" s="258">
        <v>15.871790000000001</v>
      </c>
      <c r="BU15" s="258">
        <v>15.53314</v>
      </c>
      <c r="BV15" s="258">
        <v>14.828279999999999</v>
      </c>
    </row>
    <row r="16" spans="1:74" ht="11.15" customHeight="1" x14ac:dyDescent="0.25">
      <c r="A16" s="91"/>
      <c r="B16" s="93" t="s">
        <v>7</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3"/>
      <c r="BC16" s="363"/>
      <c r="BD16" s="363"/>
      <c r="BE16" s="363"/>
      <c r="BF16" s="363"/>
      <c r="BG16" s="363"/>
      <c r="BH16" s="363"/>
      <c r="BI16" s="363"/>
      <c r="BJ16" s="364"/>
      <c r="BK16" s="364"/>
      <c r="BL16" s="364"/>
      <c r="BM16" s="364"/>
      <c r="BN16" s="364"/>
      <c r="BO16" s="364"/>
      <c r="BP16" s="364"/>
      <c r="BQ16" s="364"/>
      <c r="BR16" s="364"/>
      <c r="BS16" s="364"/>
      <c r="BT16" s="364"/>
      <c r="BU16" s="364"/>
      <c r="BV16" s="364"/>
    </row>
    <row r="17" spans="1:74" ht="11.15" customHeight="1" x14ac:dyDescent="0.25">
      <c r="A17" s="91" t="s">
        <v>606</v>
      </c>
      <c r="B17" s="159" t="s">
        <v>416</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18.13</v>
      </c>
      <c r="AN17" s="168">
        <v>19.27</v>
      </c>
      <c r="AO17" s="168">
        <v>17.87</v>
      </c>
      <c r="AP17" s="168">
        <v>17.399999999999999</v>
      </c>
      <c r="AQ17" s="168">
        <v>16.97</v>
      </c>
      <c r="AR17" s="168">
        <v>17.75</v>
      </c>
      <c r="AS17" s="168">
        <v>17.09</v>
      </c>
      <c r="AT17" s="168">
        <v>18.72</v>
      </c>
      <c r="AU17" s="168">
        <v>19.05</v>
      </c>
      <c r="AV17" s="168">
        <v>18.13</v>
      </c>
      <c r="AW17" s="168">
        <v>18.100000000000001</v>
      </c>
      <c r="AX17" s="168">
        <v>19.13</v>
      </c>
      <c r="AY17" s="168">
        <v>20.54</v>
      </c>
      <c r="AZ17" s="168">
        <v>21.05</v>
      </c>
      <c r="BA17" s="168">
        <v>20.100000000000001</v>
      </c>
      <c r="BB17" s="168">
        <v>19.25</v>
      </c>
      <c r="BC17" s="168">
        <v>18.100000000000001</v>
      </c>
      <c r="BD17" s="168">
        <v>17.91</v>
      </c>
      <c r="BE17" s="168">
        <v>18.43</v>
      </c>
      <c r="BF17" s="168">
        <v>18.98</v>
      </c>
      <c r="BG17" s="168">
        <v>18.829999999999998</v>
      </c>
      <c r="BH17" s="168">
        <v>17.711320000000001</v>
      </c>
      <c r="BI17" s="168">
        <v>17.536840000000002</v>
      </c>
      <c r="BJ17" s="258">
        <v>18.380019999999998</v>
      </c>
      <c r="BK17" s="258">
        <v>19.559550000000002</v>
      </c>
      <c r="BL17" s="258">
        <v>20.01576</v>
      </c>
      <c r="BM17" s="258">
        <v>19.132439999999999</v>
      </c>
      <c r="BN17" s="258">
        <v>18.360489999999999</v>
      </c>
      <c r="BO17" s="258">
        <v>17.356100000000001</v>
      </c>
      <c r="BP17" s="258">
        <v>17.226019999999998</v>
      </c>
      <c r="BQ17" s="258">
        <v>18.010100000000001</v>
      </c>
      <c r="BR17" s="258">
        <v>18.58351</v>
      </c>
      <c r="BS17" s="258">
        <v>18.835229999999999</v>
      </c>
      <c r="BT17" s="258">
        <v>17.916679999999999</v>
      </c>
      <c r="BU17" s="258">
        <v>18.003889999999998</v>
      </c>
      <c r="BV17" s="258">
        <v>19.078250000000001</v>
      </c>
    </row>
    <row r="18" spans="1:74" ht="11.15" customHeight="1" x14ac:dyDescent="0.25">
      <c r="A18" s="91" t="s">
        <v>607</v>
      </c>
      <c r="B18" s="148" t="s">
        <v>446</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13.67</v>
      </c>
      <c r="AN18" s="168">
        <v>14.4</v>
      </c>
      <c r="AO18" s="168">
        <v>13.81</v>
      </c>
      <c r="AP18" s="168">
        <v>14.01</v>
      </c>
      <c r="AQ18" s="168">
        <v>14.48</v>
      </c>
      <c r="AR18" s="168">
        <v>16.03</v>
      </c>
      <c r="AS18" s="168">
        <v>16.190000000000001</v>
      </c>
      <c r="AT18" s="168">
        <v>16.579999999999998</v>
      </c>
      <c r="AU18" s="168">
        <v>16.73</v>
      </c>
      <c r="AV18" s="168">
        <v>15.58</v>
      </c>
      <c r="AW18" s="168">
        <v>14.87</v>
      </c>
      <c r="AX18" s="168">
        <v>15.06</v>
      </c>
      <c r="AY18" s="168">
        <v>15.42</v>
      </c>
      <c r="AZ18" s="168">
        <v>14.58</v>
      </c>
      <c r="BA18" s="168">
        <v>14.56</v>
      </c>
      <c r="BB18" s="168">
        <v>14.36</v>
      </c>
      <c r="BC18" s="168">
        <v>14.46</v>
      </c>
      <c r="BD18" s="168">
        <v>15.78</v>
      </c>
      <c r="BE18" s="168">
        <v>16.399999999999999</v>
      </c>
      <c r="BF18" s="168">
        <v>16.2</v>
      </c>
      <c r="BG18" s="168">
        <v>16.600000000000001</v>
      </c>
      <c r="BH18" s="168">
        <v>15.017810000000001</v>
      </c>
      <c r="BI18" s="168">
        <v>13.984500000000001</v>
      </c>
      <c r="BJ18" s="258">
        <v>13.91085</v>
      </c>
      <c r="BK18" s="258">
        <v>14.39913</v>
      </c>
      <c r="BL18" s="258">
        <v>13.676690000000001</v>
      </c>
      <c r="BM18" s="258">
        <v>13.873150000000001</v>
      </c>
      <c r="BN18" s="258">
        <v>13.9861</v>
      </c>
      <c r="BO18" s="258">
        <v>14.35552</v>
      </c>
      <c r="BP18" s="258">
        <v>15.96373</v>
      </c>
      <c r="BQ18" s="258">
        <v>16.815180000000002</v>
      </c>
      <c r="BR18" s="258">
        <v>16.848980000000001</v>
      </c>
      <c r="BS18" s="258">
        <v>17.300319999999999</v>
      </c>
      <c r="BT18" s="258">
        <v>15.655290000000001</v>
      </c>
      <c r="BU18" s="258">
        <v>14.59151</v>
      </c>
      <c r="BV18" s="258">
        <v>14.49854</v>
      </c>
    </row>
    <row r="19" spans="1:74" ht="11.15" customHeight="1" x14ac:dyDescent="0.25">
      <c r="A19" s="91" t="s">
        <v>608</v>
      </c>
      <c r="B19" s="159" t="s">
        <v>417</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10.68</v>
      </c>
      <c r="AN19" s="168">
        <v>11.14</v>
      </c>
      <c r="AO19" s="168">
        <v>11.07</v>
      </c>
      <c r="AP19" s="168">
        <v>11.42</v>
      </c>
      <c r="AQ19" s="168">
        <v>11.7</v>
      </c>
      <c r="AR19" s="168">
        <v>11.97</v>
      </c>
      <c r="AS19" s="168">
        <v>11.92</v>
      </c>
      <c r="AT19" s="168">
        <v>12</v>
      </c>
      <c r="AU19" s="168">
        <v>11.98</v>
      </c>
      <c r="AV19" s="168">
        <v>11.99</v>
      </c>
      <c r="AW19" s="168">
        <v>11.66</v>
      </c>
      <c r="AX19" s="168">
        <v>11.63</v>
      </c>
      <c r="AY19" s="168">
        <v>12.07</v>
      </c>
      <c r="AZ19" s="168">
        <v>11.98</v>
      </c>
      <c r="BA19" s="168">
        <v>11.97</v>
      </c>
      <c r="BB19" s="168">
        <v>12.02</v>
      </c>
      <c r="BC19" s="168">
        <v>12.14</v>
      </c>
      <c r="BD19" s="168">
        <v>12.03</v>
      </c>
      <c r="BE19" s="168">
        <v>11.81</v>
      </c>
      <c r="BF19" s="168">
        <v>11.96</v>
      </c>
      <c r="BG19" s="168">
        <v>11.92</v>
      </c>
      <c r="BH19" s="168">
        <v>11.438319999999999</v>
      </c>
      <c r="BI19" s="168">
        <v>10.946759999999999</v>
      </c>
      <c r="BJ19" s="258">
        <v>10.81382</v>
      </c>
      <c r="BK19" s="258">
        <v>11.23601</v>
      </c>
      <c r="BL19" s="258">
        <v>11.21753</v>
      </c>
      <c r="BM19" s="258">
        <v>11.357749999999999</v>
      </c>
      <c r="BN19" s="258">
        <v>11.57701</v>
      </c>
      <c r="BO19" s="258">
        <v>11.8721</v>
      </c>
      <c r="BP19" s="258">
        <v>11.91072</v>
      </c>
      <c r="BQ19" s="258">
        <v>11.819179999999999</v>
      </c>
      <c r="BR19" s="258">
        <v>12.09721</v>
      </c>
      <c r="BS19" s="258">
        <v>12.15579</v>
      </c>
      <c r="BT19" s="258">
        <v>11.70589</v>
      </c>
      <c r="BU19" s="258">
        <v>11.22799</v>
      </c>
      <c r="BV19" s="258">
        <v>11.10271</v>
      </c>
    </row>
    <row r="20" spans="1:74" ht="11.15" customHeight="1" x14ac:dyDescent="0.25">
      <c r="A20" s="91" t="s">
        <v>609</v>
      </c>
      <c r="B20" s="159" t="s">
        <v>418</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9.42</v>
      </c>
      <c r="AN20" s="168">
        <v>9.56</v>
      </c>
      <c r="AO20" s="168">
        <v>9.74</v>
      </c>
      <c r="AP20" s="168">
        <v>9.84</v>
      </c>
      <c r="AQ20" s="168">
        <v>10.3</v>
      </c>
      <c r="AR20" s="168">
        <v>11.49</v>
      </c>
      <c r="AS20" s="168">
        <v>11.61</v>
      </c>
      <c r="AT20" s="168">
        <v>11.68</v>
      </c>
      <c r="AU20" s="168">
        <v>10.97</v>
      </c>
      <c r="AV20" s="168">
        <v>10.37</v>
      </c>
      <c r="AW20" s="168">
        <v>10.15</v>
      </c>
      <c r="AX20" s="168">
        <v>9.69</v>
      </c>
      <c r="AY20" s="168">
        <v>9.75</v>
      </c>
      <c r="AZ20" s="168">
        <v>10.06</v>
      </c>
      <c r="BA20" s="168">
        <v>10.050000000000001</v>
      </c>
      <c r="BB20" s="168">
        <v>10.119999999999999</v>
      </c>
      <c r="BC20" s="168">
        <v>10.4</v>
      </c>
      <c r="BD20" s="168">
        <v>11.37</v>
      </c>
      <c r="BE20" s="168">
        <v>11.46</v>
      </c>
      <c r="BF20" s="168">
        <v>11.43</v>
      </c>
      <c r="BG20" s="168">
        <v>11.23</v>
      </c>
      <c r="BH20" s="168">
        <v>10.251799999999999</v>
      </c>
      <c r="BI20" s="168">
        <v>9.7911210000000004</v>
      </c>
      <c r="BJ20" s="258">
        <v>9.2074719999999992</v>
      </c>
      <c r="BK20" s="258">
        <v>9.3495919999999995</v>
      </c>
      <c r="BL20" s="258">
        <v>9.7761859999999992</v>
      </c>
      <c r="BM20" s="258">
        <v>9.9235699999999998</v>
      </c>
      <c r="BN20" s="258">
        <v>10.14537</v>
      </c>
      <c r="BO20" s="258">
        <v>10.526059999999999</v>
      </c>
      <c r="BP20" s="258">
        <v>11.592639999999999</v>
      </c>
      <c r="BQ20" s="258">
        <v>11.622</v>
      </c>
      <c r="BR20" s="258">
        <v>11.66718</v>
      </c>
      <c r="BS20" s="258">
        <v>11.4597</v>
      </c>
      <c r="BT20" s="258">
        <v>10.35111</v>
      </c>
      <c r="BU20" s="258">
        <v>9.886082</v>
      </c>
      <c r="BV20" s="258">
        <v>9.2456440000000004</v>
      </c>
    </row>
    <row r="21" spans="1:74" ht="11.15" customHeight="1" x14ac:dyDescent="0.25">
      <c r="A21" s="91" t="s">
        <v>610</v>
      </c>
      <c r="B21" s="159" t="s">
        <v>419</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9.89</v>
      </c>
      <c r="AN21" s="168">
        <v>10.27</v>
      </c>
      <c r="AO21" s="168">
        <v>10.27</v>
      </c>
      <c r="AP21" s="168">
        <v>10.210000000000001</v>
      </c>
      <c r="AQ21" s="168">
        <v>10.75</v>
      </c>
      <c r="AR21" s="168">
        <v>11.04</v>
      </c>
      <c r="AS21" s="168">
        <v>11.2</v>
      </c>
      <c r="AT21" s="168">
        <v>11.42</v>
      </c>
      <c r="AU21" s="168">
        <v>11.35</v>
      </c>
      <c r="AV21" s="168">
        <v>11.18</v>
      </c>
      <c r="AW21" s="168">
        <v>10.89</v>
      </c>
      <c r="AX21" s="168">
        <v>11.06</v>
      </c>
      <c r="AY21" s="168">
        <v>11.57</v>
      </c>
      <c r="AZ21" s="168">
        <v>11.42</v>
      </c>
      <c r="BA21" s="168">
        <v>10.98</v>
      </c>
      <c r="BB21" s="168">
        <v>11.08</v>
      </c>
      <c r="BC21" s="168">
        <v>10.87</v>
      </c>
      <c r="BD21" s="168">
        <v>10.92</v>
      </c>
      <c r="BE21" s="168">
        <v>10.91</v>
      </c>
      <c r="BF21" s="168">
        <v>10.88</v>
      </c>
      <c r="BG21" s="168">
        <v>10.94</v>
      </c>
      <c r="BH21" s="168">
        <v>10.53209</v>
      </c>
      <c r="BI21" s="168">
        <v>10.034280000000001</v>
      </c>
      <c r="BJ21" s="258">
        <v>10.11603</v>
      </c>
      <c r="BK21" s="258">
        <v>10.63322</v>
      </c>
      <c r="BL21" s="258">
        <v>10.58203</v>
      </c>
      <c r="BM21" s="258">
        <v>10.29843</v>
      </c>
      <c r="BN21" s="258">
        <v>10.54176</v>
      </c>
      <c r="BO21" s="258">
        <v>10.521610000000001</v>
      </c>
      <c r="BP21" s="258">
        <v>10.705450000000001</v>
      </c>
      <c r="BQ21" s="258">
        <v>10.73954</v>
      </c>
      <c r="BR21" s="258">
        <v>10.760289999999999</v>
      </c>
      <c r="BS21" s="258">
        <v>10.8348</v>
      </c>
      <c r="BT21" s="258">
        <v>10.359249999999999</v>
      </c>
      <c r="BU21" s="258">
        <v>9.8201859999999996</v>
      </c>
      <c r="BV21" s="258">
        <v>9.7365840000000006</v>
      </c>
    </row>
    <row r="22" spans="1:74" ht="11.15" customHeight="1" x14ac:dyDescent="0.25">
      <c r="A22" s="91" t="s">
        <v>611</v>
      </c>
      <c r="B22" s="159" t="s">
        <v>420</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11.47</v>
      </c>
      <c r="AN22" s="168">
        <v>11.44</v>
      </c>
      <c r="AO22" s="168">
        <v>11.57</v>
      </c>
      <c r="AP22" s="168">
        <v>11.72</v>
      </c>
      <c r="AQ22" s="168">
        <v>11.85</v>
      </c>
      <c r="AR22" s="168">
        <v>12.34</v>
      </c>
      <c r="AS22" s="168">
        <v>12.54</v>
      </c>
      <c r="AT22" s="168">
        <v>13.09</v>
      </c>
      <c r="AU22" s="168">
        <v>12.79</v>
      </c>
      <c r="AV22" s="168">
        <v>12.49</v>
      </c>
      <c r="AW22" s="168">
        <v>12.58</v>
      </c>
      <c r="AX22" s="168">
        <v>12.08</v>
      </c>
      <c r="AY22" s="168">
        <v>12.56</v>
      </c>
      <c r="AZ22" s="168">
        <v>12.9</v>
      </c>
      <c r="BA22" s="168">
        <v>12.26</v>
      </c>
      <c r="BB22" s="168">
        <v>11.96</v>
      </c>
      <c r="BC22" s="168">
        <v>12.02</v>
      </c>
      <c r="BD22" s="168">
        <v>12.28</v>
      </c>
      <c r="BE22" s="168">
        <v>12.17</v>
      </c>
      <c r="BF22" s="168">
        <v>12.01</v>
      </c>
      <c r="BG22" s="168">
        <v>12.04</v>
      </c>
      <c r="BH22" s="168">
        <v>12.269920000000001</v>
      </c>
      <c r="BI22" s="168">
        <v>12.196479999999999</v>
      </c>
      <c r="BJ22" s="258">
        <v>11.798719999999999</v>
      </c>
      <c r="BK22" s="258">
        <v>12.34055</v>
      </c>
      <c r="BL22" s="258">
        <v>12.80423</v>
      </c>
      <c r="BM22" s="258">
        <v>12.309480000000001</v>
      </c>
      <c r="BN22" s="258">
        <v>12.162710000000001</v>
      </c>
      <c r="BO22" s="258">
        <v>12.32663</v>
      </c>
      <c r="BP22" s="258">
        <v>12.62388</v>
      </c>
      <c r="BQ22" s="258">
        <v>12.53379</v>
      </c>
      <c r="BR22" s="258">
        <v>12.4252</v>
      </c>
      <c r="BS22" s="258">
        <v>12.45894</v>
      </c>
      <c r="BT22" s="258">
        <v>12.63786</v>
      </c>
      <c r="BU22" s="258">
        <v>12.526770000000001</v>
      </c>
      <c r="BV22" s="258">
        <v>12.07479</v>
      </c>
    </row>
    <row r="23" spans="1:74" ht="11.15" customHeight="1" x14ac:dyDescent="0.25">
      <c r="A23" s="91" t="s">
        <v>612</v>
      </c>
      <c r="B23" s="159" t="s">
        <v>421</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8.2899999999999991</v>
      </c>
      <c r="AN23" s="168">
        <v>8.66</v>
      </c>
      <c r="AO23" s="168">
        <v>8.67</v>
      </c>
      <c r="AP23" s="168">
        <v>8.73</v>
      </c>
      <c r="AQ23" s="168">
        <v>9.52</v>
      </c>
      <c r="AR23" s="168">
        <v>10.039999999999999</v>
      </c>
      <c r="AS23" s="168">
        <v>10.34</v>
      </c>
      <c r="AT23" s="168">
        <v>10.52</v>
      </c>
      <c r="AU23" s="168">
        <v>10.210000000000001</v>
      </c>
      <c r="AV23" s="168">
        <v>9.9600000000000009</v>
      </c>
      <c r="AW23" s="168">
        <v>9.48</v>
      </c>
      <c r="AX23" s="168">
        <v>9.36</v>
      </c>
      <c r="AY23" s="168">
        <v>9.33</v>
      </c>
      <c r="AZ23" s="168">
        <v>9.61</v>
      </c>
      <c r="BA23" s="168">
        <v>9.16</v>
      </c>
      <c r="BB23" s="168">
        <v>8.5500000000000007</v>
      </c>
      <c r="BC23" s="168">
        <v>8.85</v>
      </c>
      <c r="BD23" s="168">
        <v>9.08</v>
      </c>
      <c r="BE23" s="168">
        <v>9.34</v>
      </c>
      <c r="BF23" s="168">
        <v>9.92</v>
      </c>
      <c r="BG23" s="168">
        <v>9.59</v>
      </c>
      <c r="BH23" s="168">
        <v>9.0984820000000006</v>
      </c>
      <c r="BI23" s="168">
        <v>8.4849119999999996</v>
      </c>
      <c r="BJ23" s="258">
        <v>8.3106290000000005</v>
      </c>
      <c r="BK23" s="258">
        <v>8.4853649999999998</v>
      </c>
      <c r="BL23" s="258">
        <v>8.9230389999999993</v>
      </c>
      <c r="BM23" s="258">
        <v>8.6857349999999993</v>
      </c>
      <c r="BN23" s="258">
        <v>8.3616630000000001</v>
      </c>
      <c r="BO23" s="258">
        <v>8.9807600000000001</v>
      </c>
      <c r="BP23" s="258">
        <v>9.4340130000000002</v>
      </c>
      <c r="BQ23" s="258">
        <v>9.9386139999999994</v>
      </c>
      <c r="BR23" s="258">
        <v>10.704840000000001</v>
      </c>
      <c r="BS23" s="258">
        <v>10.649979999999999</v>
      </c>
      <c r="BT23" s="258">
        <v>10.122629999999999</v>
      </c>
      <c r="BU23" s="258">
        <v>9.4079879999999996</v>
      </c>
      <c r="BV23" s="258">
        <v>9.0835530000000002</v>
      </c>
    </row>
    <row r="24" spans="1:74" ht="11.15" customHeight="1" x14ac:dyDescent="0.25">
      <c r="A24" s="91" t="s">
        <v>613</v>
      </c>
      <c r="B24" s="159" t="s">
        <v>422</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9.4600000000000009</v>
      </c>
      <c r="AN24" s="168">
        <v>9.65</v>
      </c>
      <c r="AO24" s="168">
        <v>9.56</v>
      </c>
      <c r="AP24" s="168">
        <v>9.91</v>
      </c>
      <c r="AQ24" s="168">
        <v>10.119999999999999</v>
      </c>
      <c r="AR24" s="168">
        <v>10.82</v>
      </c>
      <c r="AS24" s="168">
        <v>11.07</v>
      </c>
      <c r="AT24" s="168">
        <v>10.98</v>
      </c>
      <c r="AU24" s="168">
        <v>11.18</v>
      </c>
      <c r="AV24" s="168">
        <v>10.65</v>
      </c>
      <c r="AW24" s="168">
        <v>10.46</v>
      </c>
      <c r="AX24" s="168">
        <v>10.14</v>
      </c>
      <c r="AY24" s="168">
        <v>10.19</v>
      </c>
      <c r="AZ24" s="168">
        <v>10.45</v>
      </c>
      <c r="BA24" s="168">
        <v>10.42</v>
      </c>
      <c r="BB24" s="168">
        <v>10.74</v>
      </c>
      <c r="BC24" s="168">
        <v>10.93</v>
      </c>
      <c r="BD24" s="168">
        <v>11.56</v>
      </c>
      <c r="BE24" s="168">
        <v>11.71</v>
      </c>
      <c r="BF24" s="168">
        <v>11.62</v>
      </c>
      <c r="BG24" s="168">
        <v>11.63</v>
      </c>
      <c r="BH24" s="168">
        <v>10.96907</v>
      </c>
      <c r="BI24" s="168">
        <v>10.712260000000001</v>
      </c>
      <c r="BJ24" s="258">
        <v>10.32479</v>
      </c>
      <c r="BK24" s="258">
        <v>10.265470000000001</v>
      </c>
      <c r="BL24" s="258">
        <v>10.41559</v>
      </c>
      <c r="BM24" s="258">
        <v>10.318049999999999</v>
      </c>
      <c r="BN24" s="258">
        <v>10.584580000000001</v>
      </c>
      <c r="BO24" s="258">
        <v>10.70359</v>
      </c>
      <c r="BP24" s="258">
        <v>11.258509999999999</v>
      </c>
      <c r="BQ24" s="258">
        <v>11.53186</v>
      </c>
      <c r="BR24" s="258">
        <v>11.48611</v>
      </c>
      <c r="BS24" s="258">
        <v>11.53205</v>
      </c>
      <c r="BT24" s="258">
        <v>10.95332</v>
      </c>
      <c r="BU24" s="258">
        <v>10.73972</v>
      </c>
      <c r="BV24" s="258">
        <v>10.336309999999999</v>
      </c>
    </row>
    <row r="25" spans="1:74" ht="11.15" customHeight="1" x14ac:dyDescent="0.25">
      <c r="A25" s="91" t="s">
        <v>614</v>
      </c>
      <c r="B25" s="161" t="s">
        <v>423</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v>
      </c>
      <c r="AN25" s="168">
        <v>16.22</v>
      </c>
      <c r="AO25" s="168">
        <v>16.54</v>
      </c>
      <c r="AP25" s="168">
        <v>17.59</v>
      </c>
      <c r="AQ25" s="168">
        <v>16.82</v>
      </c>
      <c r="AR25" s="168">
        <v>18.940000000000001</v>
      </c>
      <c r="AS25" s="168">
        <v>19.91</v>
      </c>
      <c r="AT25" s="168">
        <v>20.69</v>
      </c>
      <c r="AU25" s="168">
        <v>20.420000000000002</v>
      </c>
      <c r="AV25" s="168">
        <v>19.329999999999998</v>
      </c>
      <c r="AW25" s="168">
        <v>17.89</v>
      </c>
      <c r="AX25" s="168">
        <v>17.37</v>
      </c>
      <c r="AY25" s="168">
        <v>18.29</v>
      </c>
      <c r="AZ25" s="168">
        <v>17.850000000000001</v>
      </c>
      <c r="BA25" s="168">
        <v>18.010000000000002</v>
      </c>
      <c r="BB25" s="168">
        <v>17.63</v>
      </c>
      <c r="BC25" s="168">
        <v>18.46</v>
      </c>
      <c r="BD25" s="168">
        <v>20.239999999999998</v>
      </c>
      <c r="BE25" s="168">
        <v>22.16</v>
      </c>
      <c r="BF25" s="168">
        <v>23.14</v>
      </c>
      <c r="BG25" s="168">
        <v>22.8</v>
      </c>
      <c r="BH25" s="168">
        <v>20.99898</v>
      </c>
      <c r="BI25" s="168">
        <v>19.085830000000001</v>
      </c>
      <c r="BJ25" s="258">
        <v>18.272400000000001</v>
      </c>
      <c r="BK25" s="258">
        <v>18.89874</v>
      </c>
      <c r="BL25" s="258">
        <v>18.114360000000001</v>
      </c>
      <c r="BM25" s="258">
        <v>18.142440000000001</v>
      </c>
      <c r="BN25" s="258">
        <v>17.63355</v>
      </c>
      <c r="BO25" s="258">
        <v>18.274319999999999</v>
      </c>
      <c r="BP25" s="258">
        <v>19.930330000000001</v>
      </c>
      <c r="BQ25" s="258">
        <v>22.133790000000001</v>
      </c>
      <c r="BR25" s="258">
        <v>23.422039999999999</v>
      </c>
      <c r="BS25" s="258">
        <v>23.272690000000001</v>
      </c>
      <c r="BT25" s="258">
        <v>21.592849999999999</v>
      </c>
      <c r="BU25" s="258">
        <v>19.79203</v>
      </c>
      <c r="BV25" s="258">
        <v>18.86673</v>
      </c>
    </row>
    <row r="26" spans="1:74" ht="11.15" customHeight="1" x14ac:dyDescent="0.25">
      <c r="A26" s="91" t="s">
        <v>615</v>
      </c>
      <c r="B26" s="161" t="s">
        <v>397</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11.26</v>
      </c>
      <c r="AN26" s="168">
        <v>11.66</v>
      </c>
      <c r="AO26" s="168">
        <v>11.65</v>
      </c>
      <c r="AP26" s="168">
        <v>11.82</v>
      </c>
      <c r="AQ26" s="168">
        <v>12</v>
      </c>
      <c r="AR26" s="168">
        <v>12.75</v>
      </c>
      <c r="AS26" s="168">
        <v>13.02</v>
      </c>
      <c r="AT26" s="168">
        <v>13.41</v>
      </c>
      <c r="AU26" s="168">
        <v>13.28</v>
      </c>
      <c r="AV26" s="168">
        <v>12.89</v>
      </c>
      <c r="AW26" s="168">
        <v>12.33</v>
      </c>
      <c r="AX26" s="168">
        <v>12.28</v>
      </c>
      <c r="AY26" s="168">
        <v>12.75</v>
      </c>
      <c r="AZ26" s="168">
        <v>12.7</v>
      </c>
      <c r="BA26" s="168">
        <v>12.48</v>
      </c>
      <c r="BB26" s="168">
        <v>12.21</v>
      </c>
      <c r="BC26" s="168">
        <v>12.32</v>
      </c>
      <c r="BD26" s="168">
        <v>12.77</v>
      </c>
      <c r="BE26" s="168">
        <v>13.1</v>
      </c>
      <c r="BF26" s="168">
        <v>13.27</v>
      </c>
      <c r="BG26" s="168">
        <v>13.25</v>
      </c>
      <c r="BH26" s="168">
        <v>12.61318</v>
      </c>
      <c r="BI26" s="168">
        <v>11.841950000000001</v>
      </c>
      <c r="BJ26" s="258">
        <v>11.65494</v>
      </c>
      <c r="BK26" s="258">
        <v>12.123699999999999</v>
      </c>
      <c r="BL26" s="258">
        <v>12.11994</v>
      </c>
      <c r="BM26" s="258">
        <v>12.0289</v>
      </c>
      <c r="BN26" s="258">
        <v>11.9057</v>
      </c>
      <c r="BO26" s="258">
        <v>12.15005</v>
      </c>
      <c r="BP26" s="258">
        <v>12.71392</v>
      </c>
      <c r="BQ26" s="258">
        <v>13.203659999999999</v>
      </c>
      <c r="BR26" s="258">
        <v>13.51806</v>
      </c>
      <c r="BS26" s="258">
        <v>13.61806</v>
      </c>
      <c r="BT26" s="258">
        <v>12.967000000000001</v>
      </c>
      <c r="BU26" s="258">
        <v>12.15151</v>
      </c>
      <c r="BV26" s="258">
        <v>11.89568</v>
      </c>
    </row>
    <row r="27" spans="1:74" ht="11.15" customHeight="1" x14ac:dyDescent="0.25">
      <c r="A27" s="91"/>
      <c r="B27" s="93" t="s">
        <v>28</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3"/>
      <c r="BC27" s="363"/>
      <c r="BD27" s="363"/>
      <c r="BE27" s="363"/>
      <c r="BF27" s="363"/>
      <c r="BG27" s="363"/>
      <c r="BH27" s="363"/>
      <c r="BI27" s="363"/>
      <c r="BJ27" s="364"/>
      <c r="BK27" s="364"/>
      <c r="BL27" s="364"/>
      <c r="BM27" s="364"/>
      <c r="BN27" s="364"/>
      <c r="BO27" s="364"/>
      <c r="BP27" s="364"/>
      <c r="BQ27" s="364"/>
      <c r="BR27" s="364"/>
      <c r="BS27" s="364"/>
      <c r="BT27" s="364"/>
      <c r="BU27" s="364"/>
      <c r="BV27" s="364"/>
    </row>
    <row r="28" spans="1:74" ht="11.15" customHeight="1" x14ac:dyDescent="0.25">
      <c r="A28" s="91" t="s">
        <v>616</v>
      </c>
      <c r="B28" s="159" t="s">
        <v>416</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14.91</v>
      </c>
      <c r="AN28" s="168">
        <v>15.18</v>
      </c>
      <c r="AO28" s="168">
        <v>14.47</v>
      </c>
      <c r="AP28" s="168">
        <v>14.38</v>
      </c>
      <c r="AQ28" s="168">
        <v>14.63</v>
      </c>
      <c r="AR28" s="168">
        <v>15.2</v>
      </c>
      <c r="AS28" s="168">
        <v>15.35</v>
      </c>
      <c r="AT28" s="168">
        <v>15.68</v>
      </c>
      <c r="AU28" s="168">
        <v>15.39</v>
      </c>
      <c r="AV28" s="168">
        <v>14.57</v>
      </c>
      <c r="AW28" s="168">
        <v>14.47</v>
      </c>
      <c r="AX28" s="168">
        <v>16.010000000000002</v>
      </c>
      <c r="AY28" s="168">
        <v>16.43</v>
      </c>
      <c r="AZ28" s="168">
        <v>16.309999999999999</v>
      </c>
      <c r="BA28" s="168">
        <v>15.99</v>
      </c>
      <c r="BB28" s="168">
        <v>15.22</v>
      </c>
      <c r="BC28" s="168">
        <v>15.18</v>
      </c>
      <c r="BD28" s="168">
        <v>15.31</v>
      </c>
      <c r="BE28" s="168">
        <v>16.010000000000002</v>
      </c>
      <c r="BF28" s="168">
        <v>15.7</v>
      </c>
      <c r="BG28" s="168">
        <v>15.44</v>
      </c>
      <c r="BH28" s="168">
        <v>14.42812</v>
      </c>
      <c r="BI28" s="168">
        <v>14.10684</v>
      </c>
      <c r="BJ28" s="258">
        <v>15.403169999999999</v>
      </c>
      <c r="BK28" s="258">
        <v>15.68263</v>
      </c>
      <c r="BL28" s="258">
        <v>15.52078</v>
      </c>
      <c r="BM28" s="258">
        <v>15.172409999999999</v>
      </c>
      <c r="BN28" s="258">
        <v>14.381449999999999</v>
      </c>
      <c r="BO28" s="258">
        <v>14.479950000000001</v>
      </c>
      <c r="BP28" s="258">
        <v>14.708600000000001</v>
      </c>
      <c r="BQ28" s="258">
        <v>15.504479999999999</v>
      </c>
      <c r="BR28" s="258">
        <v>15.37383</v>
      </c>
      <c r="BS28" s="258">
        <v>15.324109999999999</v>
      </c>
      <c r="BT28" s="258">
        <v>14.481809999999999</v>
      </c>
      <c r="BU28" s="258">
        <v>14.315989999999999</v>
      </c>
      <c r="BV28" s="258">
        <v>15.88711</v>
      </c>
    </row>
    <row r="29" spans="1:74" ht="11.15" customHeight="1" x14ac:dyDescent="0.25">
      <c r="A29" s="91" t="s">
        <v>617</v>
      </c>
      <c r="B29" s="148" t="s">
        <v>446</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7.93</v>
      </c>
      <c r="AN29" s="168">
        <v>7.87</v>
      </c>
      <c r="AO29" s="168">
        <v>7.58</v>
      </c>
      <c r="AP29" s="168">
        <v>7.8</v>
      </c>
      <c r="AQ29" s="168">
        <v>8.1999999999999993</v>
      </c>
      <c r="AR29" s="168">
        <v>8.7100000000000009</v>
      </c>
      <c r="AS29" s="168">
        <v>9.19</v>
      </c>
      <c r="AT29" s="168">
        <v>9.4499999999999993</v>
      </c>
      <c r="AU29" s="168">
        <v>8.99</v>
      </c>
      <c r="AV29" s="168">
        <v>8.23</v>
      </c>
      <c r="AW29" s="168">
        <v>8.1</v>
      </c>
      <c r="AX29" s="168">
        <v>8.74</v>
      </c>
      <c r="AY29" s="168">
        <v>8.6</v>
      </c>
      <c r="AZ29" s="168">
        <v>8.15</v>
      </c>
      <c r="BA29" s="168">
        <v>7.84</v>
      </c>
      <c r="BB29" s="168">
        <v>7.74</v>
      </c>
      <c r="BC29" s="168">
        <v>7.66</v>
      </c>
      <c r="BD29" s="168">
        <v>7.76</v>
      </c>
      <c r="BE29" s="168">
        <v>7.9</v>
      </c>
      <c r="BF29" s="168">
        <v>7.89</v>
      </c>
      <c r="BG29" s="168">
        <v>7.84</v>
      </c>
      <c r="BH29" s="168">
        <v>7.4081229999999998</v>
      </c>
      <c r="BI29" s="168">
        <v>7.4561109999999999</v>
      </c>
      <c r="BJ29" s="258">
        <v>7.9466970000000003</v>
      </c>
      <c r="BK29" s="258">
        <v>8.3761500000000009</v>
      </c>
      <c r="BL29" s="258">
        <v>7.9632560000000003</v>
      </c>
      <c r="BM29" s="258">
        <v>7.8178200000000002</v>
      </c>
      <c r="BN29" s="258">
        <v>7.6632759999999998</v>
      </c>
      <c r="BO29" s="258">
        <v>7.609235</v>
      </c>
      <c r="BP29" s="258">
        <v>7.8524729999999998</v>
      </c>
      <c r="BQ29" s="258">
        <v>7.9463150000000002</v>
      </c>
      <c r="BR29" s="258">
        <v>8.2028119999999998</v>
      </c>
      <c r="BS29" s="258">
        <v>7.9043979999999996</v>
      </c>
      <c r="BT29" s="258">
        <v>7.3866620000000003</v>
      </c>
      <c r="BU29" s="258">
        <v>7.4050690000000001</v>
      </c>
      <c r="BV29" s="258">
        <v>7.9562869999999997</v>
      </c>
    </row>
    <row r="30" spans="1:74" ht="11.15" customHeight="1" x14ac:dyDescent="0.25">
      <c r="A30" s="91" t="s">
        <v>618</v>
      </c>
      <c r="B30" s="159" t="s">
        <v>417</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7.44</v>
      </c>
      <c r="AN30" s="168">
        <v>7.64</v>
      </c>
      <c r="AO30" s="168">
        <v>7.49</v>
      </c>
      <c r="AP30" s="168">
        <v>7.88</v>
      </c>
      <c r="AQ30" s="168">
        <v>8.3800000000000008</v>
      </c>
      <c r="AR30" s="168">
        <v>8.76</v>
      </c>
      <c r="AS30" s="168">
        <v>8.8000000000000007</v>
      </c>
      <c r="AT30" s="168">
        <v>8.9499999999999993</v>
      </c>
      <c r="AU30" s="168">
        <v>8.5399999999999991</v>
      </c>
      <c r="AV30" s="168">
        <v>8.4600000000000009</v>
      </c>
      <c r="AW30" s="168">
        <v>8.1300000000000008</v>
      </c>
      <c r="AX30" s="168">
        <v>8.25</v>
      </c>
      <c r="AY30" s="168">
        <v>8.39</v>
      </c>
      <c r="AZ30" s="168">
        <v>8.41</v>
      </c>
      <c r="BA30" s="168">
        <v>8.15</v>
      </c>
      <c r="BB30" s="168">
        <v>7.89</v>
      </c>
      <c r="BC30" s="168">
        <v>7.87</v>
      </c>
      <c r="BD30" s="168">
        <v>7.91</v>
      </c>
      <c r="BE30" s="168">
        <v>8.0299999999999994</v>
      </c>
      <c r="BF30" s="168">
        <v>8.17</v>
      </c>
      <c r="BG30" s="168">
        <v>7.97</v>
      </c>
      <c r="BH30" s="168">
        <v>8.1333739999999999</v>
      </c>
      <c r="BI30" s="168">
        <v>7.9227189999999998</v>
      </c>
      <c r="BJ30" s="258">
        <v>7.9318270000000002</v>
      </c>
      <c r="BK30" s="258">
        <v>8.4877950000000002</v>
      </c>
      <c r="BL30" s="258">
        <v>8.607666</v>
      </c>
      <c r="BM30" s="258">
        <v>8.4215260000000001</v>
      </c>
      <c r="BN30" s="258">
        <v>8.1095760000000006</v>
      </c>
      <c r="BO30" s="258">
        <v>7.9826860000000002</v>
      </c>
      <c r="BP30" s="258">
        <v>8.0861230000000006</v>
      </c>
      <c r="BQ30" s="258">
        <v>8.1169659999999997</v>
      </c>
      <c r="BR30" s="258">
        <v>8.4367610000000006</v>
      </c>
      <c r="BS30" s="258">
        <v>8.1561299999999992</v>
      </c>
      <c r="BT30" s="258">
        <v>8.2125830000000004</v>
      </c>
      <c r="BU30" s="258">
        <v>8.0843869999999995</v>
      </c>
      <c r="BV30" s="258">
        <v>8.1220160000000003</v>
      </c>
    </row>
    <row r="31" spans="1:74" ht="11.15" customHeight="1" x14ac:dyDescent="0.25">
      <c r="A31" s="91" t="s">
        <v>619</v>
      </c>
      <c r="B31" s="159" t="s">
        <v>418</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7.07</v>
      </c>
      <c r="AN31" s="168">
        <v>7.19</v>
      </c>
      <c r="AO31" s="168">
        <v>7.06</v>
      </c>
      <c r="AP31" s="168">
        <v>7.31</v>
      </c>
      <c r="AQ31" s="168">
        <v>7.7</v>
      </c>
      <c r="AR31" s="168">
        <v>8.75</v>
      </c>
      <c r="AS31" s="168">
        <v>8.74</v>
      </c>
      <c r="AT31" s="168">
        <v>8.7200000000000006</v>
      </c>
      <c r="AU31" s="168">
        <v>8.52</v>
      </c>
      <c r="AV31" s="168">
        <v>7.58</v>
      </c>
      <c r="AW31" s="168">
        <v>7.39</v>
      </c>
      <c r="AX31" s="168">
        <v>7.45</v>
      </c>
      <c r="AY31" s="168">
        <v>7.48</v>
      </c>
      <c r="AZ31" s="168">
        <v>7.46</v>
      </c>
      <c r="BA31" s="168">
        <v>7.37</v>
      </c>
      <c r="BB31" s="168">
        <v>7.39</v>
      </c>
      <c r="BC31" s="168">
        <v>7.41</v>
      </c>
      <c r="BD31" s="168">
        <v>8.5299999999999994</v>
      </c>
      <c r="BE31" s="168">
        <v>8.41</v>
      </c>
      <c r="BF31" s="168">
        <v>8.58</v>
      </c>
      <c r="BG31" s="168">
        <v>8.2899999999999991</v>
      </c>
      <c r="BH31" s="168">
        <v>7.4874809999999998</v>
      </c>
      <c r="BI31" s="168">
        <v>7.2930159999999997</v>
      </c>
      <c r="BJ31" s="258">
        <v>7.3835470000000001</v>
      </c>
      <c r="BK31" s="258">
        <v>7.6469300000000002</v>
      </c>
      <c r="BL31" s="258">
        <v>7.685765</v>
      </c>
      <c r="BM31" s="258">
        <v>7.6481440000000003</v>
      </c>
      <c r="BN31" s="258">
        <v>7.5833959999999996</v>
      </c>
      <c r="BO31" s="258">
        <v>7.5008169999999996</v>
      </c>
      <c r="BP31" s="258">
        <v>8.6407190000000007</v>
      </c>
      <c r="BQ31" s="258">
        <v>8.5047270000000008</v>
      </c>
      <c r="BR31" s="258">
        <v>8.6857419999999994</v>
      </c>
      <c r="BS31" s="258">
        <v>8.4273150000000001</v>
      </c>
      <c r="BT31" s="258">
        <v>7.5993510000000004</v>
      </c>
      <c r="BU31" s="258">
        <v>7.4601259999999998</v>
      </c>
      <c r="BV31" s="258">
        <v>7.5185469999999999</v>
      </c>
    </row>
    <row r="32" spans="1:74" ht="11.15" customHeight="1" x14ac:dyDescent="0.25">
      <c r="A32" s="91" t="s">
        <v>620</v>
      </c>
      <c r="B32" s="159" t="s">
        <v>419</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6.48</v>
      </c>
      <c r="AN32" s="168">
        <v>6.46</v>
      </c>
      <c r="AO32" s="168">
        <v>6.77</v>
      </c>
      <c r="AP32" s="168">
        <v>7.03</v>
      </c>
      <c r="AQ32" s="168">
        <v>7.68</v>
      </c>
      <c r="AR32" s="168">
        <v>8.94</v>
      </c>
      <c r="AS32" s="168">
        <v>8.8800000000000008</v>
      </c>
      <c r="AT32" s="168">
        <v>9.09</v>
      </c>
      <c r="AU32" s="168">
        <v>8.48</v>
      </c>
      <c r="AV32" s="168">
        <v>7.71</v>
      </c>
      <c r="AW32" s="168">
        <v>7.55</v>
      </c>
      <c r="AX32" s="168">
        <v>8.15</v>
      </c>
      <c r="AY32" s="168">
        <v>8.0299999999999994</v>
      </c>
      <c r="AZ32" s="168">
        <v>7.77</v>
      </c>
      <c r="BA32" s="168">
        <v>7.39</v>
      </c>
      <c r="BB32" s="168">
        <v>7.31</v>
      </c>
      <c r="BC32" s="168">
        <v>7.29</v>
      </c>
      <c r="BD32" s="168">
        <v>7.51</v>
      </c>
      <c r="BE32" s="168">
        <v>8.16</v>
      </c>
      <c r="BF32" s="168">
        <v>8.14</v>
      </c>
      <c r="BG32" s="168">
        <v>7.91</v>
      </c>
      <c r="BH32" s="168">
        <v>7.484197</v>
      </c>
      <c r="BI32" s="168">
        <v>7.3185880000000001</v>
      </c>
      <c r="BJ32" s="258">
        <v>8.3604959999999995</v>
      </c>
      <c r="BK32" s="258">
        <v>8.2078150000000001</v>
      </c>
      <c r="BL32" s="258">
        <v>8.1192589999999996</v>
      </c>
      <c r="BM32" s="258">
        <v>7.6288640000000001</v>
      </c>
      <c r="BN32" s="258">
        <v>7.4035710000000003</v>
      </c>
      <c r="BO32" s="258">
        <v>7.3971859999999996</v>
      </c>
      <c r="BP32" s="258">
        <v>7.5996379999999997</v>
      </c>
      <c r="BQ32" s="258">
        <v>8.1398550000000007</v>
      </c>
      <c r="BR32" s="258">
        <v>8.1993559999999999</v>
      </c>
      <c r="BS32" s="258">
        <v>8.0692070000000005</v>
      </c>
      <c r="BT32" s="258">
        <v>7.5544580000000003</v>
      </c>
      <c r="BU32" s="258">
        <v>7.4047669999999997</v>
      </c>
      <c r="BV32" s="258">
        <v>7.8828800000000001</v>
      </c>
    </row>
    <row r="33" spans="1:74" ht="11.15" customHeight="1" x14ac:dyDescent="0.25">
      <c r="A33" s="91" t="s">
        <v>621</v>
      </c>
      <c r="B33" s="159" t="s">
        <v>420</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6.43</v>
      </c>
      <c r="AN33" s="168">
        <v>6.06</v>
      </c>
      <c r="AO33" s="168">
        <v>5.97</v>
      </c>
      <c r="AP33" s="168">
        <v>6.62</v>
      </c>
      <c r="AQ33" s="168">
        <v>6.99</v>
      </c>
      <c r="AR33" s="168">
        <v>7.78</v>
      </c>
      <c r="AS33" s="168">
        <v>8.0399999999999991</v>
      </c>
      <c r="AT33" s="168">
        <v>8.59</v>
      </c>
      <c r="AU33" s="168">
        <v>7.82</v>
      </c>
      <c r="AV33" s="168">
        <v>7.2</v>
      </c>
      <c r="AW33" s="168">
        <v>7.43</v>
      </c>
      <c r="AX33" s="168">
        <v>7.31</v>
      </c>
      <c r="AY33" s="168">
        <v>7.08</v>
      </c>
      <c r="AZ33" s="168">
        <v>7.22</v>
      </c>
      <c r="BA33" s="168">
        <v>6.66</v>
      </c>
      <c r="BB33" s="168">
        <v>6.39</v>
      </c>
      <c r="BC33" s="168">
        <v>6.72</v>
      </c>
      <c r="BD33" s="168">
        <v>6.88</v>
      </c>
      <c r="BE33" s="168">
        <v>6.99</v>
      </c>
      <c r="BF33" s="168">
        <v>7</v>
      </c>
      <c r="BG33" s="168">
        <v>6.73</v>
      </c>
      <c r="BH33" s="168">
        <v>6.5474329999999998</v>
      </c>
      <c r="BI33" s="168">
        <v>6.8251999999999997</v>
      </c>
      <c r="BJ33" s="258">
        <v>6.7675349999999996</v>
      </c>
      <c r="BK33" s="258">
        <v>6.9718280000000004</v>
      </c>
      <c r="BL33" s="258">
        <v>7.3057410000000003</v>
      </c>
      <c r="BM33" s="258">
        <v>6.7121089999999999</v>
      </c>
      <c r="BN33" s="258">
        <v>6.3782930000000002</v>
      </c>
      <c r="BO33" s="258">
        <v>6.7294119999999999</v>
      </c>
      <c r="BP33" s="258">
        <v>6.9069039999999999</v>
      </c>
      <c r="BQ33" s="258">
        <v>6.9376389999999999</v>
      </c>
      <c r="BR33" s="258">
        <v>7.0315859999999999</v>
      </c>
      <c r="BS33" s="258">
        <v>6.8273039999999998</v>
      </c>
      <c r="BT33" s="258">
        <v>6.5935740000000003</v>
      </c>
      <c r="BU33" s="258">
        <v>6.9045129999999997</v>
      </c>
      <c r="BV33" s="258">
        <v>6.8693169999999997</v>
      </c>
    </row>
    <row r="34" spans="1:74" ht="11.15" customHeight="1" x14ac:dyDescent="0.25">
      <c r="A34" s="91" t="s">
        <v>622</v>
      </c>
      <c r="B34" s="159" t="s">
        <v>421</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5.95</v>
      </c>
      <c r="AN34" s="168">
        <v>6.06</v>
      </c>
      <c r="AO34" s="168">
        <v>6.26</v>
      </c>
      <c r="AP34" s="168">
        <v>6.6</v>
      </c>
      <c r="AQ34" s="168">
        <v>7.55</v>
      </c>
      <c r="AR34" s="168">
        <v>7.52</v>
      </c>
      <c r="AS34" s="168">
        <v>8.6199999999999992</v>
      </c>
      <c r="AT34" s="168">
        <v>8.01</v>
      </c>
      <c r="AU34" s="168">
        <v>7.77</v>
      </c>
      <c r="AV34" s="168">
        <v>7.33</v>
      </c>
      <c r="AW34" s="168">
        <v>7.15</v>
      </c>
      <c r="AX34" s="168">
        <v>7.29</v>
      </c>
      <c r="AY34" s="168">
        <v>6.92</v>
      </c>
      <c r="AZ34" s="168">
        <v>6.67</v>
      </c>
      <c r="BA34" s="168">
        <v>6.19</v>
      </c>
      <c r="BB34" s="168">
        <v>5.63</v>
      </c>
      <c r="BC34" s="168">
        <v>5.81</v>
      </c>
      <c r="BD34" s="168">
        <v>6.38</v>
      </c>
      <c r="BE34" s="168">
        <v>6.44</v>
      </c>
      <c r="BF34" s="168">
        <v>7.82</v>
      </c>
      <c r="BG34" s="168">
        <v>7.34</v>
      </c>
      <c r="BH34" s="168">
        <v>6.6428510000000003</v>
      </c>
      <c r="BI34" s="168">
        <v>6.6592279999999997</v>
      </c>
      <c r="BJ34" s="258">
        <v>6.9255870000000002</v>
      </c>
      <c r="BK34" s="258">
        <v>7.0024280000000001</v>
      </c>
      <c r="BL34" s="258">
        <v>6.8361539999999996</v>
      </c>
      <c r="BM34" s="258">
        <v>6.3363440000000004</v>
      </c>
      <c r="BN34" s="258">
        <v>5.6492399999999998</v>
      </c>
      <c r="BO34" s="258">
        <v>5.7257119999999997</v>
      </c>
      <c r="BP34" s="258">
        <v>5.9016229999999998</v>
      </c>
      <c r="BQ34" s="258">
        <v>6.216272</v>
      </c>
      <c r="BR34" s="258">
        <v>6.826111</v>
      </c>
      <c r="BS34" s="258">
        <v>6.853834</v>
      </c>
      <c r="BT34" s="258">
        <v>6.6140309999999998</v>
      </c>
      <c r="BU34" s="258">
        <v>6.7335560000000001</v>
      </c>
      <c r="BV34" s="258">
        <v>7.0543719999999999</v>
      </c>
    </row>
    <row r="35" spans="1:74" ht="11.15" customHeight="1" x14ac:dyDescent="0.25">
      <c r="A35" s="91" t="s">
        <v>623</v>
      </c>
      <c r="B35" s="159" t="s">
        <v>422</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6.47</v>
      </c>
      <c r="AN35" s="168">
        <v>6.57</v>
      </c>
      <c r="AO35" s="168">
        <v>6.6</v>
      </c>
      <c r="AP35" s="168">
        <v>6.95</v>
      </c>
      <c r="AQ35" s="168">
        <v>7.08</v>
      </c>
      <c r="AR35" s="168">
        <v>7.65</v>
      </c>
      <c r="AS35" s="168">
        <v>8.11</v>
      </c>
      <c r="AT35" s="168">
        <v>8.5500000000000007</v>
      </c>
      <c r="AU35" s="168">
        <v>8.69</v>
      </c>
      <c r="AV35" s="168">
        <v>7.53</v>
      </c>
      <c r="AW35" s="168">
        <v>7.43</v>
      </c>
      <c r="AX35" s="168">
        <v>8.57</v>
      </c>
      <c r="AY35" s="168">
        <v>8.0299999999999994</v>
      </c>
      <c r="AZ35" s="168">
        <v>7.46</v>
      </c>
      <c r="BA35" s="168">
        <v>7.44</v>
      </c>
      <c r="BB35" s="168">
        <v>7.47</v>
      </c>
      <c r="BC35" s="168">
        <v>7.31</v>
      </c>
      <c r="BD35" s="168">
        <v>8.1300000000000008</v>
      </c>
      <c r="BE35" s="168">
        <v>8.44</v>
      </c>
      <c r="BF35" s="168">
        <v>8.65</v>
      </c>
      <c r="BG35" s="168">
        <v>8.26</v>
      </c>
      <c r="BH35" s="168">
        <v>7.5911650000000002</v>
      </c>
      <c r="BI35" s="168">
        <v>7.4649390000000002</v>
      </c>
      <c r="BJ35" s="258">
        <v>8.2124050000000004</v>
      </c>
      <c r="BK35" s="258">
        <v>7.9464230000000002</v>
      </c>
      <c r="BL35" s="258">
        <v>7.5347590000000002</v>
      </c>
      <c r="BM35" s="258">
        <v>7.5340119999999997</v>
      </c>
      <c r="BN35" s="258">
        <v>7.541334</v>
      </c>
      <c r="BO35" s="258">
        <v>7.7520990000000003</v>
      </c>
      <c r="BP35" s="258">
        <v>8.4750530000000008</v>
      </c>
      <c r="BQ35" s="258">
        <v>8.4327179999999995</v>
      </c>
      <c r="BR35" s="258">
        <v>8.5219360000000002</v>
      </c>
      <c r="BS35" s="258">
        <v>8.5360139999999998</v>
      </c>
      <c r="BT35" s="258">
        <v>7.7298390000000001</v>
      </c>
      <c r="BU35" s="258">
        <v>7.631513</v>
      </c>
      <c r="BV35" s="258">
        <v>8.4055900000000001</v>
      </c>
    </row>
    <row r="36" spans="1:74" ht="11.15" customHeight="1" x14ac:dyDescent="0.25">
      <c r="A36" s="91" t="s">
        <v>624</v>
      </c>
      <c r="B36" s="161" t="s">
        <v>423</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9.76</v>
      </c>
      <c r="AN36" s="168">
        <v>10.17</v>
      </c>
      <c r="AO36" s="168">
        <v>10.85</v>
      </c>
      <c r="AP36" s="168">
        <v>11.16</v>
      </c>
      <c r="AQ36" s="168">
        <v>11.67</v>
      </c>
      <c r="AR36" s="168">
        <v>12.6</v>
      </c>
      <c r="AS36" s="168">
        <v>13.79</v>
      </c>
      <c r="AT36" s="168">
        <v>13.95</v>
      </c>
      <c r="AU36" s="168">
        <v>14.07</v>
      </c>
      <c r="AV36" s="168">
        <v>13.3</v>
      </c>
      <c r="AW36" s="168">
        <v>11.73</v>
      </c>
      <c r="AX36" s="168">
        <v>12.37</v>
      </c>
      <c r="AY36" s="168">
        <v>11.92</v>
      </c>
      <c r="AZ36" s="168">
        <v>11.51</v>
      </c>
      <c r="BA36" s="168">
        <v>11.97</v>
      </c>
      <c r="BB36" s="168">
        <v>11.54</v>
      </c>
      <c r="BC36" s="168">
        <v>12.39</v>
      </c>
      <c r="BD36" s="168">
        <v>13.35</v>
      </c>
      <c r="BE36" s="168">
        <v>14.49</v>
      </c>
      <c r="BF36" s="168">
        <v>15.35</v>
      </c>
      <c r="BG36" s="168">
        <v>14.69</v>
      </c>
      <c r="BH36" s="168">
        <v>14.1968</v>
      </c>
      <c r="BI36" s="168">
        <v>12.33132</v>
      </c>
      <c r="BJ36" s="258">
        <v>12.541740000000001</v>
      </c>
      <c r="BK36" s="258">
        <v>12.247529999999999</v>
      </c>
      <c r="BL36" s="258">
        <v>11.98935</v>
      </c>
      <c r="BM36" s="258">
        <v>12.47179</v>
      </c>
      <c r="BN36" s="258">
        <v>11.943569999999999</v>
      </c>
      <c r="BO36" s="258">
        <v>13.299239999999999</v>
      </c>
      <c r="BP36" s="258">
        <v>14.03434</v>
      </c>
      <c r="BQ36" s="258">
        <v>14.82072</v>
      </c>
      <c r="BR36" s="258">
        <v>15.897640000000001</v>
      </c>
      <c r="BS36" s="258">
        <v>15.38091</v>
      </c>
      <c r="BT36" s="258">
        <v>14.754379999999999</v>
      </c>
      <c r="BU36" s="258">
        <v>12.86431</v>
      </c>
      <c r="BV36" s="258">
        <v>13.04889</v>
      </c>
    </row>
    <row r="37" spans="1:74" ht="11.15" customHeight="1" x14ac:dyDescent="0.25">
      <c r="A37" s="91" t="s">
        <v>625</v>
      </c>
      <c r="B37" s="161" t="s">
        <v>397</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7.19</v>
      </c>
      <c r="AN37" s="168">
        <v>7.28</v>
      </c>
      <c r="AO37" s="168">
        <v>7.37</v>
      </c>
      <c r="AP37" s="168">
        <v>7.7</v>
      </c>
      <c r="AQ37" s="168">
        <v>8.25</v>
      </c>
      <c r="AR37" s="168">
        <v>8.85</v>
      </c>
      <c r="AS37" s="168">
        <v>9.31</v>
      </c>
      <c r="AT37" s="168">
        <v>9.3800000000000008</v>
      </c>
      <c r="AU37" s="168">
        <v>9.06</v>
      </c>
      <c r="AV37" s="168">
        <v>8.4499999999999993</v>
      </c>
      <c r="AW37" s="168">
        <v>8.14</v>
      </c>
      <c r="AX37" s="168">
        <v>8.5</v>
      </c>
      <c r="AY37" s="168">
        <v>8.32</v>
      </c>
      <c r="AZ37" s="168">
        <v>8.1</v>
      </c>
      <c r="BA37" s="168">
        <v>7.79</v>
      </c>
      <c r="BB37" s="168">
        <v>7.5</v>
      </c>
      <c r="BC37" s="168">
        <v>7.62</v>
      </c>
      <c r="BD37" s="168">
        <v>8.08</v>
      </c>
      <c r="BE37" s="168">
        <v>8.35</v>
      </c>
      <c r="BF37" s="168">
        <v>8.82</v>
      </c>
      <c r="BG37" s="168">
        <v>8.5299999999999994</v>
      </c>
      <c r="BH37" s="168">
        <v>8.1146779999999996</v>
      </c>
      <c r="BI37" s="168">
        <v>7.8761109999999999</v>
      </c>
      <c r="BJ37" s="258">
        <v>8.2118929999999999</v>
      </c>
      <c r="BK37" s="258">
        <v>8.3490590000000005</v>
      </c>
      <c r="BL37" s="258">
        <v>8.2337299999999995</v>
      </c>
      <c r="BM37" s="258">
        <v>7.9384569999999997</v>
      </c>
      <c r="BN37" s="258">
        <v>7.5558050000000003</v>
      </c>
      <c r="BO37" s="258">
        <v>7.7008099999999997</v>
      </c>
      <c r="BP37" s="258">
        <v>8.0646590000000007</v>
      </c>
      <c r="BQ37" s="258">
        <v>8.3047740000000001</v>
      </c>
      <c r="BR37" s="258">
        <v>8.6523889999999994</v>
      </c>
      <c r="BS37" s="258">
        <v>8.5415890000000001</v>
      </c>
      <c r="BT37" s="258">
        <v>8.1749390000000002</v>
      </c>
      <c r="BU37" s="258">
        <v>7.9909619999999997</v>
      </c>
      <c r="BV37" s="258">
        <v>8.2766369999999991</v>
      </c>
    </row>
    <row r="38" spans="1:74" ht="11.15" customHeight="1" x14ac:dyDescent="0.25">
      <c r="A38" s="91"/>
      <c r="B38" s="93" t="s">
        <v>237</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3"/>
      <c r="BD38" s="363"/>
      <c r="BE38" s="363"/>
      <c r="BF38" s="363"/>
      <c r="BG38" s="363"/>
      <c r="BH38" s="363"/>
      <c r="BI38" s="363"/>
      <c r="BJ38" s="364"/>
      <c r="BK38" s="364"/>
      <c r="BL38" s="364"/>
      <c r="BM38" s="364"/>
      <c r="BN38" s="364"/>
      <c r="BO38" s="364"/>
      <c r="BP38" s="364"/>
      <c r="BQ38" s="364"/>
      <c r="BR38" s="364"/>
      <c r="BS38" s="364"/>
      <c r="BT38" s="364"/>
      <c r="BU38" s="364"/>
      <c r="BV38" s="364"/>
    </row>
    <row r="39" spans="1:74" ht="11.15" customHeight="1" x14ac:dyDescent="0.25">
      <c r="A39" s="209" t="s">
        <v>181</v>
      </c>
      <c r="B39" s="159" t="s">
        <v>416</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19.87</v>
      </c>
      <c r="AN39" s="168">
        <v>21.11</v>
      </c>
      <c r="AO39" s="168">
        <v>20.16</v>
      </c>
      <c r="AP39" s="168">
        <v>19.78</v>
      </c>
      <c r="AQ39" s="168">
        <v>19.23</v>
      </c>
      <c r="AR39" s="168">
        <v>20.03</v>
      </c>
      <c r="AS39" s="168">
        <v>18.850000000000001</v>
      </c>
      <c r="AT39" s="168">
        <v>21.36</v>
      </c>
      <c r="AU39" s="168">
        <v>21.92</v>
      </c>
      <c r="AV39" s="168">
        <v>20.440000000000001</v>
      </c>
      <c r="AW39" s="168">
        <v>20.76</v>
      </c>
      <c r="AX39" s="168">
        <v>22.11</v>
      </c>
      <c r="AY39" s="168">
        <v>24.19</v>
      </c>
      <c r="AZ39" s="168">
        <v>24.8</v>
      </c>
      <c r="BA39" s="168">
        <v>24.19</v>
      </c>
      <c r="BB39" s="168">
        <v>23.37</v>
      </c>
      <c r="BC39" s="168">
        <v>21.87</v>
      </c>
      <c r="BD39" s="168">
        <v>21.6</v>
      </c>
      <c r="BE39" s="168">
        <v>21.92</v>
      </c>
      <c r="BF39" s="168">
        <v>22.18</v>
      </c>
      <c r="BG39" s="168">
        <v>21.95</v>
      </c>
      <c r="BH39" s="168">
        <v>20.406020000000002</v>
      </c>
      <c r="BI39" s="168">
        <v>20.658259999999999</v>
      </c>
      <c r="BJ39" s="258">
        <v>21.871569999999998</v>
      </c>
      <c r="BK39" s="258">
        <v>23.821059999999999</v>
      </c>
      <c r="BL39" s="258">
        <v>24.253799999999998</v>
      </c>
      <c r="BM39" s="258">
        <v>23.480429999999998</v>
      </c>
      <c r="BN39" s="258">
        <v>22.655999999999999</v>
      </c>
      <c r="BO39" s="258">
        <v>21.154260000000001</v>
      </c>
      <c r="BP39" s="258">
        <v>20.910170000000001</v>
      </c>
      <c r="BQ39" s="258">
        <v>21.346360000000001</v>
      </c>
      <c r="BR39" s="258">
        <v>21.69623</v>
      </c>
      <c r="BS39" s="258">
        <v>21.778829999999999</v>
      </c>
      <c r="BT39" s="258">
        <v>20.393270000000001</v>
      </c>
      <c r="BU39" s="258">
        <v>20.897480000000002</v>
      </c>
      <c r="BV39" s="258">
        <v>22.345279999999999</v>
      </c>
    </row>
    <row r="40" spans="1:74" ht="11.15" customHeight="1" x14ac:dyDescent="0.25">
      <c r="A40" s="209" t="s">
        <v>182</v>
      </c>
      <c r="B40" s="148" t="s">
        <v>446</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13.91</v>
      </c>
      <c r="AN40" s="168">
        <v>14.27</v>
      </c>
      <c r="AO40" s="168">
        <v>13.91</v>
      </c>
      <c r="AP40" s="168">
        <v>13.84</v>
      </c>
      <c r="AQ40" s="168">
        <v>14.35</v>
      </c>
      <c r="AR40" s="168">
        <v>15.49</v>
      </c>
      <c r="AS40" s="168">
        <v>15.94</v>
      </c>
      <c r="AT40" s="168">
        <v>16.059999999999999</v>
      </c>
      <c r="AU40" s="168">
        <v>16.27</v>
      </c>
      <c r="AV40" s="168">
        <v>15.18</v>
      </c>
      <c r="AW40" s="168">
        <v>14.94</v>
      </c>
      <c r="AX40" s="168">
        <v>15.44</v>
      </c>
      <c r="AY40" s="168">
        <v>15.83</v>
      </c>
      <c r="AZ40" s="168">
        <v>15.42</v>
      </c>
      <c r="BA40" s="168">
        <v>14.87</v>
      </c>
      <c r="BB40" s="168">
        <v>14.31</v>
      </c>
      <c r="BC40" s="168">
        <v>14.43</v>
      </c>
      <c r="BD40" s="168">
        <v>15.45</v>
      </c>
      <c r="BE40" s="168">
        <v>16.239999999999998</v>
      </c>
      <c r="BF40" s="168">
        <v>16.07</v>
      </c>
      <c r="BG40" s="168">
        <v>16.18</v>
      </c>
      <c r="BH40" s="168">
        <v>14.766450000000001</v>
      </c>
      <c r="BI40" s="168">
        <v>14.465479999999999</v>
      </c>
      <c r="BJ40" s="258">
        <v>14.77988</v>
      </c>
      <c r="BK40" s="258">
        <v>15.395720000000001</v>
      </c>
      <c r="BL40" s="258">
        <v>15.11121</v>
      </c>
      <c r="BM40" s="258">
        <v>14.672700000000001</v>
      </c>
      <c r="BN40" s="258">
        <v>14.282959999999999</v>
      </c>
      <c r="BO40" s="258">
        <v>14.53923</v>
      </c>
      <c r="BP40" s="258">
        <v>15.828440000000001</v>
      </c>
      <c r="BQ40" s="258">
        <v>16.745190000000001</v>
      </c>
      <c r="BR40" s="258">
        <v>16.81184</v>
      </c>
      <c r="BS40" s="258">
        <v>16.876159999999999</v>
      </c>
      <c r="BT40" s="258">
        <v>15.33793</v>
      </c>
      <c r="BU40" s="258">
        <v>14.950749999999999</v>
      </c>
      <c r="BV40" s="258">
        <v>15.292210000000001</v>
      </c>
    </row>
    <row r="41" spans="1:74" ht="11.15" customHeight="1" x14ac:dyDescent="0.25">
      <c r="A41" s="209" t="s">
        <v>183</v>
      </c>
      <c r="B41" s="159" t="s">
        <v>417</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10.86</v>
      </c>
      <c r="AN41" s="168">
        <v>11.09</v>
      </c>
      <c r="AO41" s="168">
        <v>10.96</v>
      </c>
      <c r="AP41" s="168">
        <v>11.21</v>
      </c>
      <c r="AQ41" s="168">
        <v>11.64</v>
      </c>
      <c r="AR41" s="168">
        <v>12.24</v>
      </c>
      <c r="AS41" s="168">
        <v>12.47</v>
      </c>
      <c r="AT41" s="168">
        <v>12.51</v>
      </c>
      <c r="AU41" s="168">
        <v>12.17</v>
      </c>
      <c r="AV41" s="168">
        <v>12</v>
      </c>
      <c r="AW41" s="168">
        <v>11.85</v>
      </c>
      <c r="AX41" s="168">
        <v>11.99</v>
      </c>
      <c r="AY41" s="168">
        <v>12.22</v>
      </c>
      <c r="AZ41" s="168">
        <v>12.26</v>
      </c>
      <c r="BA41" s="168">
        <v>12.12</v>
      </c>
      <c r="BB41" s="168">
        <v>11.89</v>
      </c>
      <c r="BC41" s="168">
        <v>11.96</v>
      </c>
      <c r="BD41" s="168">
        <v>12.04</v>
      </c>
      <c r="BE41" s="168">
        <v>12.22</v>
      </c>
      <c r="BF41" s="168">
        <v>12.11</v>
      </c>
      <c r="BG41" s="168">
        <v>11.89</v>
      </c>
      <c r="BH41" s="168">
        <v>11.599069999999999</v>
      </c>
      <c r="BI41" s="168">
        <v>11.428000000000001</v>
      </c>
      <c r="BJ41" s="258">
        <v>11.4031</v>
      </c>
      <c r="BK41" s="258">
        <v>11.825559999999999</v>
      </c>
      <c r="BL41" s="258">
        <v>11.93205</v>
      </c>
      <c r="BM41" s="258">
        <v>11.83352</v>
      </c>
      <c r="BN41" s="258">
        <v>11.687989999999999</v>
      </c>
      <c r="BO41" s="258">
        <v>11.820360000000001</v>
      </c>
      <c r="BP41" s="258">
        <v>12.01817</v>
      </c>
      <c r="BQ41" s="258">
        <v>12.21285</v>
      </c>
      <c r="BR41" s="258">
        <v>12.2493</v>
      </c>
      <c r="BS41" s="258">
        <v>12.04833</v>
      </c>
      <c r="BT41" s="258">
        <v>11.751060000000001</v>
      </c>
      <c r="BU41" s="258">
        <v>11.62757</v>
      </c>
      <c r="BV41" s="258">
        <v>11.6378</v>
      </c>
    </row>
    <row r="42" spans="1:74" ht="11.15" customHeight="1" x14ac:dyDescent="0.25">
      <c r="A42" s="209" t="s">
        <v>184</v>
      </c>
      <c r="B42" s="159" t="s">
        <v>418</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9.32</v>
      </c>
      <c r="AN42" s="168">
        <v>9.41</v>
      </c>
      <c r="AO42" s="168">
        <v>9.52</v>
      </c>
      <c r="AP42" s="168">
        <v>9.73</v>
      </c>
      <c r="AQ42" s="168">
        <v>10.210000000000001</v>
      </c>
      <c r="AR42" s="168">
        <v>11.5</v>
      </c>
      <c r="AS42" s="168">
        <v>11.73</v>
      </c>
      <c r="AT42" s="168">
        <v>11.72</v>
      </c>
      <c r="AU42" s="168">
        <v>11.15</v>
      </c>
      <c r="AV42" s="168">
        <v>10.17</v>
      </c>
      <c r="AW42" s="168">
        <v>9.94</v>
      </c>
      <c r="AX42" s="168">
        <v>9.7100000000000009</v>
      </c>
      <c r="AY42" s="168">
        <v>9.74</v>
      </c>
      <c r="AZ42" s="168">
        <v>10.01</v>
      </c>
      <c r="BA42" s="168">
        <v>9.94</v>
      </c>
      <c r="BB42" s="168">
        <v>9.98</v>
      </c>
      <c r="BC42" s="168">
        <v>10.26</v>
      </c>
      <c r="BD42" s="168">
        <v>11.44</v>
      </c>
      <c r="BE42" s="168">
        <v>11.59</v>
      </c>
      <c r="BF42" s="168">
        <v>11.57</v>
      </c>
      <c r="BG42" s="168">
        <v>11.21</v>
      </c>
      <c r="BH42" s="168">
        <v>10.02547</v>
      </c>
      <c r="BI42" s="168">
        <v>9.6977340000000005</v>
      </c>
      <c r="BJ42" s="258">
        <v>9.4206040000000009</v>
      </c>
      <c r="BK42" s="258">
        <v>9.5698600000000003</v>
      </c>
      <c r="BL42" s="258">
        <v>9.9269909999999992</v>
      </c>
      <c r="BM42" s="258">
        <v>9.9446410000000007</v>
      </c>
      <c r="BN42" s="258">
        <v>10.04074</v>
      </c>
      <c r="BO42" s="258">
        <v>10.33704</v>
      </c>
      <c r="BP42" s="258">
        <v>11.557539999999999</v>
      </c>
      <c r="BQ42" s="258">
        <v>11.689209999999999</v>
      </c>
      <c r="BR42" s="258">
        <v>11.672219999999999</v>
      </c>
      <c r="BS42" s="258">
        <v>11.30334</v>
      </c>
      <c r="BT42" s="258">
        <v>10.07643</v>
      </c>
      <c r="BU42" s="258">
        <v>9.7595759999999991</v>
      </c>
      <c r="BV42" s="258">
        <v>9.4518470000000008</v>
      </c>
    </row>
    <row r="43" spans="1:74" ht="11.15" customHeight="1" x14ac:dyDescent="0.25">
      <c r="A43" s="209" t="s">
        <v>185</v>
      </c>
      <c r="B43" s="159" t="s">
        <v>419</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10.41</v>
      </c>
      <c r="AN43" s="168">
        <v>10.7</v>
      </c>
      <c r="AO43" s="168">
        <v>10.77</v>
      </c>
      <c r="AP43" s="168">
        <v>10.82</v>
      </c>
      <c r="AQ43" s="168">
        <v>11.29</v>
      </c>
      <c r="AR43" s="168">
        <v>11.9</v>
      </c>
      <c r="AS43" s="168">
        <v>12.13</v>
      </c>
      <c r="AT43" s="168">
        <v>12.3</v>
      </c>
      <c r="AU43" s="168">
        <v>12.19</v>
      </c>
      <c r="AV43" s="168">
        <v>11.72</v>
      </c>
      <c r="AW43" s="168">
        <v>11.44</v>
      </c>
      <c r="AX43" s="168">
        <v>11.65</v>
      </c>
      <c r="AY43" s="168">
        <v>12.16</v>
      </c>
      <c r="AZ43" s="168">
        <v>12.21</v>
      </c>
      <c r="BA43" s="168">
        <v>11.72</v>
      </c>
      <c r="BB43" s="168">
        <v>11.91</v>
      </c>
      <c r="BC43" s="168">
        <v>11.74</v>
      </c>
      <c r="BD43" s="168">
        <v>12.05</v>
      </c>
      <c r="BE43" s="168">
        <v>12.15</v>
      </c>
      <c r="BF43" s="168">
        <v>12.16</v>
      </c>
      <c r="BG43" s="168">
        <v>12.31</v>
      </c>
      <c r="BH43" s="168">
        <v>11.48204</v>
      </c>
      <c r="BI43" s="168">
        <v>10.97598</v>
      </c>
      <c r="BJ43" s="258">
        <v>11.16053</v>
      </c>
      <c r="BK43" s="258">
        <v>11.62374</v>
      </c>
      <c r="BL43" s="258">
        <v>11.763820000000001</v>
      </c>
      <c r="BM43" s="258">
        <v>11.31869</v>
      </c>
      <c r="BN43" s="258">
        <v>11.541359999999999</v>
      </c>
      <c r="BO43" s="258">
        <v>11.514810000000001</v>
      </c>
      <c r="BP43" s="258">
        <v>11.92577</v>
      </c>
      <c r="BQ43" s="258">
        <v>12.015779999999999</v>
      </c>
      <c r="BR43" s="258">
        <v>12.047639999999999</v>
      </c>
      <c r="BS43" s="258">
        <v>12.232089999999999</v>
      </c>
      <c r="BT43" s="258">
        <v>11.336169999999999</v>
      </c>
      <c r="BU43" s="258">
        <v>10.81846</v>
      </c>
      <c r="BV43" s="258">
        <v>10.815189999999999</v>
      </c>
    </row>
    <row r="44" spans="1:74" ht="11.15" customHeight="1" x14ac:dyDescent="0.25">
      <c r="A44" s="209" t="s">
        <v>186</v>
      </c>
      <c r="B44" s="159" t="s">
        <v>420</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10.130000000000001</v>
      </c>
      <c r="AN44" s="168">
        <v>9.89</v>
      </c>
      <c r="AO44" s="168">
        <v>9.8699999999999992</v>
      </c>
      <c r="AP44" s="168">
        <v>10.210000000000001</v>
      </c>
      <c r="AQ44" s="168">
        <v>10.5</v>
      </c>
      <c r="AR44" s="168">
        <v>11.25</v>
      </c>
      <c r="AS44" s="168">
        <v>11.66</v>
      </c>
      <c r="AT44" s="168">
        <v>12.16</v>
      </c>
      <c r="AU44" s="168">
        <v>11.62</v>
      </c>
      <c r="AV44" s="168">
        <v>11.06</v>
      </c>
      <c r="AW44" s="168">
        <v>11.22</v>
      </c>
      <c r="AX44" s="168">
        <v>10.88</v>
      </c>
      <c r="AY44" s="168">
        <v>11.09</v>
      </c>
      <c r="AZ44" s="168">
        <v>11.33</v>
      </c>
      <c r="BA44" s="168">
        <v>10.68</v>
      </c>
      <c r="BB44" s="168">
        <v>10.38</v>
      </c>
      <c r="BC44" s="168">
        <v>10.6</v>
      </c>
      <c r="BD44" s="168">
        <v>10.95</v>
      </c>
      <c r="BE44" s="168">
        <v>11.1</v>
      </c>
      <c r="BF44" s="168">
        <v>10.99</v>
      </c>
      <c r="BG44" s="168">
        <v>10.9</v>
      </c>
      <c r="BH44" s="168">
        <v>10.63214</v>
      </c>
      <c r="BI44" s="168">
        <v>10.754149999999999</v>
      </c>
      <c r="BJ44" s="258">
        <v>10.49719</v>
      </c>
      <c r="BK44" s="258">
        <v>10.94116</v>
      </c>
      <c r="BL44" s="258">
        <v>11.35717</v>
      </c>
      <c r="BM44" s="258">
        <v>10.824009999999999</v>
      </c>
      <c r="BN44" s="258">
        <v>10.58745</v>
      </c>
      <c r="BO44" s="258">
        <v>10.84667</v>
      </c>
      <c r="BP44" s="258">
        <v>11.20391</v>
      </c>
      <c r="BQ44" s="258">
        <v>11.30584</v>
      </c>
      <c r="BR44" s="258">
        <v>11.21327</v>
      </c>
      <c r="BS44" s="258">
        <v>11.156940000000001</v>
      </c>
      <c r="BT44" s="258">
        <v>10.847340000000001</v>
      </c>
      <c r="BU44" s="258">
        <v>10.985150000000001</v>
      </c>
      <c r="BV44" s="258">
        <v>10.712490000000001</v>
      </c>
    </row>
    <row r="45" spans="1:74" ht="11.15" customHeight="1" x14ac:dyDescent="0.25">
      <c r="A45" s="209" t="s">
        <v>187</v>
      </c>
      <c r="B45" s="159" t="s">
        <v>421</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8.82</v>
      </c>
      <c r="AN45" s="168">
        <v>9.0399999999999991</v>
      </c>
      <c r="AO45" s="168">
        <v>9.07</v>
      </c>
      <c r="AP45" s="168">
        <v>9.18</v>
      </c>
      <c r="AQ45" s="168">
        <v>10.029999999999999</v>
      </c>
      <c r="AR45" s="168">
        <v>10.56</v>
      </c>
      <c r="AS45" s="168">
        <v>11.28</v>
      </c>
      <c r="AT45" s="168">
        <v>11.19</v>
      </c>
      <c r="AU45" s="168">
        <v>11.03</v>
      </c>
      <c r="AV45" s="168">
        <v>10.53</v>
      </c>
      <c r="AW45" s="168">
        <v>10.1</v>
      </c>
      <c r="AX45" s="168">
        <v>10.1</v>
      </c>
      <c r="AY45" s="168">
        <v>10.039999999999999</v>
      </c>
      <c r="AZ45" s="168">
        <v>10.050000000000001</v>
      </c>
      <c r="BA45" s="168">
        <v>9.32</v>
      </c>
      <c r="BB45" s="168">
        <v>8.73</v>
      </c>
      <c r="BC45" s="168">
        <v>9.1199999999999992</v>
      </c>
      <c r="BD45" s="168">
        <v>9.75</v>
      </c>
      <c r="BE45" s="168">
        <v>10.039999999999999</v>
      </c>
      <c r="BF45" s="168">
        <v>10.76</v>
      </c>
      <c r="BG45" s="168">
        <v>10.64</v>
      </c>
      <c r="BH45" s="168">
        <v>9.9423250000000003</v>
      </c>
      <c r="BI45" s="168">
        <v>9.5376200000000004</v>
      </c>
      <c r="BJ45" s="258">
        <v>9.6229720000000007</v>
      </c>
      <c r="BK45" s="258">
        <v>9.8308929999999997</v>
      </c>
      <c r="BL45" s="258">
        <v>9.9561530000000005</v>
      </c>
      <c r="BM45" s="258">
        <v>9.2726279999999992</v>
      </c>
      <c r="BN45" s="258">
        <v>8.7196099999999994</v>
      </c>
      <c r="BO45" s="258">
        <v>9.1753110000000007</v>
      </c>
      <c r="BP45" s="258">
        <v>9.7032959999999999</v>
      </c>
      <c r="BQ45" s="258">
        <v>10.160349999999999</v>
      </c>
      <c r="BR45" s="258">
        <v>10.6363</v>
      </c>
      <c r="BS45" s="258">
        <v>10.720610000000001</v>
      </c>
      <c r="BT45" s="258">
        <v>10.170210000000001</v>
      </c>
      <c r="BU45" s="258">
        <v>9.7832600000000003</v>
      </c>
      <c r="BV45" s="258">
        <v>9.8284020000000005</v>
      </c>
    </row>
    <row r="46" spans="1:74" ht="11.15" customHeight="1" x14ac:dyDescent="0.25">
      <c r="A46" s="209" t="s">
        <v>188</v>
      </c>
      <c r="B46" s="159" t="s">
        <v>422</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9.5399999999999991</v>
      </c>
      <c r="AN46" s="168">
        <v>9.64</v>
      </c>
      <c r="AO46" s="168">
        <v>9.57</v>
      </c>
      <c r="AP46" s="168">
        <v>9.85</v>
      </c>
      <c r="AQ46" s="168">
        <v>10.1</v>
      </c>
      <c r="AR46" s="168">
        <v>10.8</v>
      </c>
      <c r="AS46" s="168">
        <v>11.14</v>
      </c>
      <c r="AT46" s="168">
        <v>11.23</v>
      </c>
      <c r="AU46" s="168">
        <v>11.3</v>
      </c>
      <c r="AV46" s="168">
        <v>10.58</v>
      </c>
      <c r="AW46" s="168">
        <v>10.37</v>
      </c>
      <c r="AX46" s="168">
        <v>10.61</v>
      </c>
      <c r="AY46" s="168">
        <v>10.57</v>
      </c>
      <c r="AZ46" s="168">
        <v>10.55</v>
      </c>
      <c r="BA46" s="168">
        <v>10.46</v>
      </c>
      <c r="BB46" s="168">
        <v>10.61</v>
      </c>
      <c r="BC46" s="168">
        <v>10.86</v>
      </c>
      <c r="BD46" s="168">
        <v>11.5</v>
      </c>
      <c r="BE46" s="168">
        <v>11.87</v>
      </c>
      <c r="BF46" s="168">
        <v>11.8</v>
      </c>
      <c r="BG46" s="168">
        <v>11.66</v>
      </c>
      <c r="BH46" s="168">
        <v>11.0406</v>
      </c>
      <c r="BI46" s="168">
        <v>10.69882</v>
      </c>
      <c r="BJ46" s="258">
        <v>10.7453</v>
      </c>
      <c r="BK46" s="258">
        <v>10.68144</v>
      </c>
      <c r="BL46" s="258">
        <v>10.62313</v>
      </c>
      <c r="BM46" s="258">
        <v>10.476739999999999</v>
      </c>
      <c r="BN46" s="258">
        <v>10.57809</v>
      </c>
      <c r="BO46" s="258">
        <v>10.90794</v>
      </c>
      <c r="BP46" s="258">
        <v>11.58029</v>
      </c>
      <c r="BQ46" s="258">
        <v>11.754250000000001</v>
      </c>
      <c r="BR46" s="258">
        <v>11.65061</v>
      </c>
      <c r="BS46" s="258">
        <v>11.64321</v>
      </c>
      <c r="BT46" s="258">
        <v>11.01248</v>
      </c>
      <c r="BU46" s="258">
        <v>10.729760000000001</v>
      </c>
      <c r="BV46" s="258">
        <v>10.81189</v>
      </c>
    </row>
    <row r="47" spans="1:74" ht="11.15" customHeight="1" x14ac:dyDescent="0.25">
      <c r="A47" s="209" t="s">
        <v>189</v>
      </c>
      <c r="B47" s="161" t="s">
        <v>423</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15.21</v>
      </c>
      <c r="AN47" s="168">
        <v>15.51</v>
      </c>
      <c r="AO47" s="168">
        <v>16.11</v>
      </c>
      <c r="AP47" s="168">
        <v>15.97</v>
      </c>
      <c r="AQ47" s="168">
        <v>16.86</v>
      </c>
      <c r="AR47" s="168">
        <v>18.59</v>
      </c>
      <c r="AS47" s="168">
        <v>18.989999999999998</v>
      </c>
      <c r="AT47" s="168">
        <v>19.63</v>
      </c>
      <c r="AU47" s="168">
        <v>19.63</v>
      </c>
      <c r="AV47" s="168">
        <v>18.32</v>
      </c>
      <c r="AW47" s="168">
        <v>16.850000000000001</v>
      </c>
      <c r="AX47" s="168">
        <v>16.7</v>
      </c>
      <c r="AY47" s="168">
        <v>17.64</v>
      </c>
      <c r="AZ47" s="168">
        <v>17.22</v>
      </c>
      <c r="BA47" s="168">
        <v>17.579999999999998</v>
      </c>
      <c r="BB47" s="168">
        <v>17.72</v>
      </c>
      <c r="BC47" s="168">
        <v>18.32</v>
      </c>
      <c r="BD47" s="168">
        <v>19.760000000000002</v>
      </c>
      <c r="BE47" s="168">
        <v>20.98</v>
      </c>
      <c r="BF47" s="168">
        <v>21.93</v>
      </c>
      <c r="BG47" s="168">
        <v>21.52</v>
      </c>
      <c r="BH47" s="168">
        <v>19.29157</v>
      </c>
      <c r="BI47" s="168">
        <v>17.55219</v>
      </c>
      <c r="BJ47" s="258">
        <v>17.095140000000001</v>
      </c>
      <c r="BK47" s="258">
        <v>17.908989999999999</v>
      </c>
      <c r="BL47" s="258">
        <v>17.363949999999999</v>
      </c>
      <c r="BM47" s="258">
        <v>17.656839999999999</v>
      </c>
      <c r="BN47" s="258">
        <v>18.031490000000002</v>
      </c>
      <c r="BO47" s="258">
        <v>18.57048</v>
      </c>
      <c r="BP47" s="258">
        <v>20.1281</v>
      </c>
      <c r="BQ47" s="258">
        <v>21.413609999999998</v>
      </c>
      <c r="BR47" s="258">
        <v>22.537500000000001</v>
      </c>
      <c r="BS47" s="258">
        <v>22.324950000000001</v>
      </c>
      <c r="BT47" s="258">
        <v>19.761279999999999</v>
      </c>
      <c r="BU47" s="258">
        <v>18.181319999999999</v>
      </c>
      <c r="BV47" s="258">
        <v>17.673310000000001</v>
      </c>
    </row>
    <row r="48" spans="1:74" ht="11.15" customHeight="1" x14ac:dyDescent="0.25">
      <c r="A48" s="209" t="s">
        <v>190</v>
      </c>
      <c r="B48" s="162" t="s">
        <v>397</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11.24</v>
      </c>
      <c r="AN48" s="169">
        <v>11.42</v>
      </c>
      <c r="AO48" s="169">
        <v>11.48</v>
      </c>
      <c r="AP48" s="169">
        <v>11.56</v>
      </c>
      <c r="AQ48" s="169">
        <v>11.98</v>
      </c>
      <c r="AR48" s="169">
        <v>12.75</v>
      </c>
      <c r="AS48" s="169">
        <v>13.12</v>
      </c>
      <c r="AT48" s="169">
        <v>13.44</v>
      </c>
      <c r="AU48" s="169">
        <v>13.31</v>
      </c>
      <c r="AV48" s="169">
        <v>12.66</v>
      </c>
      <c r="AW48" s="169">
        <v>12.3</v>
      </c>
      <c r="AX48" s="169">
        <v>12.4</v>
      </c>
      <c r="AY48" s="169">
        <v>12.78</v>
      </c>
      <c r="AZ48" s="169">
        <v>12.77</v>
      </c>
      <c r="BA48" s="169">
        <v>12.43</v>
      </c>
      <c r="BB48" s="169">
        <v>12.18</v>
      </c>
      <c r="BC48" s="169">
        <v>12.25</v>
      </c>
      <c r="BD48" s="169">
        <v>12.75</v>
      </c>
      <c r="BE48" s="169">
        <v>13.13</v>
      </c>
      <c r="BF48" s="169">
        <v>13.31</v>
      </c>
      <c r="BG48" s="169">
        <v>13.25</v>
      </c>
      <c r="BH48" s="169">
        <v>12.43622</v>
      </c>
      <c r="BI48" s="169">
        <v>12.016719999999999</v>
      </c>
      <c r="BJ48" s="280">
        <v>12.01662</v>
      </c>
      <c r="BK48" s="280">
        <v>12.47411</v>
      </c>
      <c r="BL48" s="280">
        <v>12.52164</v>
      </c>
      <c r="BM48" s="280">
        <v>12.22391</v>
      </c>
      <c r="BN48" s="280">
        <v>12.05799</v>
      </c>
      <c r="BO48" s="280">
        <v>12.20112</v>
      </c>
      <c r="BP48" s="280">
        <v>12.77352</v>
      </c>
      <c r="BQ48" s="280">
        <v>13.195779999999999</v>
      </c>
      <c r="BR48" s="280">
        <v>13.423249999999999</v>
      </c>
      <c r="BS48" s="280">
        <v>13.47983</v>
      </c>
      <c r="BT48" s="280">
        <v>12.599600000000001</v>
      </c>
      <c r="BU48" s="280">
        <v>12.174379999999999</v>
      </c>
      <c r="BV48" s="280">
        <v>12.137</v>
      </c>
    </row>
    <row r="49" spans="1:74" s="351" customFormat="1" ht="12.5" x14ac:dyDescent="0.25">
      <c r="A49" s="350"/>
      <c r="B49" s="608" t="str">
        <f>"Notes: "&amp;"EIA completed modeling and analysis for this report on " &amp;Dates!$D$2&amp;"."</f>
        <v>Notes: EIA completed modeling and analysis for this report on Thursday December 7, 2023.</v>
      </c>
      <c r="C49" s="609"/>
      <c r="D49" s="609"/>
      <c r="E49" s="609"/>
      <c r="F49" s="609"/>
      <c r="G49" s="609"/>
      <c r="H49" s="609"/>
      <c r="I49" s="609"/>
      <c r="J49" s="609"/>
      <c r="K49" s="609"/>
      <c r="L49" s="609"/>
      <c r="M49" s="609"/>
      <c r="N49" s="609"/>
      <c r="O49" s="609"/>
      <c r="P49" s="609"/>
      <c r="Q49" s="609"/>
      <c r="AY49" s="379"/>
      <c r="AZ49" s="379"/>
      <c r="BA49" s="379"/>
      <c r="BB49" s="379"/>
      <c r="BC49" s="379"/>
      <c r="BD49" s="506"/>
      <c r="BE49" s="506"/>
      <c r="BF49" s="506"/>
      <c r="BG49" s="379"/>
      <c r="BH49" s="379"/>
      <c r="BI49" s="379"/>
      <c r="BJ49" s="379"/>
    </row>
    <row r="50" spans="1:74" s="351" customFormat="1" ht="12.5" x14ac:dyDescent="0.25">
      <c r="A50" s="350"/>
      <c r="B50" s="658" t="s">
        <v>337</v>
      </c>
      <c r="C50" s="609"/>
      <c r="D50" s="609"/>
      <c r="E50" s="609"/>
      <c r="F50" s="609"/>
      <c r="G50" s="609"/>
      <c r="H50" s="609"/>
      <c r="I50" s="609"/>
      <c r="J50" s="609"/>
      <c r="K50" s="609"/>
      <c r="L50" s="609"/>
      <c r="M50" s="609"/>
      <c r="N50" s="609"/>
      <c r="O50" s="609"/>
      <c r="P50" s="609"/>
      <c r="Q50" s="609"/>
      <c r="AY50" s="379"/>
      <c r="AZ50" s="379"/>
      <c r="BA50" s="379"/>
      <c r="BB50" s="379"/>
      <c r="BC50" s="379"/>
      <c r="BD50" s="506"/>
      <c r="BE50" s="506"/>
      <c r="BF50" s="506"/>
      <c r="BG50" s="379"/>
      <c r="BH50" s="379"/>
      <c r="BI50" s="379"/>
      <c r="BJ50" s="379"/>
    </row>
    <row r="51" spans="1:74" s="351" customFormat="1" ht="20.149999999999999" customHeight="1" x14ac:dyDescent="0.25">
      <c r="A51" s="350"/>
      <c r="B51" s="664" t="s">
        <v>1391</v>
      </c>
      <c r="C51" s="661"/>
      <c r="D51" s="661"/>
      <c r="E51" s="661"/>
      <c r="F51" s="661"/>
      <c r="G51" s="661"/>
      <c r="H51" s="661"/>
      <c r="I51" s="661"/>
      <c r="J51" s="661"/>
      <c r="K51" s="661"/>
      <c r="L51" s="661"/>
      <c r="M51" s="661"/>
      <c r="N51" s="661"/>
      <c r="O51" s="661"/>
      <c r="P51" s="661"/>
      <c r="Q51" s="661"/>
      <c r="AY51" s="379"/>
      <c r="AZ51" s="379"/>
      <c r="BA51" s="379"/>
      <c r="BB51" s="379"/>
      <c r="BC51" s="379"/>
      <c r="BD51" s="506"/>
      <c r="BE51" s="506"/>
      <c r="BF51" s="506"/>
      <c r="BG51" s="379"/>
      <c r="BH51" s="379"/>
      <c r="BI51" s="379"/>
      <c r="BJ51" s="379"/>
    </row>
    <row r="52" spans="1:74" s="351" customFormat="1" ht="12.5" x14ac:dyDescent="0.25">
      <c r="A52" s="350"/>
      <c r="B52" s="618" t="s">
        <v>123</v>
      </c>
      <c r="C52" s="600"/>
      <c r="D52" s="600"/>
      <c r="E52" s="600"/>
      <c r="F52" s="600"/>
      <c r="G52" s="600"/>
      <c r="H52" s="600"/>
      <c r="I52" s="600"/>
      <c r="J52" s="600"/>
      <c r="K52" s="600"/>
      <c r="L52" s="600"/>
      <c r="M52" s="600"/>
      <c r="N52" s="600"/>
      <c r="O52" s="600"/>
      <c r="P52" s="600"/>
      <c r="Q52" s="600"/>
      <c r="AY52" s="379"/>
      <c r="AZ52" s="379"/>
      <c r="BA52" s="379"/>
      <c r="BB52" s="379"/>
      <c r="BC52" s="379"/>
      <c r="BD52" s="506"/>
      <c r="BE52" s="506"/>
      <c r="BF52" s="506"/>
      <c r="BG52" s="379"/>
      <c r="BH52" s="379"/>
      <c r="BI52" s="379"/>
      <c r="BJ52" s="379"/>
    </row>
    <row r="53" spans="1:74" s="351" customFormat="1" x14ac:dyDescent="0.25">
      <c r="A53" s="350"/>
      <c r="B53" s="664" t="s">
        <v>1388</v>
      </c>
      <c r="C53" s="664"/>
      <c r="D53" s="664"/>
      <c r="E53" s="664"/>
      <c r="F53" s="664"/>
      <c r="G53" s="664"/>
      <c r="H53" s="664"/>
      <c r="I53" s="664"/>
      <c r="J53" s="664"/>
      <c r="K53" s="664"/>
      <c r="L53" s="664"/>
      <c r="M53" s="664"/>
      <c r="N53" s="664"/>
      <c r="O53" s="664"/>
      <c r="P53" s="664"/>
      <c r="Q53" s="664"/>
      <c r="AY53" s="379"/>
      <c r="AZ53" s="379"/>
      <c r="BA53" s="379"/>
      <c r="BB53" s="379"/>
      <c r="BC53" s="379"/>
      <c r="BD53" s="506"/>
      <c r="BE53" s="506"/>
      <c r="BF53" s="506"/>
      <c r="BG53" s="379"/>
      <c r="BH53" s="379"/>
      <c r="BI53" s="379"/>
      <c r="BJ53" s="379"/>
    </row>
    <row r="54" spans="1:74" s="351" customFormat="1" x14ac:dyDescent="0.25">
      <c r="A54" s="350"/>
      <c r="B54" s="666" t="s">
        <v>1392</v>
      </c>
      <c r="C54" s="666"/>
      <c r="D54" s="666"/>
      <c r="E54" s="666"/>
      <c r="F54" s="666"/>
      <c r="G54" s="666"/>
      <c r="H54" s="666"/>
      <c r="I54" s="666"/>
      <c r="J54" s="666"/>
      <c r="K54" s="666"/>
      <c r="L54" s="666"/>
      <c r="M54" s="666"/>
      <c r="N54" s="666"/>
      <c r="O54" s="666"/>
      <c r="P54" s="666"/>
      <c r="Q54" s="666"/>
      <c r="AY54" s="379"/>
      <c r="AZ54" s="379"/>
      <c r="BA54" s="379"/>
      <c r="BB54" s="379"/>
      <c r="BC54" s="379"/>
      <c r="BD54" s="506"/>
      <c r="BE54" s="506"/>
      <c r="BF54" s="506"/>
      <c r="BG54" s="379"/>
      <c r="BH54" s="379"/>
      <c r="BI54" s="379"/>
      <c r="BJ54" s="379"/>
    </row>
    <row r="55" spans="1:74" s="351" customFormat="1" ht="12.5" x14ac:dyDescent="0.25">
      <c r="A55" s="350"/>
      <c r="B55" s="664" t="s">
        <v>1393</v>
      </c>
      <c r="C55" s="659"/>
      <c r="D55" s="659"/>
      <c r="E55" s="659"/>
      <c r="F55" s="659"/>
      <c r="G55" s="659"/>
      <c r="H55" s="659"/>
      <c r="I55" s="659"/>
      <c r="J55" s="659"/>
      <c r="K55" s="659"/>
      <c r="L55" s="659"/>
      <c r="M55" s="659"/>
      <c r="N55" s="659"/>
      <c r="O55" s="659"/>
      <c r="P55" s="659"/>
      <c r="Q55" s="621"/>
      <c r="AY55" s="379"/>
      <c r="AZ55" s="379"/>
      <c r="BA55" s="379"/>
      <c r="BB55" s="379"/>
      <c r="BC55" s="379"/>
      <c r="BD55" s="506"/>
      <c r="BE55" s="506"/>
      <c r="BF55" s="506"/>
      <c r="BG55" s="379"/>
      <c r="BH55" s="379"/>
      <c r="BI55" s="379"/>
      <c r="BJ55" s="379"/>
    </row>
    <row r="56" spans="1:74" s="351" customFormat="1" ht="14" x14ac:dyDescent="0.25">
      <c r="A56" s="350"/>
      <c r="B56" s="620" t="s">
        <v>1385</v>
      </c>
      <c r="C56" s="621"/>
      <c r="D56" s="621"/>
      <c r="E56" s="621"/>
      <c r="F56" s="621"/>
      <c r="G56" s="621"/>
      <c r="H56" s="621"/>
      <c r="I56" s="621"/>
      <c r="J56" s="621"/>
      <c r="K56" s="621"/>
      <c r="L56" s="621"/>
      <c r="M56" s="621"/>
      <c r="N56" s="621"/>
      <c r="O56" s="621"/>
      <c r="P56" s="621"/>
      <c r="Q56" s="662"/>
      <c r="AY56" s="379"/>
      <c r="AZ56" s="379"/>
      <c r="BA56" s="379"/>
      <c r="BB56" s="379"/>
      <c r="BC56" s="379"/>
      <c r="BD56" s="506"/>
      <c r="BE56" s="506"/>
      <c r="BF56" s="506"/>
      <c r="BG56" s="379"/>
      <c r="BH56" s="379"/>
      <c r="BI56" s="379"/>
      <c r="BJ56" s="379"/>
    </row>
    <row r="57" spans="1:74" s="351" customFormat="1" ht="12.5" x14ac:dyDescent="0.25">
      <c r="A57" s="350"/>
      <c r="B57" s="663" t="s">
        <v>1386</v>
      </c>
      <c r="C57" s="612"/>
      <c r="D57" s="612"/>
      <c r="E57" s="612"/>
      <c r="F57" s="612"/>
      <c r="G57" s="612"/>
      <c r="H57" s="612"/>
      <c r="I57" s="612"/>
      <c r="J57" s="612"/>
      <c r="K57" s="612"/>
      <c r="L57" s="612"/>
      <c r="M57" s="612"/>
      <c r="N57" s="612"/>
      <c r="O57" s="612"/>
      <c r="P57" s="612"/>
      <c r="Q57" s="612"/>
      <c r="AY57" s="379"/>
      <c r="AZ57" s="379"/>
      <c r="BA57" s="379"/>
      <c r="BB57" s="379"/>
      <c r="BC57" s="379"/>
      <c r="BD57" s="506"/>
      <c r="BE57" s="506"/>
      <c r="BF57" s="506"/>
      <c r="BG57" s="379"/>
      <c r="BH57" s="379"/>
      <c r="BI57" s="379"/>
      <c r="BJ57" s="379"/>
    </row>
    <row r="58" spans="1:74" s="347" customFormat="1" ht="12" customHeight="1" x14ac:dyDescent="0.2">
      <c r="A58" s="95"/>
      <c r="B58" s="628"/>
      <c r="C58" s="612"/>
      <c r="D58" s="612"/>
      <c r="E58" s="612"/>
      <c r="F58" s="612"/>
      <c r="G58" s="612"/>
      <c r="H58" s="612"/>
      <c r="I58" s="612"/>
      <c r="J58" s="612"/>
      <c r="K58" s="612"/>
      <c r="L58" s="612"/>
      <c r="M58" s="612"/>
      <c r="N58" s="612"/>
      <c r="O58" s="612"/>
      <c r="P58" s="612"/>
      <c r="Q58" s="612"/>
      <c r="AY58" s="378"/>
      <c r="AZ58" s="378"/>
      <c r="BA58" s="378"/>
      <c r="BB58" s="378"/>
      <c r="BC58" s="378"/>
      <c r="BD58" s="504"/>
      <c r="BE58" s="504"/>
      <c r="BF58" s="504"/>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07"/>
      <c r="BE59" s="507"/>
      <c r="BF59" s="507"/>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07"/>
      <c r="BE60" s="507"/>
      <c r="BF60" s="507"/>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07"/>
      <c r="BE61" s="507"/>
      <c r="BF61" s="507"/>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07"/>
      <c r="BE62" s="507"/>
      <c r="BF62" s="507"/>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07"/>
      <c r="BE63" s="507"/>
      <c r="BF63" s="507"/>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07"/>
      <c r="BE64" s="507"/>
      <c r="BF64" s="507"/>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07"/>
      <c r="BE65" s="507"/>
      <c r="BF65" s="507"/>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07"/>
      <c r="BE66" s="507"/>
      <c r="BF66" s="507"/>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07"/>
      <c r="BE67" s="507"/>
      <c r="BF67" s="507"/>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07"/>
      <c r="BE69" s="507"/>
      <c r="BF69" s="507"/>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07"/>
      <c r="BE70" s="507"/>
      <c r="BF70" s="507"/>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07"/>
      <c r="BE71" s="507"/>
      <c r="BF71" s="507"/>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07"/>
      <c r="BE72" s="507"/>
      <c r="BF72" s="507"/>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07"/>
      <c r="BE73" s="507"/>
      <c r="BF73" s="507"/>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07"/>
      <c r="BE74" s="507"/>
      <c r="BF74" s="507"/>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07"/>
      <c r="BE75" s="507"/>
      <c r="BF75" s="507"/>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07"/>
      <c r="BE76" s="507"/>
      <c r="BF76" s="507"/>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07"/>
      <c r="BE77" s="507"/>
      <c r="BF77" s="507"/>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08"/>
      <c r="BE80" s="508"/>
      <c r="BF80" s="508"/>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09"/>
      <c r="BE90" s="509"/>
      <c r="BF90" s="509"/>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09"/>
      <c r="BE91" s="509"/>
      <c r="BF91" s="509"/>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09"/>
      <c r="BE92" s="509"/>
      <c r="BF92" s="509"/>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09"/>
      <c r="BE93" s="509"/>
      <c r="BF93" s="509"/>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09"/>
      <c r="BE94" s="509"/>
      <c r="BF94" s="509"/>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09"/>
      <c r="BE95" s="509"/>
      <c r="BF95" s="509"/>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09"/>
      <c r="BE96" s="509"/>
      <c r="BF96" s="509"/>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09"/>
      <c r="BE97" s="509"/>
      <c r="BF97" s="509"/>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09"/>
      <c r="BE98" s="509"/>
      <c r="BF98" s="509"/>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0"/>
      <c r="BE100" s="510"/>
      <c r="BF100" s="510"/>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I6" sqref="BI6:BI65"/>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18" customWidth="1"/>
    <col min="59" max="74" width="6.54296875" style="407" customWidth="1"/>
    <col min="75" max="238" width="11" style="407"/>
    <col min="239" max="239" width="1.54296875" style="407" customWidth="1"/>
    <col min="240" max="16384" width="11" style="407"/>
  </cols>
  <sheetData>
    <row r="1" spans="1:74" ht="12.75" customHeight="1" x14ac:dyDescent="0.3">
      <c r="A1" s="597" t="s">
        <v>771</v>
      </c>
      <c r="B1" s="406" t="s">
        <v>1215</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598"/>
      <c r="B2" s="402" t="str">
        <f>"U.S. Energy Information Administration  |  Short-Term Energy Outlook  - "&amp;Dates!D1</f>
        <v>U.S. Energy Information Administration  |  Short-Term Energy Outlook  - December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1278</v>
      </c>
      <c r="B3" s="410"/>
      <c r="C3" s="670">
        <f>Dates!D3</f>
        <v>2019</v>
      </c>
      <c r="D3" s="604"/>
      <c r="E3" s="604"/>
      <c r="F3" s="604"/>
      <c r="G3" s="604"/>
      <c r="H3" s="604"/>
      <c r="I3" s="604"/>
      <c r="J3" s="604"/>
      <c r="K3" s="604"/>
      <c r="L3" s="604"/>
      <c r="M3" s="604"/>
      <c r="N3" s="671"/>
      <c r="O3" s="601">
        <f>C3+1</f>
        <v>2020</v>
      </c>
      <c r="P3" s="604"/>
      <c r="Q3" s="604"/>
      <c r="R3" s="604"/>
      <c r="S3" s="604"/>
      <c r="T3" s="604"/>
      <c r="U3" s="604"/>
      <c r="V3" s="604"/>
      <c r="W3" s="604"/>
      <c r="X3" s="604"/>
      <c r="Y3" s="604"/>
      <c r="Z3" s="671"/>
      <c r="AA3" s="601">
        <f>O3+1</f>
        <v>2021</v>
      </c>
      <c r="AB3" s="604"/>
      <c r="AC3" s="604"/>
      <c r="AD3" s="604"/>
      <c r="AE3" s="604"/>
      <c r="AF3" s="604"/>
      <c r="AG3" s="604"/>
      <c r="AH3" s="604"/>
      <c r="AI3" s="604"/>
      <c r="AJ3" s="604"/>
      <c r="AK3" s="604"/>
      <c r="AL3" s="671"/>
      <c r="AM3" s="601">
        <f>AA3+1</f>
        <v>2022</v>
      </c>
      <c r="AN3" s="604"/>
      <c r="AO3" s="604"/>
      <c r="AP3" s="604"/>
      <c r="AQ3" s="604"/>
      <c r="AR3" s="604"/>
      <c r="AS3" s="604"/>
      <c r="AT3" s="604"/>
      <c r="AU3" s="604"/>
      <c r="AV3" s="604"/>
      <c r="AW3" s="604"/>
      <c r="AX3" s="671"/>
      <c r="AY3" s="601">
        <f>AM3+1</f>
        <v>2023</v>
      </c>
      <c r="AZ3" s="604"/>
      <c r="BA3" s="604"/>
      <c r="BB3" s="604"/>
      <c r="BC3" s="604"/>
      <c r="BD3" s="604"/>
      <c r="BE3" s="604"/>
      <c r="BF3" s="604"/>
      <c r="BG3" s="604"/>
      <c r="BH3" s="604"/>
      <c r="BI3" s="604"/>
      <c r="BJ3" s="671"/>
      <c r="BK3" s="601">
        <f>AY3+1</f>
        <v>2024</v>
      </c>
      <c r="BL3" s="604"/>
      <c r="BM3" s="604"/>
      <c r="BN3" s="604"/>
      <c r="BO3" s="604"/>
      <c r="BP3" s="604"/>
      <c r="BQ3" s="604"/>
      <c r="BR3" s="604"/>
      <c r="BS3" s="604"/>
      <c r="BT3" s="604"/>
      <c r="BU3" s="604"/>
      <c r="BV3" s="671"/>
    </row>
    <row r="4" spans="1:74" ht="12.75" customHeight="1" x14ac:dyDescent="0.25">
      <c r="A4" s="591" t="str">
        <f>Dates!$D$2</f>
        <v>Thursday December 7, 2023</v>
      </c>
      <c r="B4" s="41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09"/>
      <c r="B5" s="100" t="s">
        <v>330</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1098</v>
      </c>
      <c r="B6" s="416" t="s">
        <v>1342</v>
      </c>
      <c r="C6" s="566">
        <v>112.36322368</v>
      </c>
      <c r="D6" s="566">
        <v>104.20457223</v>
      </c>
      <c r="E6" s="566">
        <v>107.37043</v>
      </c>
      <c r="F6" s="566">
        <v>96.150590606999998</v>
      </c>
      <c r="G6" s="566">
        <v>108.68265492</v>
      </c>
      <c r="H6" s="566">
        <v>129.18086518000001</v>
      </c>
      <c r="I6" s="566">
        <v>162.57644277</v>
      </c>
      <c r="J6" s="566">
        <v>165.44236142</v>
      </c>
      <c r="K6" s="566">
        <v>140.72363300999999</v>
      </c>
      <c r="L6" s="566">
        <v>122.09978791</v>
      </c>
      <c r="M6" s="566">
        <v>108.73126562</v>
      </c>
      <c r="N6" s="566">
        <v>122.33206321999999</v>
      </c>
      <c r="O6" s="566">
        <v>126.42408202999999</v>
      </c>
      <c r="P6" s="566">
        <v>119.19457303999999</v>
      </c>
      <c r="Q6" s="566">
        <v>117.34136542</v>
      </c>
      <c r="R6" s="566">
        <v>102.64443218</v>
      </c>
      <c r="S6" s="566">
        <v>109.16109187000001</v>
      </c>
      <c r="T6" s="566">
        <v>134.46183019</v>
      </c>
      <c r="U6" s="566">
        <v>172.27921455000001</v>
      </c>
      <c r="V6" s="566">
        <v>164.32825295999999</v>
      </c>
      <c r="W6" s="566">
        <v>133.01929056</v>
      </c>
      <c r="X6" s="566">
        <v>123.2596329</v>
      </c>
      <c r="Y6" s="566">
        <v>101.61117632</v>
      </c>
      <c r="Z6" s="566">
        <v>118.57413821999999</v>
      </c>
      <c r="AA6" s="566">
        <v>117.19118611</v>
      </c>
      <c r="AB6" s="566">
        <v>103.85468902</v>
      </c>
      <c r="AC6" s="566">
        <v>99.285066747000002</v>
      </c>
      <c r="AD6" s="566">
        <v>99.825810603999997</v>
      </c>
      <c r="AE6" s="566">
        <v>106.66888569</v>
      </c>
      <c r="AF6" s="566">
        <v>140.55194931</v>
      </c>
      <c r="AG6" s="566">
        <v>160.59254222999999</v>
      </c>
      <c r="AH6" s="566">
        <v>163.21320660000001</v>
      </c>
      <c r="AI6" s="566">
        <v>129.87243803000001</v>
      </c>
      <c r="AJ6" s="566">
        <v>123.31587689</v>
      </c>
      <c r="AK6" s="566">
        <v>113.71243844999999</v>
      </c>
      <c r="AL6" s="566">
        <v>118.51929825000001</v>
      </c>
      <c r="AM6" s="566">
        <v>125.60921377</v>
      </c>
      <c r="AN6" s="566">
        <v>106.94234471</v>
      </c>
      <c r="AO6" s="566">
        <v>103.94080391999999</v>
      </c>
      <c r="AP6" s="566">
        <v>97.597008747999993</v>
      </c>
      <c r="AQ6" s="566">
        <v>118.69030927999999</v>
      </c>
      <c r="AR6" s="566">
        <v>146.88082747999999</v>
      </c>
      <c r="AS6" s="566">
        <v>179.56874479999999</v>
      </c>
      <c r="AT6" s="566">
        <v>179.27903638999999</v>
      </c>
      <c r="AU6" s="566">
        <v>148.41019714000001</v>
      </c>
      <c r="AV6" s="566">
        <v>125.01718459999999</v>
      </c>
      <c r="AW6" s="566">
        <v>118.77827078</v>
      </c>
      <c r="AX6" s="566">
        <v>131.97269456000001</v>
      </c>
      <c r="AY6" s="566">
        <v>128.57437128000001</v>
      </c>
      <c r="AZ6" s="566">
        <v>115.51284006</v>
      </c>
      <c r="BA6" s="566">
        <v>123.3195274</v>
      </c>
      <c r="BB6" s="566">
        <v>112.99480783</v>
      </c>
      <c r="BC6" s="566">
        <v>129.57257587999999</v>
      </c>
      <c r="BD6" s="566">
        <v>152.66056287999999</v>
      </c>
      <c r="BE6" s="566">
        <v>191.02470410999999</v>
      </c>
      <c r="BF6" s="566">
        <v>190.35943859</v>
      </c>
      <c r="BG6" s="566">
        <v>155.253985</v>
      </c>
      <c r="BH6" s="566">
        <v>131.53460000000001</v>
      </c>
      <c r="BI6" s="566">
        <v>123.4281</v>
      </c>
      <c r="BJ6" s="567">
        <v>143.03030000000001</v>
      </c>
      <c r="BK6" s="567">
        <v>133.74440000000001</v>
      </c>
      <c r="BL6" s="567">
        <v>119.7085</v>
      </c>
      <c r="BM6" s="567">
        <v>119.7885</v>
      </c>
      <c r="BN6" s="567">
        <v>110.6392</v>
      </c>
      <c r="BO6" s="567">
        <v>131.5</v>
      </c>
      <c r="BP6" s="567">
        <v>160.5992</v>
      </c>
      <c r="BQ6" s="567">
        <v>195.0428</v>
      </c>
      <c r="BR6" s="567">
        <v>190.81399999999999</v>
      </c>
      <c r="BS6" s="567">
        <v>153.35210000000001</v>
      </c>
      <c r="BT6" s="567">
        <v>132.17330000000001</v>
      </c>
      <c r="BU6" s="567">
        <v>124.4174</v>
      </c>
      <c r="BV6" s="567">
        <v>141.72329999999999</v>
      </c>
    </row>
    <row r="7" spans="1:74" ht="11.15" customHeight="1" x14ac:dyDescent="0.25">
      <c r="A7" s="415" t="s">
        <v>1099</v>
      </c>
      <c r="B7" s="416" t="s">
        <v>79</v>
      </c>
      <c r="C7" s="566">
        <v>100.29441031</v>
      </c>
      <c r="D7" s="566">
        <v>79.381749474000003</v>
      </c>
      <c r="E7" s="566">
        <v>77.819348923999996</v>
      </c>
      <c r="F7" s="566">
        <v>59.426201405</v>
      </c>
      <c r="G7" s="566">
        <v>71.387602418</v>
      </c>
      <c r="H7" s="566">
        <v>78.042789175999999</v>
      </c>
      <c r="I7" s="566">
        <v>100.22471278</v>
      </c>
      <c r="J7" s="566">
        <v>93.516602250999995</v>
      </c>
      <c r="K7" s="566">
        <v>85.215956883999993</v>
      </c>
      <c r="L7" s="566">
        <v>66.311207828999997</v>
      </c>
      <c r="M7" s="566">
        <v>75.046173737999993</v>
      </c>
      <c r="N7" s="566">
        <v>72.065240101000001</v>
      </c>
      <c r="O7" s="566">
        <v>64.563948737000004</v>
      </c>
      <c r="P7" s="566">
        <v>55.665121610999996</v>
      </c>
      <c r="Q7" s="566">
        <v>50.230395651999999</v>
      </c>
      <c r="R7" s="566">
        <v>40.233843508</v>
      </c>
      <c r="S7" s="566">
        <v>46.090292931</v>
      </c>
      <c r="T7" s="566">
        <v>64.863443848000003</v>
      </c>
      <c r="U7" s="566">
        <v>89.245923423999997</v>
      </c>
      <c r="V7" s="566">
        <v>90.695629866999994</v>
      </c>
      <c r="W7" s="566">
        <v>67.924857051000004</v>
      </c>
      <c r="X7" s="566">
        <v>59.338810713000001</v>
      </c>
      <c r="Y7" s="566">
        <v>60.748456773999997</v>
      </c>
      <c r="Z7" s="566">
        <v>78.100861441000006</v>
      </c>
      <c r="AA7" s="566">
        <v>80.764682875999995</v>
      </c>
      <c r="AB7" s="566">
        <v>87.026807962999996</v>
      </c>
      <c r="AC7" s="566">
        <v>61.446816099999999</v>
      </c>
      <c r="AD7" s="566">
        <v>53.538657024000003</v>
      </c>
      <c r="AE7" s="566">
        <v>63.416494448000002</v>
      </c>
      <c r="AF7" s="566">
        <v>86.786683714999995</v>
      </c>
      <c r="AG7" s="566">
        <v>101.05787642</v>
      </c>
      <c r="AH7" s="566">
        <v>101.38283946999999</v>
      </c>
      <c r="AI7" s="566">
        <v>78.387802363999995</v>
      </c>
      <c r="AJ7" s="566">
        <v>62.124099671000003</v>
      </c>
      <c r="AK7" s="566">
        <v>56.941648342000001</v>
      </c>
      <c r="AL7" s="566">
        <v>59.565573475999997</v>
      </c>
      <c r="AM7" s="566">
        <v>87.114373004000001</v>
      </c>
      <c r="AN7" s="566">
        <v>70.537893866999994</v>
      </c>
      <c r="AO7" s="566">
        <v>60.541362083999999</v>
      </c>
      <c r="AP7" s="566">
        <v>54.914721806000003</v>
      </c>
      <c r="AQ7" s="566">
        <v>62.060548316000002</v>
      </c>
      <c r="AR7" s="566">
        <v>72.986044285999995</v>
      </c>
      <c r="AS7" s="566">
        <v>85.936298085000004</v>
      </c>
      <c r="AT7" s="566">
        <v>84.733372063999994</v>
      </c>
      <c r="AU7" s="566">
        <v>64.563982151999994</v>
      </c>
      <c r="AV7" s="566">
        <v>53.804784716999997</v>
      </c>
      <c r="AW7" s="566">
        <v>55.977670740999997</v>
      </c>
      <c r="AX7" s="566">
        <v>72.925466881999995</v>
      </c>
      <c r="AY7" s="566">
        <v>60.874398223</v>
      </c>
      <c r="AZ7" s="566">
        <v>46.114791983000003</v>
      </c>
      <c r="BA7" s="566">
        <v>49.698302851000001</v>
      </c>
      <c r="BB7" s="566">
        <v>39.716836542999999</v>
      </c>
      <c r="BC7" s="566">
        <v>43.480056638999997</v>
      </c>
      <c r="BD7" s="566">
        <v>57.315728616999998</v>
      </c>
      <c r="BE7" s="566">
        <v>78.504059330999993</v>
      </c>
      <c r="BF7" s="566">
        <v>77.798345518999994</v>
      </c>
      <c r="BG7" s="566">
        <v>59.629455573000001</v>
      </c>
      <c r="BH7" s="566">
        <v>48.079749999999997</v>
      </c>
      <c r="BI7" s="566">
        <v>48.509749999999997</v>
      </c>
      <c r="BJ7" s="567">
        <v>59.687359999999998</v>
      </c>
      <c r="BK7" s="567">
        <v>62.723990000000001</v>
      </c>
      <c r="BL7" s="567">
        <v>46.793979999999998</v>
      </c>
      <c r="BM7" s="567">
        <v>43.242339999999999</v>
      </c>
      <c r="BN7" s="567">
        <v>31.723880000000001</v>
      </c>
      <c r="BO7" s="567">
        <v>38.067369999999997</v>
      </c>
      <c r="BP7" s="567">
        <v>50.832569999999997</v>
      </c>
      <c r="BQ7" s="567">
        <v>69.452259999999995</v>
      </c>
      <c r="BR7" s="567">
        <v>69.279889999999995</v>
      </c>
      <c r="BS7" s="567">
        <v>51.711509999999997</v>
      </c>
      <c r="BT7" s="567">
        <v>39.884610000000002</v>
      </c>
      <c r="BU7" s="567">
        <v>40.792360000000002</v>
      </c>
      <c r="BV7" s="567">
        <v>54.576729999999998</v>
      </c>
    </row>
    <row r="8" spans="1:74" ht="11.15" customHeight="1" x14ac:dyDescent="0.25">
      <c r="A8" s="417" t="s">
        <v>1100</v>
      </c>
      <c r="B8" s="418" t="s">
        <v>80</v>
      </c>
      <c r="C8" s="566">
        <v>73.700844000000004</v>
      </c>
      <c r="D8" s="566">
        <v>64.714894000000001</v>
      </c>
      <c r="E8" s="566">
        <v>65.079690999999997</v>
      </c>
      <c r="F8" s="566">
        <v>60.580927000000003</v>
      </c>
      <c r="G8" s="566">
        <v>67.123546000000005</v>
      </c>
      <c r="H8" s="566">
        <v>68.804879</v>
      </c>
      <c r="I8" s="566">
        <v>72.198594999999997</v>
      </c>
      <c r="J8" s="566">
        <v>71.910684000000003</v>
      </c>
      <c r="K8" s="566">
        <v>66.063580000000002</v>
      </c>
      <c r="L8" s="566">
        <v>62.032622000000003</v>
      </c>
      <c r="M8" s="566">
        <v>64.125425000000007</v>
      </c>
      <c r="N8" s="566">
        <v>73.073575000000005</v>
      </c>
      <c r="O8" s="566">
        <v>74.169646</v>
      </c>
      <c r="P8" s="566">
        <v>65.910573999999997</v>
      </c>
      <c r="Q8" s="566">
        <v>63.997210000000003</v>
      </c>
      <c r="R8" s="566">
        <v>59.170015999999997</v>
      </c>
      <c r="S8" s="566">
        <v>64.337969999999999</v>
      </c>
      <c r="T8" s="566">
        <v>67.205083000000002</v>
      </c>
      <c r="U8" s="566">
        <v>69.385440000000003</v>
      </c>
      <c r="V8" s="566">
        <v>68.982186999999996</v>
      </c>
      <c r="W8" s="566">
        <v>65.727316999999999</v>
      </c>
      <c r="X8" s="566">
        <v>59.362465</v>
      </c>
      <c r="Y8" s="566">
        <v>61.759976999999999</v>
      </c>
      <c r="Z8" s="566">
        <v>69.870977999999994</v>
      </c>
      <c r="AA8" s="566">
        <v>71.732462999999996</v>
      </c>
      <c r="AB8" s="566">
        <v>62.954160000000002</v>
      </c>
      <c r="AC8" s="566">
        <v>63.708238000000001</v>
      </c>
      <c r="AD8" s="566">
        <v>57.092024000000002</v>
      </c>
      <c r="AE8" s="566">
        <v>63.394114999999999</v>
      </c>
      <c r="AF8" s="566">
        <v>66.070373000000004</v>
      </c>
      <c r="AG8" s="566">
        <v>68.831592999999998</v>
      </c>
      <c r="AH8" s="566">
        <v>69.471331000000006</v>
      </c>
      <c r="AI8" s="566">
        <v>64.520031000000003</v>
      </c>
      <c r="AJ8" s="566">
        <v>58.401111999999998</v>
      </c>
      <c r="AK8" s="566">
        <v>62.749318000000002</v>
      </c>
      <c r="AL8" s="566">
        <v>70.719836999999998</v>
      </c>
      <c r="AM8" s="566">
        <v>70.576875000000001</v>
      </c>
      <c r="AN8" s="566">
        <v>61.852176999999998</v>
      </c>
      <c r="AO8" s="566">
        <v>63.153700999999998</v>
      </c>
      <c r="AP8" s="566">
        <v>55.289540000000002</v>
      </c>
      <c r="AQ8" s="566">
        <v>63.38162449</v>
      </c>
      <c r="AR8" s="566">
        <v>65.715419999999995</v>
      </c>
      <c r="AS8" s="566">
        <v>68.856919000000005</v>
      </c>
      <c r="AT8" s="566">
        <v>68.896917000000002</v>
      </c>
      <c r="AU8" s="566">
        <v>63.733186000000003</v>
      </c>
      <c r="AV8" s="566">
        <v>58.945383</v>
      </c>
      <c r="AW8" s="566">
        <v>62.041286999999997</v>
      </c>
      <c r="AX8" s="566">
        <v>69.094147000000007</v>
      </c>
      <c r="AY8" s="566">
        <v>70.870080000000002</v>
      </c>
      <c r="AZ8" s="566">
        <v>60.806857000000001</v>
      </c>
      <c r="BA8" s="566">
        <v>62.820442999999997</v>
      </c>
      <c r="BB8" s="566">
        <v>56.662458000000001</v>
      </c>
      <c r="BC8" s="566">
        <v>61.472883000000003</v>
      </c>
      <c r="BD8" s="566">
        <v>64.965075999999996</v>
      </c>
      <c r="BE8" s="566">
        <v>69.887587999999994</v>
      </c>
      <c r="BF8" s="566">
        <v>69.744022999999999</v>
      </c>
      <c r="BG8" s="566">
        <v>65.559709999999995</v>
      </c>
      <c r="BH8" s="566">
        <v>61.622459999999997</v>
      </c>
      <c r="BI8" s="566">
        <v>60.844920000000002</v>
      </c>
      <c r="BJ8" s="567">
        <v>69.052340000000001</v>
      </c>
      <c r="BK8" s="567">
        <v>70.629530000000003</v>
      </c>
      <c r="BL8" s="567">
        <v>64.488669999999999</v>
      </c>
      <c r="BM8" s="567">
        <v>64.688059999999993</v>
      </c>
      <c r="BN8" s="567">
        <v>57.635249999999999</v>
      </c>
      <c r="BO8" s="567">
        <v>66.563000000000002</v>
      </c>
      <c r="BP8" s="567">
        <v>68.959509999999995</v>
      </c>
      <c r="BQ8" s="567">
        <v>71.464579999999998</v>
      </c>
      <c r="BR8" s="567">
        <v>71.461870000000005</v>
      </c>
      <c r="BS8" s="567">
        <v>65.772180000000006</v>
      </c>
      <c r="BT8" s="567">
        <v>59.470410000000001</v>
      </c>
      <c r="BU8" s="567">
        <v>62.399810000000002</v>
      </c>
      <c r="BV8" s="567">
        <v>70.890029999999996</v>
      </c>
    </row>
    <row r="9" spans="1:74" ht="11.15" customHeight="1" x14ac:dyDescent="0.25">
      <c r="A9" s="417" t="s">
        <v>1101</v>
      </c>
      <c r="B9" s="418" t="s">
        <v>1343</v>
      </c>
      <c r="C9" s="566">
        <v>56.377086194</v>
      </c>
      <c r="D9" s="566">
        <v>52.632515523999999</v>
      </c>
      <c r="E9" s="566">
        <v>61.476279128000002</v>
      </c>
      <c r="F9" s="566">
        <v>66.545574664</v>
      </c>
      <c r="G9" s="566">
        <v>68.324300437999995</v>
      </c>
      <c r="H9" s="566">
        <v>61.904381397999998</v>
      </c>
      <c r="I9" s="566">
        <v>58.801177152999998</v>
      </c>
      <c r="J9" s="566">
        <v>54.198077822000002</v>
      </c>
      <c r="K9" s="566">
        <v>53.395862393999998</v>
      </c>
      <c r="L9" s="566">
        <v>55.206970798</v>
      </c>
      <c r="M9" s="566">
        <v>52.807539712000001</v>
      </c>
      <c r="N9" s="566">
        <v>54.993731965999999</v>
      </c>
      <c r="O9" s="566">
        <v>60.458993206000002</v>
      </c>
      <c r="P9" s="566">
        <v>63.771547431999998</v>
      </c>
      <c r="Q9" s="566">
        <v>63.025730893999999</v>
      </c>
      <c r="R9" s="566">
        <v>64.074704686999993</v>
      </c>
      <c r="S9" s="566">
        <v>71.287911554000004</v>
      </c>
      <c r="T9" s="566">
        <v>70.944862358999998</v>
      </c>
      <c r="U9" s="566">
        <v>63.583396364999999</v>
      </c>
      <c r="V9" s="566">
        <v>59.122898124000002</v>
      </c>
      <c r="W9" s="566">
        <v>52.804779717000002</v>
      </c>
      <c r="X9" s="566">
        <v>57.833716844000001</v>
      </c>
      <c r="Y9" s="566">
        <v>63.065824614999997</v>
      </c>
      <c r="Z9" s="566">
        <v>62.026754752000002</v>
      </c>
      <c r="AA9" s="566">
        <v>63.722456014000002</v>
      </c>
      <c r="AB9" s="566">
        <v>56.488687908000003</v>
      </c>
      <c r="AC9" s="566">
        <v>73.022201503000005</v>
      </c>
      <c r="AD9" s="566">
        <v>69.475406894000002</v>
      </c>
      <c r="AE9" s="566">
        <v>72.817684908000004</v>
      </c>
      <c r="AF9" s="566">
        <v>65.660013130999999</v>
      </c>
      <c r="AG9" s="566">
        <v>59.516320554000004</v>
      </c>
      <c r="AH9" s="566">
        <v>62.858192176999999</v>
      </c>
      <c r="AI9" s="566">
        <v>60.508145872</v>
      </c>
      <c r="AJ9" s="566">
        <v>61.774507458999999</v>
      </c>
      <c r="AK9" s="566">
        <v>66.118225515000006</v>
      </c>
      <c r="AL9" s="566">
        <v>73.074111122000005</v>
      </c>
      <c r="AM9" s="566">
        <v>72.798818757000006</v>
      </c>
      <c r="AN9" s="566">
        <v>71.008045875999997</v>
      </c>
      <c r="AO9" s="566">
        <v>82.198896798999996</v>
      </c>
      <c r="AP9" s="566">
        <v>82.447939016999996</v>
      </c>
      <c r="AQ9" s="566">
        <v>83.596381602999998</v>
      </c>
      <c r="AR9" s="566">
        <v>78.897687532999996</v>
      </c>
      <c r="AS9" s="566">
        <v>73.138835329000003</v>
      </c>
      <c r="AT9" s="566">
        <v>63.660334657</v>
      </c>
      <c r="AU9" s="566">
        <v>60.732698638000002</v>
      </c>
      <c r="AV9" s="566">
        <v>62.028915849000001</v>
      </c>
      <c r="AW9" s="566">
        <v>70.594436234</v>
      </c>
      <c r="AX9" s="566">
        <v>69.197775501999999</v>
      </c>
      <c r="AY9" s="566">
        <v>72.853003415000003</v>
      </c>
      <c r="AZ9" s="566">
        <v>72.865627986000007</v>
      </c>
      <c r="BA9" s="566">
        <v>79.799079985999995</v>
      </c>
      <c r="BB9" s="566">
        <v>77.834047325</v>
      </c>
      <c r="BC9" s="566">
        <v>79.373628913000005</v>
      </c>
      <c r="BD9" s="566">
        <v>67.453350030999999</v>
      </c>
      <c r="BE9" s="566">
        <v>71.009698068999995</v>
      </c>
      <c r="BF9" s="566">
        <v>70.522912813000005</v>
      </c>
      <c r="BG9" s="566">
        <v>63.076852291999998</v>
      </c>
      <c r="BH9" s="566">
        <v>71.150589999999994</v>
      </c>
      <c r="BI9" s="566">
        <v>72.239350000000002</v>
      </c>
      <c r="BJ9" s="567">
        <v>74.330290000000005</v>
      </c>
      <c r="BK9" s="567">
        <v>78.77158</v>
      </c>
      <c r="BL9" s="567">
        <v>85.056129999999996</v>
      </c>
      <c r="BM9" s="567">
        <v>91.052679999999995</v>
      </c>
      <c r="BN9" s="567">
        <v>90.382419999999996</v>
      </c>
      <c r="BO9" s="567">
        <v>89.354370000000003</v>
      </c>
      <c r="BP9" s="567">
        <v>84.257000000000005</v>
      </c>
      <c r="BQ9" s="567">
        <v>82.628709999999998</v>
      </c>
      <c r="BR9" s="567">
        <v>79.904049999999998</v>
      </c>
      <c r="BS9" s="567">
        <v>72.230069999999998</v>
      </c>
      <c r="BT9" s="567">
        <v>79.438990000000004</v>
      </c>
      <c r="BU9" s="567">
        <v>79.509079999999997</v>
      </c>
      <c r="BV9" s="567">
        <v>80.015749999999997</v>
      </c>
    </row>
    <row r="10" spans="1:74" ht="11.15" customHeight="1" x14ac:dyDescent="0.25">
      <c r="A10" s="417" t="s">
        <v>1102</v>
      </c>
      <c r="B10" s="418" t="s">
        <v>1344</v>
      </c>
      <c r="C10" s="566">
        <v>24.657851542</v>
      </c>
      <c r="D10" s="566">
        <v>22.772000198000001</v>
      </c>
      <c r="E10" s="566">
        <v>26.207664605000002</v>
      </c>
      <c r="F10" s="566">
        <v>27.695002240000001</v>
      </c>
      <c r="G10" s="566">
        <v>31.856523539000001</v>
      </c>
      <c r="H10" s="566">
        <v>27.964864186</v>
      </c>
      <c r="I10" s="566">
        <v>24.787959910000001</v>
      </c>
      <c r="J10" s="566">
        <v>22.504343480999999</v>
      </c>
      <c r="K10" s="566">
        <v>18.461390473000002</v>
      </c>
      <c r="L10" s="566">
        <v>18.232079965</v>
      </c>
      <c r="M10" s="566">
        <v>20.138658313000001</v>
      </c>
      <c r="N10" s="566">
        <v>21.373703252999999</v>
      </c>
      <c r="O10" s="566">
        <v>24.378466810999999</v>
      </c>
      <c r="P10" s="566">
        <v>25.741441330000001</v>
      </c>
      <c r="Q10" s="566">
        <v>23.683213074000001</v>
      </c>
      <c r="R10" s="566">
        <v>23.066096221999999</v>
      </c>
      <c r="S10" s="566">
        <v>29.851186449</v>
      </c>
      <c r="T10" s="566">
        <v>27.904505568000001</v>
      </c>
      <c r="U10" s="566">
        <v>26.657362586000001</v>
      </c>
      <c r="V10" s="566">
        <v>23.203464775</v>
      </c>
      <c r="W10" s="566">
        <v>18.610584712000001</v>
      </c>
      <c r="X10" s="566">
        <v>18.74334953</v>
      </c>
      <c r="Y10" s="566">
        <v>20.810550576000001</v>
      </c>
      <c r="Z10" s="566">
        <v>21.409093505000001</v>
      </c>
      <c r="AA10" s="566">
        <v>24.448920998999998</v>
      </c>
      <c r="AB10" s="566">
        <v>20.052882066999999</v>
      </c>
      <c r="AC10" s="566">
        <v>21.094884235999999</v>
      </c>
      <c r="AD10" s="566">
        <v>19.278212421999999</v>
      </c>
      <c r="AE10" s="566">
        <v>23.201466285999999</v>
      </c>
      <c r="AF10" s="566">
        <v>23.37008127</v>
      </c>
      <c r="AG10" s="566">
        <v>21.998534331999998</v>
      </c>
      <c r="AH10" s="566">
        <v>20.237112074999999</v>
      </c>
      <c r="AI10" s="566">
        <v>16.928291253000001</v>
      </c>
      <c r="AJ10" s="566">
        <v>17.039286529000002</v>
      </c>
      <c r="AK10" s="566">
        <v>19.272142154000001</v>
      </c>
      <c r="AL10" s="566">
        <v>23.469163508000001</v>
      </c>
      <c r="AM10" s="566">
        <v>24.096580671000002</v>
      </c>
      <c r="AN10" s="566">
        <v>21.216448572000001</v>
      </c>
      <c r="AO10" s="566">
        <v>24.301512428999999</v>
      </c>
      <c r="AP10" s="566">
        <v>19.943022675000002</v>
      </c>
      <c r="AQ10" s="566">
        <v>23.248312163000001</v>
      </c>
      <c r="AR10" s="566">
        <v>25.897306251</v>
      </c>
      <c r="AS10" s="566">
        <v>24.488692155999999</v>
      </c>
      <c r="AT10" s="566">
        <v>21.050003264000001</v>
      </c>
      <c r="AU10" s="566">
        <v>16.947657954</v>
      </c>
      <c r="AV10" s="566">
        <v>14.300589931999999</v>
      </c>
      <c r="AW10" s="566">
        <v>17.818458905</v>
      </c>
      <c r="AX10" s="566">
        <v>20.317918292000002</v>
      </c>
      <c r="AY10" s="566">
        <v>22.174697097999999</v>
      </c>
      <c r="AZ10" s="566">
        <v>18.585986719000001</v>
      </c>
      <c r="BA10" s="566">
        <v>20.122653303</v>
      </c>
      <c r="BB10" s="566">
        <v>17.393336006999998</v>
      </c>
      <c r="BC10" s="566">
        <v>27.367519170000001</v>
      </c>
      <c r="BD10" s="566">
        <v>19.386452560999999</v>
      </c>
      <c r="BE10" s="566">
        <v>21.144106997000002</v>
      </c>
      <c r="BF10" s="566">
        <v>21.050591342000001</v>
      </c>
      <c r="BG10" s="566">
        <v>16.415590852000001</v>
      </c>
      <c r="BH10" s="566">
        <v>15.93092</v>
      </c>
      <c r="BI10" s="566">
        <v>19.055510000000002</v>
      </c>
      <c r="BJ10" s="567">
        <v>20.378340000000001</v>
      </c>
      <c r="BK10" s="567">
        <v>23.444230000000001</v>
      </c>
      <c r="BL10" s="567">
        <v>21.949020000000001</v>
      </c>
      <c r="BM10" s="567">
        <v>23.806719999999999</v>
      </c>
      <c r="BN10" s="567">
        <v>23.61891</v>
      </c>
      <c r="BO10" s="567">
        <v>26.765709999999999</v>
      </c>
      <c r="BP10" s="567">
        <v>26.06981</v>
      </c>
      <c r="BQ10" s="567">
        <v>24.099049999999998</v>
      </c>
      <c r="BR10" s="567">
        <v>21.020990000000001</v>
      </c>
      <c r="BS10" s="567">
        <v>17.60153</v>
      </c>
      <c r="BT10" s="567">
        <v>17.391639999999999</v>
      </c>
      <c r="BU10" s="567">
        <v>19.126529999999999</v>
      </c>
      <c r="BV10" s="567">
        <v>21.302710000000001</v>
      </c>
    </row>
    <row r="11" spans="1:74" ht="11.15" customHeight="1" x14ac:dyDescent="0.25">
      <c r="A11" s="415" t="s">
        <v>1103</v>
      </c>
      <c r="B11" s="419" t="s">
        <v>82</v>
      </c>
      <c r="C11" s="566">
        <v>24.273044141</v>
      </c>
      <c r="D11" s="566">
        <v>22.598255909999999</v>
      </c>
      <c r="E11" s="566">
        <v>25.745924749</v>
      </c>
      <c r="F11" s="566">
        <v>28.887737320999999</v>
      </c>
      <c r="G11" s="566">
        <v>25.756669664</v>
      </c>
      <c r="H11" s="566">
        <v>22.426099435000001</v>
      </c>
      <c r="I11" s="566">
        <v>22.084403556000002</v>
      </c>
      <c r="J11" s="566">
        <v>19.963513459000001</v>
      </c>
      <c r="K11" s="566">
        <v>24.494216560000002</v>
      </c>
      <c r="L11" s="566">
        <v>27.598531194</v>
      </c>
      <c r="M11" s="566">
        <v>25.159643384999999</v>
      </c>
      <c r="N11" s="566">
        <v>26.615985436999999</v>
      </c>
      <c r="O11" s="566">
        <v>28.097183625</v>
      </c>
      <c r="P11" s="566">
        <v>29.085602094999999</v>
      </c>
      <c r="Q11" s="566">
        <v>29.294104785999998</v>
      </c>
      <c r="R11" s="566">
        <v>29.726316482000001</v>
      </c>
      <c r="S11" s="566">
        <v>28.354006102</v>
      </c>
      <c r="T11" s="566">
        <v>30.137789464000001</v>
      </c>
      <c r="U11" s="566">
        <v>22.787481359000001</v>
      </c>
      <c r="V11" s="566">
        <v>22.962044226</v>
      </c>
      <c r="W11" s="566">
        <v>23.101733179</v>
      </c>
      <c r="X11" s="566">
        <v>28.716803453000001</v>
      </c>
      <c r="Y11" s="566">
        <v>33.010522897999998</v>
      </c>
      <c r="Z11" s="566">
        <v>31.879334530000001</v>
      </c>
      <c r="AA11" s="566">
        <v>30.038048778</v>
      </c>
      <c r="AB11" s="566">
        <v>26.693027287</v>
      </c>
      <c r="AC11" s="566">
        <v>39.173066294999998</v>
      </c>
      <c r="AD11" s="566">
        <v>36.131132196999999</v>
      </c>
      <c r="AE11" s="566">
        <v>33.764240327000003</v>
      </c>
      <c r="AF11" s="566">
        <v>26.651511631999998</v>
      </c>
      <c r="AG11" s="566">
        <v>21.701575486999999</v>
      </c>
      <c r="AH11" s="566">
        <v>27.054356126999998</v>
      </c>
      <c r="AI11" s="566">
        <v>28.975373717</v>
      </c>
      <c r="AJ11" s="566">
        <v>32.191491849999998</v>
      </c>
      <c r="AK11" s="566">
        <v>35.723277762000002</v>
      </c>
      <c r="AL11" s="566">
        <v>39.820225114000003</v>
      </c>
      <c r="AM11" s="566">
        <v>37.386189954999999</v>
      </c>
      <c r="AN11" s="566">
        <v>37.613495102999998</v>
      </c>
      <c r="AO11" s="566">
        <v>42.997261432999998</v>
      </c>
      <c r="AP11" s="566">
        <v>46.133905196000001</v>
      </c>
      <c r="AQ11" s="566">
        <v>42.096178948999999</v>
      </c>
      <c r="AR11" s="566">
        <v>33.746467379999999</v>
      </c>
      <c r="AS11" s="566">
        <v>29.458452277999999</v>
      </c>
      <c r="AT11" s="566">
        <v>24.705859743000001</v>
      </c>
      <c r="AU11" s="566">
        <v>27.315216787000001</v>
      </c>
      <c r="AV11" s="566">
        <v>32.720742725000001</v>
      </c>
      <c r="AW11" s="566">
        <v>41.167557997999999</v>
      </c>
      <c r="AX11" s="566">
        <v>38.652913134000002</v>
      </c>
      <c r="AY11" s="566">
        <v>39.139327567999999</v>
      </c>
      <c r="AZ11" s="566">
        <v>42.027734289000001</v>
      </c>
      <c r="BA11" s="566">
        <v>44.494832592000002</v>
      </c>
      <c r="BB11" s="566">
        <v>42.987250475000003</v>
      </c>
      <c r="BC11" s="566">
        <v>31.994671994000001</v>
      </c>
      <c r="BD11" s="566">
        <v>27.487906336999998</v>
      </c>
      <c r="BE11" s="566">
        <v>27.853896515999999</v>
      </c>
      <c r="BF11" s="566">
        <v>28.488272254999998</v>
      </c>
      <c r="BG11" s="566">
        <v>28.177610986000001</v>
      </c>
      <c r="BH11" s="566">
        <v>37.070790000000002</v>
      </c>
      <c r="BI11" s="566">
        <v>39.211010000000002</v>
      </c>
      <c r="BJ11" s="567">
        <v>41.650309999999998</v>
      </c>
      <c r="BK11" s="567">
        <v>41.111249999999998</v>
      </c>
      <c r="BL11" s="567">
        <v>46.94265</v>
      </c>
      <c r="BM11" s="567">
        <v>47.035769999999999</v>
      </c>
      <c r="BN11" s="567">
        <v>44.05874</v>
      </c>
      <c r="BO11" s="567">
        <v>35.602330000000002</v>
      </c>
      <c r="BP11" s="567">
        <v>29.867360000000001</v>
      </c>
      <c r="BQ11" s="567">
        <v>29.547799999999999</v>
      </c>
      <c r="BR11" s="567">
        <v>30.86759</v>
      </c>
      <c r="BS11" s="567">
        <v>29.712520000000001</v>
      </c>
      <c r="BT11" s="567">
        <v>38.599809999999998</v>
      </c>
      <c r="BU11" s="567">
        <v>42.355640000000001</v>
      </c>
      <c r="BV11" s="567">
        <v>43.630270000000003</v>
      </c>
    </row>
    <row r="12" spans="1:74" ht="11.15" customHeight="1" x14ac:dyDescent="0.25">
      <c r="A12" s="415" t="s">
        <v>1104</v>
      </c>
      <c r="B12" s="416" t="s">
        <v>1206</v>
      </c>
      <c r="C12" s="566">
        <v>3.5460793819999998</v>
      </c>
      <c r="D12" s="566">
        <v>3.7976078690000001</v>
      </c>
      <c r="E12" s="566">
        <v>5.8412723309999999</v>
      </c>
      <c r="F12" s="566">
        <v>6.6901811899999997</v>
      </c>
      <c r="G12" s="566">
        <v>7.0954023929999996</v>
      </c>
      <c r="H12" s="566">
        <v>7.8981032239999998</v>
      </c>
      <c r="I12" s="566">
        <v>8.0531010710000004</v>
      </c>
      <c r="J12" s="566">
        <v>7.8027319049999999</v>
      </c>
      <c r="K12" s="566">
        <v>6.7537196369999997</v>
      </c>
      <c r="L12" s="566">
        <v>6.0401778430000004</v>
      </c>
      <c r="M12" s="566">
        <v>4.3229624820000003</v>
      </c>
      <c r="N12" s="566">
        <v>3.4234071180000001</v>
      </c>
      <c r="O12" s="566">
        <v>4.4229060579999997</v>
      </c>
      <c r="P12" s="566">
        <v>5.5184411139999998</v>
      </c>
      <c r="Q12" s="566">
        <v>6.2971697119999996</v>
      </c>
      <c r="R12" s="566">
        <v>7.8583712969999997</v>
      </c>
      <c r="S12" s="566">
        <v>9.5755289730000008</v>
      </c>
      <c r="T12" s="566">
        <v>9.5756096119999992</v>
      </c>
      <c r="U12" s="566">
        <v>10.527688213999999</v>
      </c>
      <c r="V12" s="566">
        <v>9.2458384430000002</v>
      </c>
      <c r="W12" s="566">
        <v>7.6728804139999998</v>
      </c>
      <c r="X12" s="566">
        <v>7.0342844749999998</v>
      </c>
      <c r="Y12" s="566">
        <v>5.7245923249999997</v>
      </c>
      <c r="Z12" s="566">
        <v>5.0581372690000004</v>
      </c>
      <c r="AA12" s="566">
        <v>5.5230944280000003</v>
      </c>
      <c r="AB12" s="566">
        <v>6.2932611869999997</v>
      </c>
      <c r="AC12" s="566">
        <v>9.2328896940000007</v>
      </c>
      <c r="AD12" s="566">
        <v>10.817883456000001</v>
      </c>
      <c r="AE12" s="566">
        <v>12.377126006999999</v>
      </c>
      <c r="AF12" s="566">
        <v>12.119200482</v>
      </c>
      <c r="AG12" s="566">
        <v>12.113689357</v>
      </c>
      <c r="AH12" s="566">
        <v>11.890463284000001</v>
      </c>
      <c r="AI12" s="566">
        <v>11.144456363</v>
      </c>
      <c r="AJ12" s="566">
        <v>9.2108021339999997</v>
      </c>
      <c r="AK12" s="566">
        <v>7.7461598540000001</v>
      </c>
      <c r="AL12" s="566">
        <v>6.0542743190000001</v>
      </c>
      <c r="AM12" s="566">
        <v>7.7727247439999996</v>
      </c>
      <c r="AN12" s="566">
        <v>8.9693824370000002</v>
      </c>
      <c r="AO12" s="566">
        <v>11.617983519999999</v>
      </c>
      <c r="AP12" s="566">
        <v>13.312181701</v>
      </c>
      <c r="AQ12" s="566">
        <v>15.022210116</v>
      </c>
      <c r="AR12" s="566">
        <v>15.946197865</v>
      </c>
      <c r="AS12" s="566">
        <v>15.662600849</v>
      </c>
      <c r="AT12" s="566">
        <v>14.403203456</v>
      </c>
      <c r="AU12" s="566">
        <v>13.199422063</v>
      </c>
      <c r="AV12" s="566">
        <v>11.865862771</v>
      </c>
      <c r="AW12" s="566">
        <v>8.3451725979999996</v>
      </c>
      <c r="AX12" s="566">
        <v>6.7349583910000002</v>
      </c>
      <c r="AY12" s="566">
        <v>7.9177677839999996</v>
      </c>
      <c r="AZ12" s="566">
        <v>9.1775616380000002</v>
      </c>
      <c r="BA12" s="566">
        <v>12.043183365000001</v>
      </c>
      <c r="BB12" s="566">
        <v>14.641570249999999</v>
      </c>
      <c r="BC12" s="566">
        <v>16.794332742999998</v>
      </c>
      <c r="BD12" s="566">
        <v>17.498998175000001</v>
      </c>
      <c r="BE12" s="566">
        <v>18.730999376</v>
      </c>
      <c r="BF12" s="566">
        <v>17.661012919000001</v>
      </c>
      <c r="BG12" s="566">
        <v>15.440404275000001</v>
      </c>
      <c r="BH12" s="566">
        <v>15.07743</v>
      </c>
      <c r="BI12" s="566">
        <v>10.805540000000001</v>
      </c>
      <c r="BJ12" s="567">
        <v>8.8769460000000002</v>
      </c>
      <c r="BK12" s="567">
        <v>10.52556</v>
      </c>
      <c r="BL12" s="567">
        <v>12.86895</v>
      </c>
      <c r="BM12" s="567">
        <v>16.935009999999998</v>
      </c>
      <c r="BN12" s="567">
        <v>20.012889999999999</v>
      </c>
      <c r="BO12" s="567">
        <v>23.821539999999999</v>
      </c>
      <c r="BP12" s="567">
        <v>25.213750000000001</v>
      </c>
      <c r="BQ12" s="567">
        <v>25.653369999999999</v>
      </c>
      <c r="BR12" s="567">
        <v>24.599540000000001</v>
      </c>
      <c r="BS12" s="567">
        <v>21.73386</v>
      </c>
      <c r="BT12" s="567">
        <v>20.441669999999998</v>
      </c>
      <c r="BU12" s="567">
        <v>14.838990000000001</v>
      </c>
      <c r="BV12" s="567">
        <v>11.632070000000001</v>
      </c>
    </row>
    <row r="13" spans="1:74" ht="11.15" customHeight="1" x14ac:dyDescent="0.25">
      <c r="A13" s="415" t="s">
        <v>1105</v>
      </c>
      <c r="B13" s="416" t="s">
        <v>81</v>
      </c>
      <c r="C13" s="566">
        <v>1.347889549</v>
      </c>
      <c r="D13" s="566">
        <v>1.2519351519999999</v>
      </c>
      <c r="E13" s="566">
        <v>1.378336518</v>
      </c>
      <c r="F13" s="566">
        <v>1.227050373</v>
      </c>
      <c r="G13" s="566">
        <v>1.3044456170000001</v>
      </c>
      <c r="H13" s="566">
        <v>1.2943282659999999</v>
      </c>
      <c r="I13" s="566">
        <v>1.34196666</v>
      </c>
      <c r="J13" s="566">
        <v>1.362412403</v>
      </c>
      <c r="K13" s="566">
        <v>1.3380929800000001</v>
      </c>
      <c r="L13" s="566">
        <v>1.102883595</v>
      </c>
      <c r="M13" s="566">
        <v>0.94138361599999998</v>
      </c>
      <c r="N13" s="566">
        <v>1.140239271</v>
      </c>
      <c r="O13" s="566">
        <v>1.112141399</v>
      </c>
      <c r="P13" s="566">
        <v>1.1891546820000001</v>
      </c>
      <c r="Q13" s="566">
        <v>1.422064408</v>
      </c>
      <c r="R13" s="566">
        <v>1.3395272949999999</v>
      </c>
      <c r="S13" s="566">
        <v>1.323590523</v>
      </c>
      <c r="T13" s="566">
        <v>1.240488483</v>
      </c>
      <c r="U13" s="566">
        <v>1.300862908</v>
      </c>
      <c r="V13" s="566">
        <v>1.2927620980000001</v>
      </c>
      <c r="W13" s="566">
        <v>1.2543006940000001</v>
      </c>
      <c r="X13" s="566">
        <v>1.2491490489999999</v>
      </c>
      <c r="Y13" s="566">
        <v>1.3579641410000001</v>
      </c>
      <c r="Z13" s="566">
        <v>1.35875032</v>
      </c>
      <c r="AA13" s="566">
        <v>1.3028248760000001</v>
      </c>
      <c r="AB13" s="566">
        <v>1.2478354519999999</v>
      </c>
      <c r="AC13" s="566">
        <v>1.2246604780000001</v>
      </c>
      <c r="AD13" s="566">
        <v>1.2504407259999999</v>
      </c>
      <c r="AE13" s="566">
        <v>1.2835130669999999</v>
      </c>
      <c r="AF13" s="566">
        <v>1.2369885810000001</v>
      </c>
      <c r="AG13" s="566">
        <v>1.3113515790000001</v>
      </c>
      <c r="AH13" s="566">
        <v>1.295491994</v>
      </c>
      <c r="AI13" s="566">
        <v>1.300421123</v>
      </c>
      <c r="AJ13" s="566">
        <v>1.2705502200000001</v>
      </c>
      <c r="AK13" s="566">
        <v>1.321620971</v>
      </c>
      <c r="AL13" s="566">
        <v>1.4277249329999999</v>
      </c>
      <c r="AM13" s="566">
        <v>1.4701411900000001</v>
      </c>
      <c r="AN13" s="566">
        <v>1.2428844109999999</v>
      </c>
      <c r="AO13" s="566">
        <v>1.286337311</v>
      </c>
      <c r="AP13" s="566">
        <v>1.282078574</v>
      </c>
      <c r="AQ13" s="566">
        <v>1.327051422</v>
      </c>
      <c r="AR13" s="566">
        <v>1.276390219</v>
      </c>
      <c r="AS13" s="566">
        <v>1.3414767990000001</v>
      </c>
      <c r="AT13" s="566">
        <v>1.3540097639999999</v>
      </c>
      <c r="AU13" s="566">
        <v>1.329383886</v>
      </c>
      <c r="AV13" s="566">
        <v>1.298471846</v>
      </c>
      <c r="AW13" s="566">
        <v>1.396719147</v>
      </c>
      <c r="AX13" s="566">
        <v>1.4819844310000001</v>
      </c>
      <c r="AY13" s="566">
        <v>1.558004433</v>
      </c>
      <c r="AZ13" s="566">
        <v>1.301758609</v>
      </c>
      <c r="BA13" s="566">
        <v>1.380172264</v>
      </c>
      <c r="BB13" s="566">
        <v>1.3470162269999999</v>
      </c>
      <c r="BC13" s="566">
        <v>1.3707195839999999</v>
      </c>
      <c r="BD13" s="566">
        <v>1.2727196700000001</v>
      </c>
      <c r="BE13" s="566">
        <v>1.30327473</v>
      </c>
      <c r="BF13" s="566">
        <v>1.3405188480000001</v>
      </c>
      <c r="BG13" s="566">
        <v>1.350699737</v>
      </c>
      <c r="BH13" s="566">
        <v>1.3002210000000001</v>
      </c>
      <c r="BI13" s="566">
        <v>1.3588499999999999</v>
      </c>
      <c r="BJ13" s="567">
        <v>1.447948</v>
      </c>
      <c r="BK13" s="567">
        <v>1.6473450000000001</v>
      </c>
      <c r="BL13" s="567">
        <v>1.3711789999999999</v>
      </c>
      <c r="BM13" s="567">
        <v>1.3744419999999999</v>
      </c>
      <c r="BN13" s="567">
        <v>1.0536449999999999</v>
      </c>
      <c r="BO13" s="567">
        <v>1.2949219999999999</v>
      </c>
      <c r="BP13" s="567">
        <v>1.1753420000000001</v>
      </c>
      <c r="BQ13" s="567">
        <v>1.245261</v>
      </c>
      <c r="BR13" s="567">
        <v>1.345018</v>
      </c>
      <c r="BS13" s="567">
        <v>1.3431139999999999</v>
      </c>
      <c r="BT13" s="567">
        <v>1.209565</v>
      </c>
      <c r="BU13" s="567">
        <v>1.366382</v>
      </c>
      <c r="BV13" s="567">
        <v>1.445627</v>
      </c>
    </row>
    <row r="14" spans="1:74" ht="11.15" customHeight="1" x14ac:dyDescent="0.25">
      <c r="A14" s="415" t="s">
        <v>1204</v>
      </c>
      <c r="B14" s="416" t="s">
        <v>1340</v>
      </c>
      <c r="C14" s="566">
        <v>1.411708003</v>
      </c>
      <c r="D14" s="566">
        <v>1.2655384300000001</v>
      </c>
      <c r="E14" s="566">
        <v>1.3642715940000001</v>
      </c>
      <c r="F14" s="566">
        <v>1.27639776</v>
      </c>
      <c r="G14" s="566">
        <v>1.3466466479999999</v>
      </c>
      <c r="H14" s="566">
        <v>1.346059817</v>
      </c>
      <c r="I14" s="566">
        <v>1.3825836199999999</v>
      </c>
      <c r="J14" s="566">
        <v>1.393211226</v>
      </c>
      <c r="K14" s="566">
        <v>1.30302618</v>
      </c>
      <c r="L14" s="566">
        <v>1.3341888</v>
      </c>
      <c r="M14" s="566">
        <v>1.2877381809999999</v>
      </c>
      <c r="N14" s="566">
        <v>1.3799575319999999</v>
      </c>
      <c r="O14" s="566">
        <v>1.3947319970000001</v>
      </c>
      <c r="P14" s="566">
        <v>1.272840355</v>
      </c>
      <c r="Q14" s="566">
        <v>1.390757392</v>
      </c>
      <c r="R14" s="566">
        <v>1.3181630879999999</v>
      </c>
      <c r="S14" s="566">
        <v>1.345274047</v>
      </c>
      <c r="T14" s="566">
        <v>1.2309439760000001</v>
      </c>
      <c r="U14" s="566">
        <v>1.3011795850000001</v>
      </c>
      <c r="V14" s="566">
        <v>1.321506869</v>
      </c>
      <c r="W14" s="566">
        <v>1.2592860859999999</v>
      </c>
      <c r="X14" s="566">
        <v>1.252008019</v>
      </c>
      <c r="Y14" s="566">
        <v>1.221580925</v>
      </c>
      <c r="Z14" s="566">
        <v>1.317002872</v>
      </c>
      <c r="AA14" s="566">
        <v>1.331440387</v>
      </c>
      <c r="AB14" s="566">
        <v>1.173418713</v>
      </c>
      <c r="AC14" s="566">
        <v>1.3144245269999999</v>
      </c>
      <c r="AD14" s="566">
        <v>1.2172137780000001</v>
      </c>
      <c r="AE14" s="566">
        <v>1.2704416549999999</v>
      </c>
      <c r="AF14" s="566">
        <v>1.240577697</v>
      </c>
      <c r="AG14" s="566">
        <v>1.2494436980000001</v>
      </c>
      <c r="AH14" s="566">
        <v>1.223485003</v>
      </c>
      <c r="AI14" s="566">
        <v>1.19526032</v>
      </c>
      <c r="AJ14" s="566">
        <v>1.199792067</v>
      </c>
      <c r="AK14" s="566">
        <v>1.1407196820000001</v>
      </c>
      <c r="AL14" s="566">
        <v>1.277976722</v>
      </c>
      <c r="AM14" s="566">
        <v>1.0316212220000001</v>
      </c>
      <c r="AN14" s="566">
        <v>0.94666525199999996</v>
      </c>
      <c r="AO14" s="566">
        <v>1.032126152</v>
      </c>
      <c r="AP14" s="566">
        <v>0.951963004</v>
      </c>
      <c r="AQ14" s="566">
        <v>0.97342434899999997</v>
      </c>
      <c r="AR14" s="566">
        <v>0.99442702999999999</v>
      </c>
      <c r="AS14" s="566">
        <v>1.017925457</v>
      </c>
      <c r="AT14" s="566">
        <v>0.99013379000000001</v>
      </c>
      <c r="AU14" s="566">
        <v>0.94872394900000001</v>
      </c>
      <c r="AV14" s="566">
        <v>0.97280922599999997</v>
      </c>
      <c r="AW14" s="566">
        <v>0.92684235100000001</v>
      </c>
      <c r="AX14" s="566">
        <v>0.95269486299999995</v>
      </c>
      <c r="AY14" s="566">
        <v>1.032949538</v>
      </c>
      <c r="AZ14" s="566">
        <v>0.93903430899999996</v>
      </c>
      <c r="BA14" s="566">
        <v>0.993242819</v>
      </c>
      <c r="BB14" s="566">
        <v>0.87152591000000001</v>
      </c>
      <c r="BC14" s="566">
        <v>0.99060567499999996</v>
      </c>
      <c r="BD14" s="566">
        <v>0.94469162100000004</v>
      </c>
      <c r="BE14" s="566">
        <v>0.97601324899999997</v>
      </c>
      <c r="BF14" s="566">
        <v>0.97901011199999999</v>
      </c>
      <c r="BG14" s="566">
        <v>0.91384244100000001</v>
      </c>
      <c r="BH14" s="566">
        <v>0.9508413</v>
      </c>
      <c r="BI14" s="566">
        <v>0.91523359999999998</v>
      </c>
      <c r="BJ14" s="567">
        <v>0.98845309999999997</v>
      </c>
      <c r="BK14" s="567">
        <v>1.020858</v>
      </c>
      <c r="BL14" s="567">
        <v>0.9551634</v>
      </c>
      <c r="BM14" s="567">
        <v>1.0052209999999999</v>
      </c>
      <c r="BN14" s="567">
        <v>0.9115936</v>
      </c>
      <c r="BO14" s="567">
        <v>0.97267599999999999</v>
      </c>
      <c r="BP14" s="567">
        <v>0.95719279999999995</v>
      </c>
      <c r="BQ14" s="567">
        <v>0.98416300000000001</v>
      </c>
      <c r="BR14" s="567">
        <v>0.96994349999999996</v>
      </c>
      <c r="BS14" s="567">
        <v>0.9313768</v>
      </c>
      <c r="BT14" s="567">
        <v>0.94920260000000001</v>
      </c>
      <c r="BU14" s="567">
        <v>0.90977149999999996</v>
      </c>
      <c r="BV14" s="567">
        <v>0.98396070000000002</v>
      </c>
    </row>
    <row r="15" spans="1:74" ht="11.15" customHeight="1" x14ac:dyDescent="0.25">
      <c r="A15" s="415" t="s">
        <v>1205</v>
      </c>
      <c r="B15" s="416" t="s">
        <v>1341</v>
      </c>
      <c r="C15" s="566">
        <v>1.1405135769999999</v>
      </c>
      <c r="D15" s="566">
        <v>0.94717796499999996</v>
      </c>
      <c r="E15" s="566">
        <v>0.93880933099999997</v>
      </c>
      <c r="F15" s="566">
        <v>0.76920577999999995</v>
      </c>
      <c r="G15" s="566">
        <v>0.96461257700000003</v>
      </c>
      <c r="H15" s="566">
        <v>0.97492646999999999</v>
      </c>
      <c r="I15" s="566">
        <v>1.1511623360000001</v>
      </c>
      <c r="J15" s="566">
        <v>1.1718653480000001</v>
      </c>
      <c r="K15" s="566">
        <v>1.0454165639999999</v>
      </c>
      <c r="L15" s="566">
        <v>0.89910940100000003</v>
      </c>
      <c r="M15" s="566">
        <v>0.95715373500000001</v>
      </c>
      <c r="N15" s="566">
        <v>1.060439355</v>
      </c>
      <c r="O15" s="566">
        <v>1.053563316</v>
      </c>
      <c r="P15" s="566">
        <v>0.964067856</v>
      </c>
      <c r="Q15" s="566">
        <v>0.93842152199999995</v>
      </c>
      <c r="R15" s="566">
        <v>0.76623030299999995</v>
      </c>
      <c r="S15" s="566">
        <v>0.83832545999999997</v>
      </c>
      <c r="T15" s="566">
        <v>0.85552525599999996</v>
      </c>
      <c r="U15" s="566">
        <v>1.0088217129999999</v>
      </c>
      <c r="V15" s="566">
        <v>1.0972817130000001</v>
      </c>
      <c r="W15" s="566">
        <v>0.90599463199999997</v>
      </c>
      <c r="X15" s="566">
        <v>0.83812231800000003</v>
      </c>
      <c r="Y15" s="566">
        <v>0.94061375000000003</v>
      </c>
      <c r="Z15" s="566">
        <v>1.004436256</v>
      </c>
      <c r="AA15" s="566">
        <v>1.078126546</v>
      </c>
      <c r="AB15" s="566">
        <v>1.028263202</v>
      </c>
      <c r="AC15" s="566">
        <v>0.98227627299999998</v>
      </c>
      <c r="AD15" s="566">
        <v>0.78052431499999997</v>
      </c>
      <c r="AE15" s="566">
        <v>0.92089756599999995</v>
      </c>
      <c r="AF15" s="566">
        <v>1.0416534690000001</v>
      </c>
      <c r="AG15" s="566">
        <v>1.1417261009999999</v>
      </c>
      <c r="AH15" s="566">
        <v>1.157283694</v>
      </c>
      <c r="AI15" s="566">
        <v>0.96434309600000001</v>
      </c>
      <c r="AJ15" s="566">
        <v>0.86258465900000003</v>
      </c>
      <c r="AK15" s="566">
        <v>0.91430509199999999</v>
      </c>
      <c r="AL15" s="566">
        <v>1.0247465259999999</v>
      </c>
      <c r="AM15" s="566">
        <v>1.0415609749999999</v>
      </c>
      <c r="AN15" s="566">
        <v>1.0191701010000001</v>
      </c>
      <c r="AO15" s="566">
        <v>0.96367595399999995</v>
      </c>
      <c r="AP15" s="566">
        <v>0.82478786699999995</v>
      </c>
      <c r="AQ15" s="566">
        <v>0.92920460400000005</v>
      </c>
      <c r="AR15" s="566">
        <v>1.036898788</v>
      </c>
      <c r="AS15" s="566">
        <v>1.16968779</v>
      </c>
      <c r="AT15" s="566">
        <v>1.1571246399999999</v>
      </c>
      <c r="AU15" s="566">
        <v>0.99229399900000004</v>
      </c>
      <c r="AV15" s="566">
        <v>0.87043934899999997</v>
      </c>
      <c r="AW15" s="566">
        <v>0.93968523500000001</v>
      </c>
      <c r="AX15" s="566">
        <v>1.057306391</v>
      </c>
      <c r="AY15" s="566">
        <v>1.0302569939999999</v>
      </c>
      <c r="AZ15" s="566">
        <v>0.83355242200000002</v>
      </c>
      <c r="BA15" s="566">
        <v>0.764995643</v>
      </c>
      <c r="BB15" s="566">
        <v>0.59334845599999997</v>
      </c>
      <c r="BC15" s="566">
        <v>0.85577974700000004</v>
      </c>
      <c r="BD15" s="566">
        <v>0.86258166700000005</v>
      </c>
      <c r="BE15" s="566">
        <v>1.0014072009999999</v>
      </c>
      <c r="BF15" s="566">
        <v>1.0035073370000001</v>
      </c>
      <c r="BG15" s="566">
        <v>0.77870400100000003</v>
      </c>
      <c r="BH15" s="566">
        <v>0.82038230000000001</v>
      </c>
      <c r="BI15" s="566">
        <v>0.89321289999999998</v>
      </c>
      <c r="BJ15" s="567">
        <v>0.98829359999999999</v>
      </c>
      <c r="BK15" s="567">
        <v>1.022329</v>
      </c>
      <c r="BL15" s="567">
        <v>0.96917030000000004</v>
      </c>
      <c r="BM15" s="567">
        <v>0.89550870000000005</v>
      </c>
      <c r="BN15" s="567">
        <v>0.72664890000000004</v>
      </c>
      <c r="BO15" s="567">
        <v>0.89718359999999997</v>
      </c>
      <c r="BP15" s="567">
        <v>0.97354629999999998</v>
      </c>
      <c r="BQ15" s="567">
        <v>1.0990759999999999</v>
      </c>
      <c r="BR15" s="567">
        <v>1.1009659999999999</v>
      </c>
      <c r="BS15" s="567">
        <v>0.90766199999999997</v>
      </c>
      <c r="BT15" s="567">
        <v>0.84709480000000004</v>
      </c>
      <c r="BU15" s="567">
        <v>0.91176109999999999</v>
      </c>
      <c r="BV15" s="567">
        <v>1.02111</v>
      </c>
    </row>
    <row r="16" spans="1:74" ht="11.15" customHeight="1" x14ac:dyDescent="0.25">
      <c r="A16" s="415" t="s">
        <v>1106</v>
      </c>
      <c r="B16" s="416" t="s">
        <v>1345</v>
      </c>
      <c r="C16" s="566">
        <v>-0.32300899999999999</v>
      </c>
      <c r="D16" s="566">
        <v>-0.38871899999999998</v>
      </c>
      <c r="E16" s="566">
        <v>-0.40894200000000003</v>
      </c>
      <c r="F16" s="566">
        <v>-0.10322099999999999</v>
      </c>
      <c r="G16" s="566">
        <v>-0.36828100000000003</v>
      </c>
      <c r="H16" s="566">
        <v>-0.38529600000000003</v>
      </c>
      <c r="I16" s="566">
        <v>-0.62234699999999998</v>
      </c>
      <c r="J16" s="566">
        <v>-0.57901199999999997</v>
      </c>
      <c r="K16" s="566">
        <v>-0.67121399999999998</v>
      </c>
      <c r="L16" s="566">
        <v>-0.372614</v>
      </c>
      <c r="M16" s="566">
        <v>-0.50877499999999998</v>
      </c>
      <c r="N16" s="566">
        <v>-0.52931399999999995</v>
      </c>
      <c r="O16" s="566">
        <v>-0.37679099999999999</v>
      </c>
      <c r="P16" s="566">
        <v>-0.24667700000000001</v>
      </c>
      <c r="Q16" s="566">
        <v>-0.35306399999999999</v>
      </c>
      <c r="R16" s="566">
        <v>-0.32502999999999999</v>
      </c>
      <c r="S16" s="566">
        <v>-0.36673299999999998</v>
      </c>
      <c r="T16" s="566">
        <v>-0.49893100000000001</v>
      </c>
      <c r="U16" s="566">
        <v>-0.68562599999999996</v>
      </c>
      <c r="V16" s="566">
        <v>-0.78363799999999995</v>
      </c>
      <c r="W16" s="566">
        <v>-0.524729</v>
      </c>
      <c r="X16" s="566">
        <v>-0.42324299999999998</v>
      </c>
      <c r="Y16" s="566">
        <v>-0.36922199999999999</v>
      </c>
      <c r="Z16" s="566">
        <v>-0.36752099999999999</v>
      </c>
      <c r="AA16" s="566">
        <v>-0.424346</v>
      </c>
      <c r="AB16" s="566">
        <v>-0.42507</v>
      </c>
      <c r="AC16" s="566">
        <v>-0.23558100000000001</v>
      </c>
      <c r="AD16" s="566">
        <v>-0.19721900000000001</v>
      </c>
      <c r="AE16" s="566">
        <v>-0.416186</v>
      </c>
      <c r="AF16" s="566">
        <v>-0.37557000000000001</v>
      </c>
      <c r="AG16" s="566">
        <v>-0.68474999999999997</v>
      </c>
      <c r="AH16" s="566">
        <v>-0.66975099999999999</v>
      </c>
      <c r="AI16" s="566">
        <v>-0.43384299999999998</v>
      </c>
      <c r="AJ16" s="566">
        <v>-0.42677199999999998</v>
      </c>
      <c r="AK16" s="566">
        <v>-0.37747999999999998</v>
      </c>
      <c r="AL16" s="566">
        <v>-0.44511600000000001</v>
      </c>
      <c r="AM16" s="566">
        <v>-0.49331000000000003</v>
      </c>
      <c r="AN16" s="566">
        <v>-0.41225800000000001</v>
      </c>
      <c r="AO16" s="566">
        <v>-0.31750800000000001</v>
      </c>
      <c r="AP16" s="566">
        <v>-0.26522600000000002</v>
      </c>
      <c r="AQ16" s="566">
        <v>-0.46674599999999999</v>
      </c>
      <c r="AR16" s="566">
        <v>-0.58906499999999995</v>
      </c>
      <c r="AS16" s="566">
        <v>-0.76842200000000005</v>
      </c>
      <c r="AT16" s="566">
        <v>-0.63960899999999998</v>
      </c>
      <c r="AU16" s="566">
        <v>-0.59795600000000004</v>
      </c>
      <c r="AV16" s="566">
        <v>-0.43435200000000002</v>
      </c>
      <c r="AW16" s="566">
        <v>-0.49512</v>
      </c>
      <c r="AX16" s="566">
        <v>-0.54828600000000005</v>
      </c>
      <c r="AY16" s="566">
        <v>-0.61161900000000002</v>
      </c>
      <c r="AZ16" s="566">
        <v>-0.44791799999999998</v>
      </c>
      <c r="BA16" s="566">
        <v>-0.51086500000000001</v>
      </c>
      <c r="BB16" s="566">
        <v>-0.28133599999999997</v>
      </c>
      <c r="BC16" s="566">
        <v>-0.45005699999999998</v>
      </c>
      <c r="BD16" s="566">
        <v>-0.54234599999999999</v>
      </c>
      <c r="BE16" s="566">
        <v>-0.64839400000000003</v>
      </c>
      <c r="BF16" s="566">
        <v>-0.64404300000000003</v>
      </c>
      <c r="BG16" s="566">
        <v>-0.54378099999999996</v>
      </c>
      <c r="BH16" s="566">
        <v>-0.40850500000000001</v>
      </c>
      <c r="BI16" s="566">
        <v>-0.45486959999999999</v>
      </c>
      <c r="BJ16" s="567">
        <v>-0.47621659999999999</v>
      </c>
      <c r="BK16" s="567">
        <v>-0.58322470000000004</v>
      </c>
      <c r="BL16" s="567">
        <v>-0.46384720000000002</v>
      </c>
      <c r="BM16" s="567">
        <v>-0.52155180000000001</v>
      </c>
      <c r="BN16" s="567">
        <v>-0.2667448</v>
      </c>
      <c r="BO16" s="567">
        <v>-0.48267520000000003</v>
      </c>
      <c r="BP16" s="567">
        <v>-0.55407660000000003</v>
      </c>
      <c r="BQ16" s="567">
        <v>-0.65367339999999996</v>
      </c>
      <c r="BR16" s="567">
        <v>-0.59625479999999997</v>
      </c>
      <c r="BS16" s="567">
        <v>-0.50959189999999999</v>
      </c>
      <c r="BT16" s="567">
        <v>-0.41386200000000001</v>
      </c>
      <c r="BU16" s="567">
        <v>-0.48039530000000003</v>
      </c>
      <c r="BV16" s="567">
        <v>-0.53758260000000002</v>
      </c>
    </row>
    <row r="17" spans="1:74" ht="11.15" customHeight="1" x14ac:dyDescent="0.25">
      <c r="A17" s="415" t="s">
        <v>1107</v>
      </c>
      <c r="B17" s="416" t="s">
        <v>1207</v>
      </c>
      <c r="C17" s="566">
        <v>2.104261766</v>
      </c>
      <c r="D17" s="566">
        <v>1.419914208</v>
      </c>
      <c r="E17" s="566">
        <v>1.3070546080000001</v>
      </c>
      <c r="F17" s="566">
        <v>1.089438699</v>
      </c>
      <c r="G17" s="566">
        <v>1.596676387</v>
      </c>
      <c r="H17" s="566">
        <v>1.4346788450000001</v>
      </c>
      <c r="I17" s="566">
        <v>1.652331684</v>
      </c>
      <c r="J17" s="566">
        <v>1.6363307819999999</v>
      </c>
      <c r="K17" s="566">
        <v>1.416527144</v>
      </c>
      <c r="L17" s="566">
        <v>1.056425588</v>
      </c>
      <c r="M17" s="566">
        <v>1.145774385</v>
      </c>
      <c r="N17" s="566">
        <v>1.3607375289999999</v>
      </c>
      <c r="O17" s="566">
        <v>1.4537891810000001</v>
      </c>
      <c r="P17" s="566">
        <v>1.198389081</v>
      </c>
      <c r="Q17" s="566">
        <v>1.317688006</v>
      </c>
      <c r="R17" s="566">
        <v>1.1613695470000001</v>
      </c>
      <c r="S17" s="566">
        <v>1.225930172</v>
      </c>
      <c r="T17" s="566">
        <v>1.5386176</v>
      </c>
      <c r="U17" s="566">
        <v>1.6669135900000001</v>
      </c>
      <c r="V17" s="566">
        <v>1.594435364</v>
      </c>
      <c r="W17" s="566">
        <v>1.115905981</v>
      </c>
      <c r="X17" s="566">
        <v>1.1386484349999999</v>
      </c>
      <c r="Y17" s="566">
        <v>1.3232204809999999</v>
      </c>
      <c r="Z17" s="566">
        <v>1.5985234239999999</v>
      </c>
      <c r="AA17" s="566">
        <v>1.553323537</v>
      </c>
      <c r="AB17" s="566">
        <v>2.146256776</v>
      </c>
      <c r="AC17" s="566">
        <v>1.3569592500000001</v>
      </c>
      <c r="AD17" s="566">
        <v>1.1556034879999999</v>
      </c>
      <c r="AE17" s="566">
        <v>1.292085178</v>
      </c>
      <c r="AF17" s="566">
        <v>1.323944341</v>
      </c>
      <c r="AG17" s="566">
        <v>1.499043795</v>
      </c>
      <c r="AH17" s="566">
        <v>1.8777759949999999</v>
      </c>
      <c r="AI17" s="566">
        <v>1.5304277690000001</v>
      </c>
      <c r="AJ17" s="566">
        <v>1.481139607</v>
      </c>
      <c r="AK17" s="566">
        <v>1.6002282640000001</v>
      </c>
      <c r="AL17" s="566">
        <v>1.4915701079999999</v>
      </c>
      <c r="AM17" s="566">
        <v>3.5635779890000001</v>
      </c>
      <c r="AN17" s="566">
        <v>1.6514383850000001</v>
      </c>
      <c r="AO17" s="566">
        <v>1.381308607</v>
      </c>
      <c r="AP17" s="566">
        <v>1.200211038</v>
      </c>
      <c r="AQ17" s="566">
        <v>1.348607205</v>
      </c>
      <c r="AR17" s="566">
        <v>1.497633298</v>
      </c>
      <c r="AS17" s="566">
        <v>1.4477544280000001</v>
      </c>
      <c r="AT17" s="566">
        <v>1.500230631</v>
      </c>
      <c r="AU17" s="566">
        <v>1.510022878</v>
      </c>
      <c r="AV17" s="566">
        <v>1.480511355</v>
      </c>
      <c r="AW17" s="566">
        <v>1.392236829</v>
      </c>
      <c r="AX17" s="566">
        <v>3.8530234459999999</v>
      </c>
      <c r="AY17" s="566">
        <v>1.3110649169999999</v>
      </c>
      <c r="AZ17" s="566">
        <v>1.38724728</v>
      </c>
      <c r="BA17" s="566">
        <v>1.2073596339999999</v>
      </c>
      <c r="BB17" s="566">
        <v>1.1265478870000001</v>
      </c>
      <c r="BC17" s="566">
        <v>1.126630061</v>
      </c>
      <c r="BD17" s="566">
        <v>1.2181131780000001</v>
      </c>
      <c r="BE17" s="566">
        <v>1.587237505</v>
      </c>
      <c r="BF17" s="566">
        <v>1.6138621399999999</v>
      </c>
      <c r="BG17" s="566">
        <v>1.5509197889999999</v>
      </c>
      <c r="BH17" s="566">
        <v>1.406066</v>
      </c>
      <c r="BI17" s="566">
        <v>1.4743250000000001</v>
      </c>
      <c r="BJ17" s="567">
        <v>2.31921</v>
      </c>
      <c r="BK17" s="567">
        <v>2.103119</v>
      </c>
      <c r="BL17" s="567">
        <v>1.803728</v>
      </c>
      <c r="BM17" s="567">
        <v>1.2164759999999999</v>
      </c>
      <c r="BN17" s="567">
        <v>1.0920510000000001</v>
      </c>
      <c r="BO17" s="567">
        <v>1.1620550000000001</v>
      </c>
      <c r="BP17" s="567">
        <v>1.239012</v>
      </c>
      <c r="BQ17" s="567">
        <v>1.4313199999999999</v>
      </c>
      <c r="BR17" s="567">
        <v>1.5925389999999999</v>
      </c>
      <c r="BS17" s="567">
        <v>1.4305000000000001</v>
      </c>
      <c r="BT17" s="567">
        <v>1.410568</v>
      </c>
      <c r="BU17" s="567">
        <v>1.47146</v>
      </c>
      <c r="BV17" s="567">
        <v>2.507822</v>
      </c>
    </row>
    <row r="18" spans="1:74" ht="11.15" customHeight="1" x14ac:dyDescent="0.25">
      <c r="A18" s="415" t="s">
        <v>1108</v>
      </c>
      <c r="B18" s="416" t="s">
        <v>1346</v>
      </c>
      <c r="C18" s="566">
        <v>0.360177366</v>
      </c>
      <c r="D18" s="566">
        <v>0.35055665200000002</v>
      </c>
      <c r="E18" s="566">
        <v>0.38328604500000002</v>
      </c>
      <c r="F18" s="566">
        <v>0.32851513799999998</v>
      </c>
      <c r="G18" s="566">
        <v>0.32437474999999999</v>
      </c>
      <c r="H18" s="566">
        <v>0.32890024299999998</v>
      </c>
      <c r="I18" s="566">
        <v>0.37243416800000001</v>
      </c>
      <c r="J18" s="566">
        <v>0.37724755199999999</v>
      </c>
      <c r="K18" s="566">
        <v>0.341987294</v>
      </c>
      <c r="L18" s="566">
        <v>0.189449443</v>
      </c>
      <c r="M18" s="566">
        <v>0.32581763899999999</v>
      </c>
      <c r="N18" s="566">
        <v>0.35392033699999997</v>
      </c>
      <c r="O18" s="566">
        <v>0.35677856600000002</v>
      </c>
      <c r="P18" s="566">
        <v>0.36767422300000002</v>
      </c>
      <c r="Q18" s="566">
        <v>0.29244732800000001</v>
      </c>
      <c r="R18" s="566">
        <v>0.17151190799999999</v>
      </c>
      <c r="S18" s="566">
        <v>0.17937564</v>
      </c>
      <c r="T18" s="566">
        <v>0.15687128</v>
      </c>
      <c r="U18" s="566">
        <v>0.182107727</v>
      </c>
      <c r="V18" s="566">
        <v>0.31636439599999999</v>
      </c>
      <c r="W18" s="566">
        <v>0.29541064900000003</v>
      </c>
      <c r="X18" s="566">
        <v>0.21293578299999999</v>
      </c>
      <c r="Y18" s="566">
        <v>0.296102056</v>
      </c>
      <c r="Z18" s="566">
        <v>0.34676670500000001</v>
      </c>
      <c r="AA18" s="566">
        <v>0.33655247300000002</v>
      </c>
      <c r="AB18" s="566">
        <v>0.19521640800000001</v>
      </c>
      <c r="AC18" s="566">
        <v>0.19682189</v>
      </c>
      <c r="AD18" s="566">
        <v>0.269660328</v>
      </c>
      <c r="AE18" s="566">
        <v>0.28859484099999999</v>
      </c>
      <c r="AF18" s="566">
        <v>0.32129776999999998</v>
      </c>
      <c r="AG18" s="566">
        <v>0.31170380800000003</v>
      </c>
      <c r="AH18" s="566">
        <v>0.330902635</v>
      </c>
      <c r="AI18" s="566">
        <v>0.29866473500000001</v>
      </c>
      <c r="AJ18" s="566">
        <v>0.34264007400000002</v>
      </c>
      <c r="AK18" s="566">
        <v>0.179926115</v>
      </c>
      <c r="AL18" s="566">
        <v>0.232125684</v>
      </c>
      <c r="AM18" s="566">
        <v>0.29161194200000001</v>
      </c>
      <c r="AN18" s="566">
        <v>0.25126378300000002</v>
      </c>
      <c r="AO18" s="566">
        <v>0.270395096</v>
      </c>
      <c r="AP18" s="566">
        <v>0.29135166899999998</v>
      </c>
      <c r="AQ18" s="566">
        <v>0.36521351600000002</v>
      </c>
      <c r="AR18" s="566">
        <v>0.28065564999999998</v>
      </c>
      <c r="AS18" s="566">
        <v>0.34215333999999997</v>
      </c>
      <c r="AT18" s="566">
        <v>0.27687559499999997</v>
      </c>
      <c r="AU18" s="566">
        <v>0.30634179299999997</v>
      </c>
      <c r="AV18" s="566">
        <v>0.27608252799999999</v>
      </c>
      <c r="AW18" s="566">
        <v>0.235622153</v>
      </c>
      <c r="AX18" s="566">
        <v>0.26363407700000002</v>
      </c>
      <c r="AY18" s="566">
        <v>0.285126779</v>
      </c>
      <c r="AZ18" s="566">
        <v>0.239296922</v>
      </c>
      <c r="BA18" s="566">
        <v>0.260737041</v>
      </c>
      <c r="BB18" s="566">
        <v>0.17147227000000001</v>
      </c>
      <c r="BC18" s="566">
        <v>0.28204459700000001</v>
      </c>
      <c r="BD18" s="566">
        <v>0.242379818</v>
      </c>
      <c r="BE18" s="566">
        <v>0.29173105500000002</v>
      </c>
      <c r="BF18" s="566">
        <v>0.34351020999999998</v>
      </c>
      <c r="BG18" s="566">
        <v>0.27723674599999998</v>
      </c>
      <c r="BH18" s="566">
        <v>0.27721950000000001</v>
      </c>
      <c r="BI18" s="566">
        <v>0.23721680000000001</v>
      </c>
      <c r="BJ18" s="567">
        <v>0.28084219999999999</v>
      </c>
      <c r="BK18" s="567">
        <v>0.30443039999999999</v>
      </c>
      <c r="BL18" s="567">
        <v>0.23222200000000001</v>
      </c>
      <c r="BM18" s="567">
        <v>0.24265129999999999</v>
      </c>
      <c r="BN18" s="567">
        <v>0.2441614</v>
      </c>
      <c r="BO18" s="567">
        <v>0.31195099999999998</v>
      </c>
      <c r="BP18" s="567">
        <v>0.28144439999999998</v>
      </c>
      <c r="BQ18" s="567">
        <v>0.31519609999999998</v>
      </c>
      <c r="BR18" s="567">
        <v>0.31709609999999999</v>
      </c>
      <c r="BS18" s="567">
        <v>0.29408109999999998</v>
      </c>
      <c r="BT18" s="567">
        <v>0.29864740000000001</v>
      </c>
      <c r="BU18" s="567">
        <v>0.21758839999999999</v>
      </c>
      <c r="BV18" s="567">
        <v>0.25886730000000002</v>
      </c>
    </row>
    <row r="19" spans="1:74" ht="11.15" customHeight="1" x14ac:dyDescent="0.25">
      <c r="A19" s="415" t="s">
        <v>1218</v>
      </c>
      <c r="B19" s="418" t="s">
        <v>1347</v>
      </c>
      <c r="C19" s="566">
        <v>0.66630020599999995</v>
      </c>
      <c r="D19" s="566">
        <v>0.574537403</v>
      </c>
      <c r="E19" s="566">
        <v>0.60402022099999997</v>
      </c>
      <c r="F19" s="566">
        <v>0.58054531099999995</v>
      </c>
      <c r="G19" s="566">
        <v>0.66446814700000001</v>
      </c>
      <c r="H19" s="566">
        <v>0.64869579700000002</v>
      </c>
      <c r="I19" s="566">
        <v>0.67071058100000003</v>
      </c>
      <c r="J19" s="566">
        <v>0.70391899999999996</v>
      </c>
      <c r="K19" s="566">
        <v>0.64926117000000005</v>
      </c>
      <c r="L19" s="566">
        <v>0.64054294000000001</v>
      </c>
      <c r="M19" s="566">
        <v>0.62768589100000005</v>
      </c>
      <c r="N19" s="566">
        <v>0.65812180899999995</v>
      </c>
      <c r="O19" s="566">
        <v>0.65972980599999997</v>
      </c>
      <c r="P19" s="566">
        <v>0.59439536599999998</v>
      </c>
      <c r="Q19" s="566">
        <v>0.67064996300000002</v>
      </c>
      <c r="R19" s="566">
        <v>0.63660203599999998</v>
      </c>
      <c r="S19" s="566">
        <v>0.63047914599999999</v>
      </c>
      <c r="T19" s="566">
        <v>0.57768242199999997</v>
      </c>
      <c r="U19" s="566">
        <v>0.65390537000000004</v>
      </c>
      <c r="V19" s="566">
        <v>0.66595797199999995</v>
      </c>
      <c r="W19" s="566">
        <v>0.60531663700000005</v>
      </c>
      <c r="X19" s="566">
        <v>0.60802774000000004</v>
      </c>
      <c r="Y19" s="566">
        <v>0.61056316499999996</v>
      </c>
      <c r="Z19" s="566">
        <v>0.67592273400000003</v>
      </c>
      <c r="AA19" s="566">
        <v>0.63124753700000003</v>
      </c>
      <c r="AB19" s="566">
        <v>0.54971863899999995</v>
      </c>
      <c r="AC19" s="566">
        <v>0.61902516299999999</v>
      </c>
      <c r="AD19" s="566">
        <v>0.56480678299999998</v>
      </c>
      <c r="AE19" s="566">
        <v>0.57439926799999996</v>
      </c>
      <c r="AF19" s="566">
        <v>0.57997869899999999</v>
      </c>
      <c r="AG19" s="566">
        <v>0.58070102400000001</v>
      </c>
      <c r="AH19" s="566">
        <v>0.57891081700000002</v>
      </c>
      <c r="AI19" s="566">
        <v>0.55664646600000001</v>
      </c>
      <c r="AJ19" s="566">
        <v>0.57856753299999997</v>
      </c>
      <c r="AK19" s="566">
        <v>0.53395009699999996</v>
      </c>
      <c r="AL19" s="566">
        <v>0.60863544800000002</v>
      </c>
      <c r="AM19" s="566">
        <v>0.39450876299999998</v>
      </c>
      <c r="AN19" s="566">
        <v>0.32714090400000001</v>
      </c>
      <c r="AO19" s="566">
        <v>0.361099952</v>
      </c>
      <c r="AP19" s="566">
        <v>0.33895582299999999</v>
      </c>
      <c r="AQ19" s="566">
        <v>0.34173211799999997</v>
      </c>
      <c r="AR19" s="566">
        <v>0.34901512499999998</v>
      </c>
      <c r="AS19" s="566">
        <v>0.35201356700000003</v>
      </c>
      <c r="AT19" s="566">
        <v>0.33408432999999998</v>
      </c>
      <c r="AU19" s="566">
        <v>0.307954907</v>
      </c>
      <c r="AV19" s="566">
        <v>0.30091672200000003</v>
      </c>
      <c r="AW19" s="566">
        <v>0.29126634200000001</v>
      </c>
      <c r="AX19" s="566">
        <v>0.32255017899999999</v>
      </c>
      <c r="AY19" s="566">
        <v>0.32628522100000001</v>
      </c>
      <c r="AZ19" s="566">
        <v>0.28644731299999998</v>
      </c>
      <c r="BA19" s="566">
        <v>0.29495928199999999</v>
      </c>
      <c r="BB19" s="566">
        <v>0.24957797700000001</v>
      </c>
      <c r="BC19" s="566">
        <v>0.30966825199999998</v>
      </c>
      <c r="BD19" s="566">
        <v>0.30402963599999999</v>
      </c>
      <c r="BE19" s="566">
        <v>0.286698642</v>
      </c>
      <c r="BF19" s="566">
        <v>0.24071598</v>
      </c>
      <c r="BG19" s="566">
        <v>0.239038901</v>
      </c>
      <c r="BH19" s="566">
        <v>0.22763530000000001</v>
      </c>
      <c r="BI19" s="566">
        <v>0.29882500000000001</v>
      </c>
      <c r="BJ19" s="567">
        <v>0.2610826</v>
      </c>
      <c r="BK19" s="567">
        <v>0.2926339</v>
      </c>
      <c r="BL19" s="567">
        <v>0.19556129999999999</v>
      </c>
      <c r="BM19" s="567">
        <v>0.20313149999999999</v>
      </c>
      <c r="BN19" s="567">
        <v>0.23191809999999999</v>
      </c>
      <c r="BO19" s="567">
        <v>0.18774099999999999</v>
      </c>
      <c r="BP19" s="567">
        <v>0.23711189999999999</v>
      </c>
      <c r="BQ19" s="567">
        <v>0.30594789999999999</v>
      </c>
      <c r="BR19" s="567">
        <v>0.1230337</v>
      </c>
      <c r="BS19" s="567">
        <v>0.20818210000000001</v>
      </c>
      <c r="BT19" s="567">
        <v>0.12652369999999999</v>
      </c>
      <c r="BU19" s="567">
        <v>0.11191710000000001</v>
      </c>
      <c r="BV19" s="567">
        <v>0.19594449999999999</v>
      </c>
    </row>
    <row r="20" spans="1:74" ht="11.15" customHeight="1" x14ac:dyDescent="0.25">
      <c r="A20" s="415" t="s">
        <v>1109</v>
      </c>
      <c r="B20" s="416" t="s">
        <v>1118</v>
      </c>
      <c r="C20" s="566">
        <v>345.54329452000002</v>
      </c>
      <c r="D20" s="566">
        <v>302.89002048999998</v>
      </c>
      <c r="E20" s="566">
        <v>313.63116793</v>
      </c>
      <c r="F20" s="566">
        <v>284.59857182000002</v>
      </c>
      <c r="G20" s="566">
        <v>317.73534205999999</v>
      </c>
      <c r="H20" s="566">
        <v>339.95989364000002</v>
      </c>
      <c r="I20" s="566">
        <v>395.87405712999998</v>
      </c>
      <c r="J20" s="566">
        <v>387.20621082999997</v>
      </c>
      <c r="K20" s="566">
        <v>347.1355939</v>
      </c>
      <c r="L20" s="566">
        <v>307.16439251000003</v>
      </c>
      <c r="M20" s="566">
        <v>302.30090698999999</v>
      </c>
      <c r="N20" s="566">
        <v>324.30807596</v>
      </c>
      <c r="O20" s="566">
        <v>327.71017653000001</v>
      </c>
      <c r="P20" s="566">
        <v>306.45559774999998</v>
      </c>
      <c r="Q20" s="566">
        <v>296.52242325999998</v>
      </c>
      <c r="R20" s="566">
        <v>267.76744986</v>
      </c>
      <c r="S20" s="566">
        <v>292.54631831</v>
      </c>
      <c r="T20" s="566">
        <v>339.24945969999999</v>
      </c>
      <c r="U20" s="566">
        <v>396.31127501999998</v>
      </c>
      <c r="V20" s="566">
        <v>384.92208768</v>
      </c>
      <c r="W20" s="566">
        <v>320.96814860000001</v>
      </c>
      <c r="X20" s="566">
        <v>301.33099441000002</v>
      </c>
      <c r="Y20" s="566">
        <v>289.04609841000001</v>
      </c>
      <c r="Z20" s="566">
        <v>330.82642427000002</v>
      </c>
      <c r="AA20" s="566">
        <v>335.54450566999998</v>
      </c>
      <c r="AB20" s="566">
        <v>312.82397400000002</v>
      </c>
      <c r="AC20" s="566">
        <v>299.43972543000001</v>
      </c>
      <c r="AD20" s="566">
        <v>281.76440786000001</v>
      </c>
      <c r="AE20" s="566">
        <v>308.07916817</v>
      </c>
      <c r="AF20" s="566">
        <v>360.95851453</v>
      </c>
      <c r="AG20" s="566">
        <v>391.74394611999998</v>
      </c>
      <c r="AH20" s="566">
        <v>399.08334783999999</v>
      </c>
      <c r="AI20" s="566">
        <v>335.27434204999997</v>
      </c>
      <c r="AJ20" s="566">
        <v>307.60663363999998</v>
      </c>
      <c r="AK20" s="566">
        <v>301.49915786999998</v>
      </c>
      <c r="AL20" s="566">
        <v>323.80524208000003</v>
      </c>
      <c r="AM20" s="566">
        <v>359.89904067999998</v>
      </c>
      <c r="AN20" s="566">
        <v>312.19759145</v>
      </c>
      <c r="AO20" s="566">
        <v>311.57311712000001</v>
      </c>
      <c r="AP20" s="566">
        <v>291.85695049999998</v>
      </c>
      <c r="AQ20" s="566">
        <v>329.36160821999999</v>
      </c>
      <c r="AR20" s="566">
        <v>366.05012195</v>
      </c>
      <c r="AS20" s="566">
        <v>408.87975003999998</v>
      </c>
      <c r="AT20" s="566">
        <v>398.08350722</v>
      </c>
      <c r="AU20" s="566">
        <v>339.00770985999998</v>
      </c>
      <c r="AV20" s="566">
        <v>301.45802452999999</v>
      </c>
      <c r="AW20" s="566">
        <v>308.85462962999998</v>
      </c>
      <c r="AX20" s="566">
        <v>347.12402873000002</v>
      </c>
      <c r="AY20" s="566">
        <v>334.48271082999997</v>
      </c>
      <c r="AZ20" s="566">
        <v>296.76519053999999</v>
      </c>
      <c r="BA20" s="566">
        <v>316.88954419999999</v>
      </c>
      <c r="BB20" s="566">
        <v>288.47441183000001</v>
      </c>
      <c r="BC20" s="566">
        <v>315.16743034000001</v>
      </c>
      <c r="BD20" s="566">
        <v>343.61689416000002</v>
      </c>
      <c r="BE20" s="566">
        <v>411.94332272000003</v>
      </c>
      <c r="BF20" s="566">
        <v>409.97876524999998</v>
      </c>
      <c r="BG20" s="566">
        <v>345.04341729999999</v>
      </c>
      <c r="BH20" s="566">
        <v>313.88978577</v>
      </c>
      <c r="BI20" s="566">
        <v>306.57766335000002</v>
      </c>
      <c r="BJ20" s="567">
        <v>348.48520000000002</v>
      </c>
      <c r="BK20" s="567">
        <v>347.98649999999998</v>
      </c>
      <c r="BL20" s="567">
        <v>317.815</v>
      </c>
      <c r="BM20" s="567">
        <v>319.91219999999998</v>
      </c>
      <c r="BN20" s="567">
        <v>291.68220000000002</v>
      </c>
      <c r="BO20" s="567">
        <v>326.66379999999998</v>
      </c>
      <c r="BP20" s="567">
        <v>365.85180000000003</v>
      </c>
      <c r="BQ20" s="567">
        <v>419.9871</v>
      </c>
      <c r="BR20" s="567">
        <v>412.89620000000002</v>
      </c>
      <c r="BS20" s="567">
        <v>344.48899999999998</v>
      </c>
      <c r="BT20" s="567">
        <v>312.38920000000002</v>
      </c>
      <c r="BU20" s="567">
        <v>308.43920000000003</v>
      </c>
      <c r="BV20" s="567">
        <v>349.63080000000002</v>
      </c>
    </row>
    <row r="21" spans="1:74" ht="11.15" customHeight="1" x14ac:dyDescent="0.25">
      <c r="A21" s="409"/>
      <c r="B21" s="102" t="s">
        <v>1208</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1"/>
      <c r="BG21" s="201"/>
      <c r="BH21" s="201"/>
      <c r="BI21" s="201"/>
      <c r="BJ21" s="267"/>
      <c r="BK21" s="267"/>
      <c r="BL21" s="267"/>
      <c r="BM21" s="267"/>
      <c r="BN21" s="267"/>
      <c r="BO21" s="267"/>
      <c r="BP21" s="267"/>
      <c r="BQ21" s="267"/>
      <c r="BR21" s="267"/>
      <c r="BS21" s="267"/>
      <c r="BT21" s="267"/>
      <c r="BU21" s="267"/>
      <c r="BV21" s="267"/>
    </row>
    <row r="22" spans="1:74" ht="11.15" customHeight="1" x14ac:dyDescent="0.25">
      <c r="A22" s="415" t="s">
        <v>1110</v>
      </c>
      <c r="B22" s="416" t="s">
        <v>1342</v>
      </c>
      <c r="C22" s="566">
        <v>3.6804454099999999</v>
      </c>
      <c r="D22" s="566">
        <v>3.1469889279999999</v>
      </c>
      <c r="E22" s="566">
        <v>3.4340791400000001</v>
      </c>
      <c r="F22" s="566">
        <v>3.2540318099999999</v>
      </c>
      <c r="G22" s="566">
        <v>2.909958332</v>
      </c>
      <c r="H22" s="566">
        <v>3.6252321219999999</v>
      </c>
      <c r="I22" s="566">
        <v>6.350583018</v>
      </c>
      <c r="J22" s="566">
        <v>5.3193565720000002</v>
      </c>
      <c r="K22" s="566">
        <v>3.610639833</v>
      </c>
      <c r="L22" s="566">
        <v>3.6915430310000001</v>
      </c>
      <c r="M22" s="566">
        <v>3.4386043449999999</v>
      </c>
      <c r="N22" s="566">
        <v>4.193226299</v>
      </c>
      <c r="O22" s="566">
        <v>4.1098701469999996</v>
      </c>
      <c r="P22" s="566">
        <v>3.7334824530000001</v>
      </c>
      <c r="Q22" s="566">
        <v>2.8574423179999999</v>
      </c>
      <c r="R22" s="566">
        <v>3.1440908670000001</v>
      </c>
      <c r="S22" s="566">
        <v>2.6959840690000001</v>
      </c>
      <c r="T22" s="566">
        <v>4.655647117</v>
      </c>
      <c r="U22" s="566">
        <v>6.6681605360000002</v>
      </c>
      <c r="V22" s="566">
        <v>5.5522695090000003</v>
      </c>
      <c r="W22" s="566">
        <v>4.3177679419999997</v>
      </c>
      <c r="X22" s="566">
        <v>3.8922456080000001</v>
      </c>
      <c r="Y22" s="566">
        <v>3.57192847</v>
      </c>
      <c r="Z22" s="566">
        <v>3.8991281990000002</v>
      </c>
      <c r="AA22" s="566">
        <v>4.4561335350000002</v>
      </c>
      <c r="AB22" s="566">
        <v>4.1086150249999998</v>
      </c>
      <c r="AC22" s="566">
        <v>3.5085204980000002</v>
      </c>
      <c r="AD22" s="566">
        <v>2.9064025660000001</v>
      </c>
      <c r="AE22" s="566">
        <v>3.3516356260000002</v>
      </c>
      <c r="AF22" s="566">
        <v>5.5168708210000004</v>
      </c>
      <c r="AG22" s="566">
        <v>5.5160232679999996</v>
      </c>
      <c r="AH22" s="566">
        <v>6.3909202430000001</v>
      </c>
      <c r="AI22" s="566">
        <v>4.7753580659999999</v>
      </c>
      <c r="AJ22" s="566">
        <v>4.7166901179999998</v>
      </c>
      <c r="AK22" s="566">
        <v>4.2720732540000004</v>
      </c>
      <c r="AL22" s="566">
        <v>3.9068217930000002</v>
      </c>
      <c r="AM22" s="566">
        <v>3.939917957</v>
      </c>
      <c r="AN22" s="566">
        <v>3.5889442699999998</v>
      </c>
      <c r="AO22" s="566">
        <v>3.8894771869999998</v>
      </c>
      <c r="AP22" s="566">
        <v>3.5339791479999998</v>
      </c>
      <c r="AQ22" s="566">
        <v>4.3209078449999998</v>
      </c>
      <c r="AR22" s="566">
        <v>4.6405108940000002</v>
      </c>
      <c r="AS22" s="566">
        <v>6.7065068849999996</v>
      </c>
      <c r="AT22" s="566">
        <v>6.8012020360000003</v>
      </c>
      <c r="AU22" s="566">
        <v>4.6609431160000003</v>
      </c>
      <c r="AV22" s="566">
        <v>3.5988453310000001</v>
      </c>
      <c r="AW22" s="566">
        <v>4.0187897379999997</v>
      </c>
      <c r="AX22" s="566">
        <v>3.6339898179999999</v>
      </c>
      <c r="AY22" s="566">
        <v>4.0415839739999999</v>
      </c>
      <c r="AZ22" s="566">
        <v>3.54824194</v>
      </c>
      <c r="BA22" s="566">
        <v>3.902591664</v>
      </c>
      <c r="BB22" s="566">
        <v>3.8212683859999999</v>
      </c>
      <c r="BC22" s="566">
        <v>3.5993302030000001</v>
      </c>
      <c r="BD22" s="566">
        <v>4.9316553809999997</v>
      </c>
      <c r="BE22" s="566">
        <v>6.0974459220000004</v>
      </c>
      <c r="BF22" s="566">
        <v>4.9978418299999996</v>
      </c>
      <c r="BG22" s="566">
        <v>4.6958538599999997</v>
      </c>
      <c r="BH22" s="566">
        <v>3.976404</v>
      </c>
      <c r="BI22" s="566">
        <v>4.4032419999999997</v>
      </c>
      <c r="BJ22" s="567">
        <v>4.3967320000000001</v>
      </c>
      <c r="BK22" s="567">
        <v>4.3785860000000003</v>
      </c>
      <c r="BL22" s="567">
        <v>3.8983789999999998</v>
      </c>
      <c r="BM22" s="567">
        <v>3.9478490000000002</v>
      </c>
      <c r="BN22" s="567">
        <v>3.092374</v>
      </c>
      <c r="BO22" s="567">
        <v>3.505687</v>
      </c>
      <c r="BP22" s="567">
        <v>4.7260939999999998</v>
      </c>
      <c r="BQ22" s="567">
        <v>6.7250569999999996</v>
      </c>
      <c r="BR22" s="567">
        <v>6.2550119999999998</v>
      </c>
      <c r="BS22" s="567">
        <v>4.6881110000000001</v>
      </c>
      <c r="BT22" s="567">
        <v>4.7891399999999997</v>
      </c>
      <c r="BU22" s="567">
        <v>3.7928829999999998</v>
      </c>
      <c r="BV22" s="567">
        <v>3.9118560000000002</v>
      </c>
    </row>
    <row r="23" spans="1:74" ht="11.15" customHeight="1" x14ac:dyDescent="0.25">
      <c r="A23" s="415" t="s">
        <v>1111</v>
      </c>
      <c r="B23" s="416" t="s">
        <v>79</v>
      </c>
      <c r="C23" s="566">
        <v>0.17624726700000001</v>
      </c>
      <c r="D23" s="566">
        <v>3.1579263000000003E-2</v>
      </c>
      <c r="E23" s="566">
        <v>4.8330579999999998E-2</v>
      </c>
      <c r="F23" s="566">
        <v>2.8616700000000002E-3</v>
      </c>
      <c r="G23" s="566">
        <v>1.6658930000000001E-3</v>
      </c>
      <c r="H23" s="566">
        <v>3.6460326000000001E-2</v>
      </c>
      <c r="I23" s="566">
        <v>3.7802548999999998E-2</v>
      </c>
      <c r="J23" s="566">
        <v>2.0012615000000001E-2</v>
      </c>
      <c r="K23" s="566">
        <v>1.5698549999999999E-2</v>
      </c>
      <c r="L23" s="566">
        <v>1.1486727E-2</v>
      </c>
      <c r="M23" s="566">
        <v>2.4133214E-2</v>
      </c>
      <c r="N23" s="566">
        <v>5.0313710999999997E-2</v>
      </c>
      <c r="O23" s="566">
        <v>2.8377423999999998E-2</v>
      </c>
      <c r="P23" s="566">
        <v>2.9363568E-2</v>
      </c>
      <c r="Q23" s="566">
        <v>1.2913689999999999E-3</v>
      </c>
      <c r="R23" s="566">
        <v>6.8995899999999997E-4</v>
      </c>
      <c r="S23" s="566">
        <v>1.391623E-3</v>
      </c>
      <c r="T23" s="566">
        <v>6.2023770000000002E-3</v>
      </c>
      <c r="U23" s="566">
        <v>3.1684679999999998E-3</v>
      </c>
      <c r="V23" s="566">
        <v>2.1349979999999999E-3</v>
      </c>
      <c r="W23" s="566">
        <v>2.3138450000000001E-3</v>
      </c>
      <c r="X23" s="566">
        <v>6.8073989999999996E-3</v>
      </c>
      <c r="Y23" s="566">
        <v>8.1290549999999996E-3</v>
      </c>
      <c r="Z23" s="566">
        <v>6.6456096000000006E-2</v>
      </c>
      <c r="AA23" s="566">
        <v>0.174569587</v>
      </c>
      <c r="AB23" s="566">
        <v>0.255268312</v>
      </c>
      <c r="AC23" s="566">
        <v>4.8117300000000002E-2</v>
      </c>
      <c r="AD23" s="566">
        <v>-1.1234300000000001E-4</v>
      </c>
      <c r="AE23" s="566">
        <v>2.851601E-3</v>
      </c>
      <c r="AF23" s="566">
        <v>2.2246559999999999E-2</v>
      </c>
      <c r="AG23" s="566">
        <v>1.7308212999999999E-2</v>
      </c>
      <c r="AH23" s="566">
        <v>2.4954101999999999E-2</v>
      </c>
      <c r="AI23" s="566">
        <v>6.4342519999999997E-3</v>
      </c>
      <c r="AJ23" s="566">
        <v>3.8076799999999999E-3</v>
      </c>
      <c r="AK23" s="566">
        <v>2.8467739999999998E-3</v>
      </c>
      <c r="AL23" s="566">
        <v>2.0514774E-2</v>
      </c>
      <c r="AM23" s="566">
        <v>0.15433516799999999</v>
      </c>
      <c r="AN23" s="566">
        <v>9.1760670000000003E-2</v>
      </c>
      <c r="AO23" s="566">
        <v>1.3233144000000001E-2</v>
      </c>
      <c r="AP23" s="566">
        <v>4.16885E-3</v>
      </c>
      <c r="AQ23" s="566">
        <v>6.7032029999999996E-3</v>
      </c>
      <c r="AR23" s="566">
        <v>1.813217E-3</v>
      </c>
      <c r="AS23" s="566">
        <v>1.3912753999999999E-2</v>
      </c>
      <c r="AT23" s="566">
        <v>1.9949887999999999E-2</v>
      </c>
      <c r="AU23" s="566">
        <v>1.9410149999999999E-3</v>
      </c>
      <c r="AV23" s="566">
        <v>2.9320259999999999E-3</v>
      </c>
      <c r="AW23" s="566">
        <v>4.3568460000000002E-3</v>
      </c>
      <c r="AX23" s="566">
        <v>3.2791041E-2</v>
      </c>
      <c r="AY23" s="566">
        <v>2.8954839E-2</v>
      </c>
      <c r="AZ23" s="566">
        <v>8.2918449000000005E-2</v>
      </c>
      <c r="BA23" s="566">
        <v>5.6058009999999997E-3</v>
      </c>
      <c r="BB23" s="566">
        <v>2.5041709999999999E-3</v>
      </c>
      <c r="BC23" s="566">
        <v>1.906982E-3</v>
      </c>
      <c r="BD23" s="566">
        <v>1.8449510000000001E-3</v>
      </c>
      <c r="BE23" s="566">
        <v>1.3886745000000001E-2</v>
      </c>
      <c r="BF23" s="566">
        <v>2.073872E-3</v>
      </c>
      <c r="BG23" s="566">
        <v>2.9886099999999998E-4</v>
      </c>
      <c r="BH23" s="566">
        <v>2.93203E-3</v>
      </c>
      <c r="BI23" s="566">
        <v>4.3568499999999998E-3</v>
      </c>
      <c r="BJ23" s="567">
        <v>2.0691000000000001E-2</v>
      </c>
      <c r="BK23" s="567">
        <v>0.14239479999999999</v>
      </c>
      <c r="BL23" s="567">
        <v>0.21511839999999999</v>
      </c>
      <c r="BM23" s="567">
        <v>5.6058000000000002E-3</v>
      </c>
      <c r="BN23" s="567">
        <v>2.50417E-3</v>
      </c>
      <c r="BO23" s="567">
        <v>1.90698E-3</v>
      </c>
      <c r="BP23" s="567">
        <v>3.3094999999999999E-2</v>
      </c>
      <c r="BQ23" s="567">
        <v>0.13467670000000001</v>
      </c>
      <c r="BR23" s="567">
        <v>9.8863900000000005E-2</v>
      </c>
      <c r="BS23" s="567">
        <v>5.2488899999999998E-2</v>
      </c>
      <c r="BT23" s="567">
        <v>0.11869200000000001</v>
      </c>
      <c r="BU23" s="567">
        <v>4.3568499999999998E-3</v>
      </c>
      <c r="BV23" s="567">
        <v>0.28018100000000001</v>
      </c>
    </row>
    <row r="24" spans="1:74" ht="11.15" customHeight="1" x14ac:dyDescent="0.25">
      <c r="A24" s="415" t="s">
        <v>1112</v>
      </c>
      <c r="B24" s="418" t="s">
        <v>80</v>
      </c>
      <c r="C24" s="566">
        <v>2.9352330000000002</v>
      </c>
      <c r="D24" s="566">
        <v>2.7001740000000001</v>
      </c>
      <c r="E24" s="566">
        <v>2.968493</v>
      </c>
      <c r="F24" s="566">
        <v>2.1317759999999999</v>
      </c>
      <c r="G24" s="566">
        <v>2.2666149999999998</v>
      </c>
      <c r="H24" s="566">
        <v>2.4008630000000002</v>
      </c>
      <c r="I24" s="566">
        <v>2.464915</v>
      </c>
      <c r="J24" s="566">
        <v>2.4621689999999998</v>
      </c>
      <c r="K24" s="566">
        <v>2.38035</v>
      </c>
      <c r="L24" s="566">
        <v>2.4668909999999999</v>
      </c>
      <c r="M24" s="566">
        <v>2.3858109999999999</v>
      </c>
      <c r="N24" s="566">
        <v>2.254235</v>
      </c>
      <c r="O24" s="566">
        <v>2.4839150000000001</v>
      </c>
      <c r="P24" s="566">
        <v>2.3291620000000002</v>
      </c>
      <c r="Q24" s="566">
        <v>2.4775450000000001</v>
      </c>
      <c r="R24" s="566">
        <v>1.041372</v>
      </c>
      <c r="S24" s="566">
        <v>1.76756</v>
      </c>
      <c r="T24" s="566">
        <v>2.113524</v>
      </c>
      <c r="U24" s="566">
        <v>2.4715370000000001</v>
      </c>
      <c r="V24" s="566">
        <v>2.4385620000000001</v>
      </c>
      <c r="W24" s="566">
        <v>2.3892000000000002</v>
      </c>
      <c r="X24" s="566">
        <v>1.5923560000000001</v>
      </c>
      <c r="Y24" s="566">
        <v>2.0348350000000002</v>
      </c>
      <c r="Z24" s="566">
        <v>2.440483</v>
      </c>
      <c r="AA24" s="566">
        <v>2.3273169999999999</v>
      </c>
      <c r="AB24" s="566">
        <v>2.2517390000000002</v>
      </c>
      <c r="AC24" s="566">
        <v>2.4931589999999999</v>
      </c>
      <c r="AD24" s="566">
        <v>2.4123830000000002</v>
      </c>
      <c r="AE24" s="566">
        <v>2.4901870000000002</v>
      </c>
      <c r="AF24" s="566">
        <v>2.160364</v>
      </c>
      <c r="AG24" s="566">
        <v>2.4736359999999999</v>
      </c>
      <c r="AH24" s="566">
        <v>2.4537969999999998</v>
      </c>
      <c r="AI24" s="566">
        <v>2.3843839999999998</v>
      </c>
      <c r="AJ24" s="566">
        <v>1.0638080000000001</v>
      </c>
      <c r="AK24" s="566">
        <v>2.0740970000000001</v>
      </c>
      <c r="AL24" s="566">
        <v>2.4877549999999999</v>
      </c>
      <c r="AM24" s="566">
        <v>2.351677</v>
      </c>
      <c r="AN24" s="566">
        <v>2.2473770000000002</v>
      </c>
      <c r="AO24" s="566">
        <v>2.483851</v>
      </c>
      <c r="AP24" s="566">
        <v>1.7011769999999999</v>
      </c>
      <c r="AQ24" s="566">
        <v>1.573663</v>
      </c>
      <c r="AR24" s="566">
        <v>2.2830180000000002</v>
      </c>
      <c r="AS24" s="566">
        <v>2.4790740000000002</v>
      </c>
      <c r="AT24" s="566">
        <v>2.4692310000000002</v>
      </c>
      <c r="AU24" s="566">
        <v>2.391289</v>
      </c>
      <c r="AV24" s="566">
        <v>2.4850319999999999</v>
      </c>
      <c r="AW24" s="566">
        <v>2.4198059999999999</v>
      </c>
      <c r="AX24" s="566">
        <v>2.5005000000000002</v>
      </c>
      <c r="AY24" s="566">
        <v>2.454634</v>
      </c>
      <c r="AZ24" s="566">
        <v>2.1987679999999998</v>
      </c>
      <c r="BA24" s="566">
        <v>2.4810859999999999</v>
      </c>
      <c r="BB24" s="566">
        <v>0.999247</v>
      </c>
      <c r="BC24" s="566">
        <v>1.4977579999999999</v>
      </c>
      <c r="BD24" s="566">
        <v>0.924898</v>
      </c>
      <c r="BE24" s="566">
        <v>2.3311120000000001</v>
      </c>
      <c r="BF24" s="566">
        <v>2.3212760000000001</v>
      </c>
      <c r="BG24" s="566">
        <v>2.2086800000000002</v>
      </c>
      <c r="BH24" s="566">
        <v>2.1432899999999999</v>
      </c>
      <c r="BI24" s="566">
        <v>1.55657</v>
      </c>
      <c r="BJ24" s="567">
        <v>2.4004699999999999</v>
      </c>
      <c r="BK24" s="567">
        <v>2.4371200000000002</v>
      </c>
      <c r="BL24" s="567">
        <v>2.27989</v>
      </c>
      <c r="BM24" s="567">
        <v>2.4371200000000002</v>
      </c>
      <c r="BN24" s="567">
        <v>2.3584999999999998</v>
      </c>
      <c r="BO24" s="567">
        <v>2.4371200000000002</v>
      </c>
      <c r="BP24" s="567">
        <v>2.3584999999999998</v>
      </c>
      <c r="BQ24" s="567">
        <v>2.4371200000000002</v>
      </c>
      <c r="BR24" s="567">
        <v>2.4371200000000002</v>
      </c>
      <c r="BS24" s="567">
        <v>2.3584999999999998</v>
      </c>
      <c r="BT24" s="567">
        <v>1.03389</v>
      </c>
      <c r="BU24" s="567">
        <v>2.1412</v>
      </c>
      <c r="BV24" s="567">
        <v>2.4371200000000002</v>
      </c>
    </row>
    <row r="25" spans="1:74" ht="11.15" customHeight="1" x14ac:dyDescent="0.25">
      <c r="A25" s="415" t="s">
        <v>1113</v>
      </c>
      <c r="B25" s="418" t="s">
        <v>1114</v>
      </c>
      <c r="C25" s="566">
        <v>0.84618852200000005</v>
      </c>
      <c r="D25" s="566">
        <v>0.78578130300000004</v>
      </c>
      <c r="E25" s="566">
        <v>0.82941081800000005</v>
      </c>
      <c r="F25" s="566">
        <v>0.89930413399999998</v>
      </c>
      <c r="G25" s="566">
        <v>0.95542758900000002</v>
      </c>
      <c r="H25" s="566">
        <v>0.68034820900000004</v>
      </c>
      <c r="I25" s="566">
        <v>0.41323180500000001</v>
      </c>
      <c r="J25" s="566">
        <v>0.23285988399999999</v>
      </c>
      <c r="K25" s="566">
        <v>0.20686868999999999</v>
      </c>
      <c r="L25" s="566">
        <v>0.450806602</v>
      </c>
      <c r="M25" s="566">
        <v>0.54965013399999996</v>
      </c>
      <c r="N25" s="566">
        <v>0.74538159000000004</v>
      </c>
      <c r="O25" s="566">
        <v>0.75935424399999996</v>
      </c>
      <c r="P25" s="566">
        <v>0.64705111900000001</v>
      </c>
      <c r="Q25" s="566">
        <v>0.882870339</v>
      </c>
      <c r="R25" s="566">
        <v>0.95268624700000004</v>
      </c>
      <c r="S25" s="566">
        <v>0.85851040499999998</v>
      </c>
      <c r="T25" s="566">
        <v>0.28434881400000001</v>
      </c>
      <c r="U25" s="566">
        <v>0.36120232800000002</v>
      </c>
      <c r="V25" s="566">
        <v>0.19527572200000001</v>
      </c>
      <c r="W25" s="566">
        <v>0.111149912</v>
      </c>
      <c r="X25" s="566">
        <v>0.41260286299999999</v>
      </c>
      <c r="Y25" s="566">
        <v>0.48643651999999998</v>
      </c>
      <c r="Z25" s="566">
        <v>0.65697561699999996</v>
      </c>
      <c r="AA25" s="566">
        <v>0.61855426400000002</v>
      </c>
      <c r="AB25" s="566">
        <v>0.39721144899999999</v>
      </c>
      <c r="AC25" s="566">
        <v>0.61190738899999997</v>
      </c>
      <c r="AD25" s="566">
        <v>0.75461627799999997</v>
      </c>
      <c r="AE25" s="566">
        <v>0.57886209700000002</v>
      </c>
      <c r="AF25" s="566">
        <v>0.25651305600000002</v>
      </c>
      <c r="AG25" s="566">
        <v>0.51096708300000004</v>
      </c>
      <c r="AH25" s="566">
        <v>0.35805573299999999</v>
      </c>
      <c r="AI25" s="566">
        <v>0.41188328299999999</v>
      </c>
      <c r="AJ25" s="566">
        <v>0.44209013699999999</v>
      </c>
      <c r="AK25" s="566">
        <v>0.62441825900000003</v>
      </c>
      <c r="AL25" s="566">
        <v>0.61288063199999998</v>
      </c>
      <c r="AM25" s="566">
        <v>0.50072918300000002</v>
      </c>
      <c r="AN25" s="566">
        <v>0.61926938799999998</v>
      </c>
      <c r="AO25" s="566">
        <v>0.90835944999999996</v>
      </c>
      <c r="AP25" s="566">
        <v>1.040137264</v>
      </c>
      <c r="AQ25" s="566">
        <v>0.75784167800000002</v>
      </c>
      <c r="AR25" s="566">
        <v>0.35747368800000001</v>
      </c>
      <c r="AS25" s="566">
        <v>0.20358311800000001</v>
      </c>
      <c r="AT25" s="566">
        <v>0.178426736</v>
      </c>
      <c r="AU25" s="566">
        <v>0.33314761199999998</v>
      </c>
      <c r="AV25" s="566">
        <v>0.43662063600000001</v>
      </c>
      <c r="AW25" s="566">
        <v>0.48507423700000002</v>
      </c>
      <c r="AX25" s="566">
        <v>0.70199537000000001</v>
      </c>
      <c r="AY25" s="566">
        <v>0.70777975800000004</v>
      </c>
      <c r="AZ25" s="566">
        <v>0.56243507299999995</v>
      </c>
      <c r="BA25" s="566">
        <v>0.63023032300000004</v>
      </c>
      <c r="BB25" s="566">
        <v>0.50462031399999996</v>
      </c>
      <c r="BC25" s="566">
        <v>0.52729889799999996</v>
      </c>
      <c r="BD25" s="566">
        <v>0.34581282600000002</v>
      </c>
      <c r="BE25" s="566">
        <v>0.55081499199999995</v>
      </c>
      <c r="BF25" s="566">
        <v>0.57242612100000001</v>
      </c>
      <c r="BG25" s="566">
        <v>0.51321216199999997</v>
      </c>
      <c r="BH25" s="566">
        <v>0.58421940000000006</v>
      </c>
      <c r="BI25" s="566">
        <v>0.61924650000000003</v>
      </c>
      <c r="BJ25" s="567">
        <v>0.70151439999999998</v>
      </c>
      <c r="BK25" s="567">
        <v>0.68357069999999998</v>
      </c>
      <c r="BL25" s="567">
        <v>0.60939569999999998</v>
      </c>
      <c r="BM25" s="567">
        <v>0.72169749999999999</v>
      </c>
      <c r="BN25" s="567">
        <v>0.83436880000000002</v>
      </c>
      <c r="BO25" s="567">
        <v>0.77052469999999995</v>
      </c>
      <c r="BP25" s="567">
        <v>0.56259950000000003</v>
      </c>
      <c r="BQ25" s="567">
        <v>0.46422580000000002</v>
      </c>
      <c r="BR25" s="567">
        <v>0.37001509999999999</v>
      </c>
      <c r="BS25" s="567">
        <v>0.34408139999999998</v>
      </c>
      <c r="BT25" s="567">
        <v>0.49423689999999998</v>
      </c>
      <c r="BU25" s="567">
        <v>0.57473510000000005</v>
      </c>
      <c r="BV25" s="567">
        <v>0.67800360000000004</v>
      </c>
    </row>
    <row r="26" spans="1:74" ht="11.15" customHeight="1" x14ac:dyDescent="0.25">
      <c r="A26" s="415" t="s">
        <v>1115</v>
      </c>
      <c r="B26" s="418" t="s">
        <v>1209</v>
      </c>
      <c r="C26" s="566">
        <v>0.907905552</v>
      </c>
      <c r="D26" s="566">
        <v>0.88901158199999997</v>
      </c>
      <c r="E26" s="566">
        <v>0.93889913899999999</v>
      </c>
      <c r="F26" s="566">
        <v>0.83095936599999998</v>
      </c>
      <c r="G26" s="566">
        <v>0.73309111100000002</v>
      </c>
      <c r="H26" s="566">
        <v>0.71151302900000002</v>
      </c>
      <c r="I26" s="566">
        <v>0.76712556499999995</v>
      </c>
      <c r="J26" s="566">
        <v>0.73680377600000002</v>
      </c>
      <c r="K26" s="566">
        <v>0.74472988399999995</v>
      </c>
      <c r="L26" s="566">
        <v>0.73170508899999998</v>
      </c>
      <c r="M26" s="566">
        <v>0.86242028199999998</v>
      </c>
      <c r="N26" s="566">
        <v>0.920231205</v>
      </c>
      <c r="O26" s="566">
        <v>0.79772429199999995</v>
      </c>
      <c r="P26" s="566">
        <v>0.76760733800000003</v>
      </c>
      <c r="Q26" s="566">
        <v>0.95461972900000003</v>
      </c>
      <c r="R26" s="566">
        <v>0.90707987199999995</v>
      </c>
      <c r="S26" s="566">
        <v>0.96798325399999996</v>
      </c>
      <c r="T26" s="566">
        <v>0.77652804799999997</v>
      </c>
      <c r="U26" s="566">
        <v>0.79425407299999995</v>
      </c>
      <c r="V26" s="566">
        <v>0.82367074699999998</v>
      </c>
      <c r="W26" s="566">
        <v>0.80573772099999996</v>
      </c>
      <c r="X26" s="566">
        <v>0.80002652600000002</v>
      </c>
      <c r="Y26" s="566">
        <v>0.87123339099999997</v>
      </c>
      <c r="Z26" s="566">
        <v>0.882541142</v>
      </c>
      <c r="AA26" s="566">
        <v>0.88476125900000002</v>
      </c>
      <c r="AB26" s="566">
        <v>0.768994921</v>
      </c>
      <c r="AC26" s="566">
        <v>1.1756789050000001</v>
      </c>
      <c r="AD26" s="566">
        <v>0.91605813400000002</v>
      </c>
      <c r="AE26" s="566">
        <v>0.91735251500000003</v>
      </c>
      <c r="AF26" s="566">
        <v>0.97340448700000004</v>
      </c>
      <c r="AG26" s="566">
        <v>0.83012341000000001</v>
      </c>
      <c r="AH26" s="566">
        <v>0.78809179500000004</v>
      </c>
      <c r="AI26" s="566">
        <v>0.86305953899999999</v>
      </c>
      <c r="AJ26" s="566">
        <v>0.79536567000000002</v>
      </c>
      <c r="AK26" s="566">
        <v>0.91185725299999998</v>
      </c>
      <c r="AL26" s="566">
        <v>0.89821061700000004</v>
      </c>
      <c r="AM26" s="566">
        <v>0.97584689999999996</v>
      </c>
      <c r="AN26" s="566">
        <v>0.89363110499999998</v>
      </c>
      <c r="AO26" s="566">
        <v>1.0647364319999999</v>
      </c>
      <c r="AP26" s="566">
        <v>1.007452647</v>
      </c>
      <c r="AQ26" s="566">
        <v>0.90728945500000002</v>
      </c>
      <c r="AR26" s="566">
        <v>0.92164512499999995</v>
      </c>
      <c r="AS26" s="566">
        <v>1.007180465</v>
      </c>
      <c r="AT26" s="566">
        <v>0.83025921300000005</v>
      </c>
      <c r="AU26" s="566">
        <v>0.81533298600000004</v>
      </c>
      <c r="AV26" s="566">
        <v>0.74466577599999995</v>
      </c>
      <c r="AW26" s="566">
        <v>0.89832545799999997</v>
      </c>
      <c r="AX26" s="566">
        <v>0.87641433899999999</v>
      </c>
      <c r="AY26" s="566">
        <v>0.807447409</v>
      </c>
      <c r="AZ26" s="566">
        <v>0.82316047299999995</v>
      </c>
      <c r="BA26" s="566">
        <v>0.964024047</v>
      </c>
      <c r="BB26" s="566">
        <v>0.91228778099999996</v>
      </c>
      <c r="BC26" s="566">
        <v>1.029548704</v>
      </c>
      <c r="BD26" s="566">
        <v>0.83196253200000003</v>
      </c>
      <c r="BE26" s="566">
        <v>0.89966225300000002</v>
      </c>
      <c r="BF26" s="566">
        <v>0.930812058</v>
      </c>
      <c r="BG26" s="566">
        <v>0.75472069100000005</v>
      </c>
      <c r="BH26" s="566">
        <v>0.77252719999999997</v>
      </c>
      <c r="BI26" s="566">
        <v>0.89572450000000003</v>
      </c>
      <c r="BJ26" s="567">
        <v>0.85187520000000005</v>
      </c>
      <c r="BK26" s="567">
        <v>0.79300219999999999</v>
      </c>
      <c r="BL26" s="567">
        <v>0.87121689999999996</v>
      </c>
      <c r="BM26" s="567">
        <v>1.010343</v>
      </c>
      <c r="BN26" s="567">
        <v>1.0239339999999999</v>
      </c>
      <c r="BO26" s="567">
        <v>1.024062</v>
      </c>
      <c r="BP26" s="567">
        <v>0.96464760000000005</v>
      </c>
      <c r="BQ26" s="567">
        <v>0.97863829999999996</v>
      </c>
      <c r="BR26" s="567">
        <v>1.0938699999999999</v>
      </c>
      <c r="BS26" s="567">
        <v>0.97774479999999997</v>
      </c>
      <c r="BT26" s="567">
        <v>0.94277630000000001</v>
      </c>
      <c r="BU26" s="567">
        <v>1.2146980000000001</v>
      </c>
      <c r="BV26" s="567">
        <v>1.1118349999999999</v>
      </c>
    </row>
    <row r="27" spans="1:74" ht="11.15" customHeight="1" x14ac:dyDescent="0.25">
      <c r="A27" s="415" t="s">
        <v>1116</v>
      </c>
      <c r="B27" s="416" t="s">
        <v>1210</v>
      </c>
      <c r="C27" s="566">
        <v>0.152991667</v>
      </c>
      <c r="D27" s="566">
        <v>9.5792741000000001E-2</v>
      </c>
      <c r="E27" s="566">
        <v>9.8677666999999997E-2</v>
      </c>
      <c r="F27" s="566">
        <v>0.106436633</v>
      </c>
      <c r="G27" s="566">
        <v>0.11520148199999999</v>
      </c>
      <c r="H27" s="566">
        <v>0.10977368699999999</v>
      </c>
      <c r="I27" s="566">
        <v>0.12260478599999999</v>
      </c>
      <c r="J27" s="566">
        <v>0.116889381</v>
      </c>
      <c r="K27" s="566">
        <v>0.105015231</v>
      </c>
      <c r="L27" s="566">
        <v>0.12230234600000001</v>
      </c>
      <c r="M27" s="566">
        <v>0.12336768400000001</v>
      </c>
      <c r="N27" s="566">
        <v>0.141478459</v>
      </c>
      <c r="O27" s="566">
        <v>0.13604313500000001</v>
      </c>
      <c r="P27" s="566">
        <v>0.108216241</v>
      </c>
      <c r="Q27" s="566">
        <v>0.103679756</v>
      </c>
      <c r="R27" s="566">
        <v>0.118909696</v>
      </c>
      <c r="S27" s="566">
        <v>0.11367258700000001</v>
      </c>
      <c r="T27" s="566">
        <v>0.105723999</v>
      </c>
      <c r="U27" s="566">
        <v>0.124566758</v>
      </c>
      <c r="V27" s="566">
        <v>0.10172434</v>
      </c>
      <c r="W27" s="566">
        <v>0.117616807</v>
      </c>
      <c r="X27" s="566">
        <v>0.116574279</v>
      </c>
      <c r="Y27" s="566">
        <v>0.103958593</v>
      </c>
      <c r="Z27" s="566">
        <v>0.18217488500000001</v>
      </c>
      <c r="AA27" s="566">
        <v>0.13571301899999999</v>
      </c>
      <c r="AB27" s="566">
        <v>0.178951211</v>
      </c>
      <c r="AC27" s="566">
        <v>9.5957549000000003E-2</v>
      </c>
      <c r="AD27" s="566">
        <v>8.8774617E-2</v>
      </c>
      <c r="AE27" s="566">
        <v>0.11244568000000001</v>
      </c>
      <c r="AF27" s="566">
        <v>0.12696512500000001</v>
      </c>
      <c r="AG27" s="566">
        <v>0.103632434</v>
      </c>
      <c r="AH27" s="566">
        <v>0.113647638</v>
      </c>
      <c r="AI27" s="566">
        <v>0.10314685899999999</v>
      </c>
      <c r="AJ27" s="566">
        <v>0.10405201</v>
      </c>
      <c r="AK27" s="566">
        <v>0.11908450700000001</v>
      </c>
      <c r="AL27" s="566">
        <v>0.159166265</v>
      </c>
      <c r="AM27" s="566">
        <v>1.1027061760000001</v>
      </c>
      <c r="AN27" s="566">
        <v>0.22231395900000001</v>
      </c>
      <c r="AO27" s="566">
        <v>7.9907396000000006E-2</v>
      </c>
      <c r="AP27" s="566">
        <v>5.7083012000000002E-2</v>
      </c>
      <c r="AQ27" s="566">
        <v>7.2012775000000001E-2</v>
      </c>
      <c r="AR27" s="566">
        <v>6.8671864999999999E-2</v>
      </c>
      <c r="AS27" s="566">
        <v>0.101588446</v>
      </c>
      <c r="AT27" s="566">
        <v>6.1669123999999999E-2</v>
      </c>
      <c r="AU27" s="566">
        <v>5.8995211999999998E-2</v>
      </c>
      <c r="AV27" s="566">
        <v>5.5040553999999998E-2</v>
      </c>
      <c r="AW27" s="566">
        <v>4.7921495000000001E-2</v>
      </c>
      <c r="AX27" s="566">
        <v>0.52787595799999998</v>
      </c>
      <c r="AY27" s="566">
        <v>6.4771816999999995E-2</v>
      </c>
      <c r="AZ27" s="566">
        <v>0.23404023099999999</v>
      </c>
      <c r="BA27" s="566">
        <v>4.8527145000000001E-2</v>
      </c>
      <c r="BB27" s="566">
        <v>6.3241361999999995E-2</v>
      </c>
      <c r="BC27" s="566">
        <v>8.6983933999999999E-2</v>
      </c>
      <c r="BD27" s="566">
        <v>6.1017752000000001E-2</v>
      </c>
      <c r="BE27" s="566">
        <v>8.9469571999999997E-2</v>
      </c>
      <c r="BF27" s="566">
        <v>5.8109104000000002E-2</v>
      </c>
      <c r="BG27" s="566">
        <v>7.6565648E-2</v>
      </c>
      <c r="BH27" s="566">
        <v>6.1612199999999999E-2</v>
      </c>
      <c r="BI27" s="566">
        <v>6.4402299999999996E-2</v>
      </c>
      <c r="BJ27" s="567">
        <v>0.26287719999999998</v>
      </c>
      <c r="BK27" s="567">
        <v>0.40238859999999999</v>
      </c>
      <c r="BL27" s="567">
        <v>0.19067729999999999</v>
      </c>
      <c r="BM27" s="567">
        <v>3.19054E-2</v>
      </c>
      <c r="BN27" s="567">
        <v>7.3811500000000002E-2</v>
      </c>
      <c r="BO27" s="567">
        <v>7.5059399999999998E-2</v>
      </c>
      <c r="BP27" s="567">
        <v>7.7318700000000004E-2</v>
      </c>
      <c r="BQ27" s="567">
        <v>9.3633499999999995E-2</v>
      </c>
      <c r="BR27" s="567">
        <v>7.5855300000000001E-2</v>
      </c>
      <c r="BS27" s="567">
        <v>5.7611900000000001E-2</v>
      </c>
      <c r="BT27" s="567">
        <v>6.0522199999999998E-2</v>
      </c>
      <c r="BU27" s="567">
        <v>5.8181700000000003E-2</v>
      </c>
      <c r="BV27" s="567">
        <v>0.30394969999999999</v>
      </c>
    </row>
    <row r="28" spans="1:74" ht="11.15" customHeight="1" x14ac:dyDescent="0.25">
      <c r="A28" s="415" t="s">
        <v>1117</v>
      </c>
      <c r="B28" s="418" t="s">
        <v>1118</v>
      </c>
      <c r="C28" s="566">
        <v>8.6990114179999996</v>
      </c>
      <c r="D28" s="566">
        <v>7.6493278169999996</v>
      </c>
      <c r="E28" s="566">
        <v>8.3178903440000003</v>
      </c>
      <c r="F28" s="566">
        <v>7.2253696129999998</v>
      </c>
      <c r="G28" s="566">
        <v>6.9819594069999997</v>
      </c>
      <c r="H28" s="566">
        <v>7.5641903729999997</v>
      </c>
      <c r="I28" s="566">
        <v>10.156262722999999</v>
      </c>
      <c r="J28" s="566">
        <v>8.8880912280000004</v>
      </c>
      <c r="K28" s="566">
        <v>7.0633021879999998</v>
      </c>
      <c r="L28" s="566">
        <v>7.4747347949999998</v>
      </c>
      <c r="M28" s="566">
        <v>7.3839866589999996</v>
      </c>
      <c r="N28" s="566">
        <v>8.3048662639999993</v>
      </c>
      <c r="O28" s="566">
        <v>8.3152842420000006</v>
      </c>
      <c r="P28" s="566">
        <v>7.6148827189999997</v>
      </c>
      <c r="Q28" s="566">
        <v>7.2774485110000002</v>
      </c>
      <c r="R28" s="566">
        <v>6.1648286409999997</v>
      </c>
      <c r="S28" s="566">
        <v>6.4051019379999996</v>
      </c>
      <c r="T28" s="566">
        <v>7.9419743550000002</v>
      </c>
      <c r="U28" s="566">
        <v>10.422889163000001</v>
      </c>
      <c r="V28" s="566">
        <v>9.1136373160000002</v>
      </c>
      <c r="W28" s="566">
        <v>7.7437862270000002</v>
      </c>
      <c r="X28" s="566">
        <v>6.8206126749999996</v>
      </c>
      <c r="Y28" s="566">
        <v>7.0765210290000002</v>
      </c>
      <c r="Z28" s="566">
        <v>8.1277589389999996</v>
      </c>
      <c r="AA28" s="566">
        <v>8.5970486640000008</v>
      </c>
      <c r="AB28" s="566">
        <v>7.9607799180000001</v>
      </c>
      <c r="AC28" s="566">
        <v>7.933340641</v>
      </c>
      <c r="AD28" s="566">
        <v>7.078122252</v>
      </c>
      <c r="AE28" s="566">
        <v>7.4533345190000002</v>
      </c>
      <c r="AF28" s="566">
        <v>9.0563640490000008</v>
      </c>
      <c r="AG28" s="566">
        <v>9.4516904079999993</v>
      </c>
      <c r="AH28" s="566">
        <v>10.129466511</v>
      </c>
      <c r="AI28" s="566">
        <v>8.5442659990000003</v>
      </c>
      <c r="AJ28" s="566">
        <v>7.1258136150000002</v>
      </c>
      <c r="AK28" s="566">
        <v>8.0043770470000002</v>
      </c>
      <c r="AL28" s="566">
        <v>8.0853490810000004</v>
      </c>
      <c r="AM28" s="566">
        <v>9.0252123839999996</v>
      </c>
      <c r="AN28" s="566">
        <v>7.6632963920000003</v>
      </c>
      <c r="AO28" s="566">
        <v>8.4395646089999996</v>
      </c>
      <c r="AP28" s="566">
        <v>7.3439979209999997</v>
      </c>
      <c r="AQ28" s="566">
        <v>7.6384179559999996</v>
      </c>
      <c r="AR28" s="566">
        <v>8.2731327889999999</v>
      </c>
      <c r="AS28" s="566">
        <v>10.511845667999999</v>
      </c>
      <c r="AT28" s="566">
        <v>10.360737996999999</v>
      </c>
      <c r="AU28" s="566">
        <v>8.2616489410000007</v>
      </c>
      <c r="AV28" s="566">
        <v>7.3231363229999999</v>
      </c>
      <c r="AW28" s="566">
        <v>7.8742737739999997</v>
      </c>
      <c r="AX28" s="566">
        <v>8.2735665259999998</v>
      </c>
      <c r="AY28" s="566">
        <v>8.1051717970000006</v>
      </c>
      <c r="AZ28" s="566">
        <v>7.449564166</v>
      </c>
      <c r="BA28" s="566">
        <v>8.0320649799999995</v>
      </c>
      <c r="BB28" s="566">
        <v>6.3031690139999998</v>
      </c>
      <c r="BC28" s="566">
        <v>6.7428267210000001</v>
      </c>
      <c r="BD28" s="566">
        <v>7.0971914419999997</v>
      </c>
      <c r="BE28" s="566">
        <v>9.9823914840000008</v>
      </c>
      <c r="BF28" s="566">
        <v>8.8825389850000001</v>
      </c>
      <c r="BG28" s="566">
        <v>8.2493312220000004</v>
      </c>
      <c r="BH28" s="566">
        <v>7.540985</v>
      </c>
      <c r="BI28" s="566">
        <v>7.5435420000000004</v>
      </c>
      <c r="BJ28" s="567">
        <v>8.6341599999999996</v>
      </c>
      <c r="BK28" s="567">
        <v>8.8370630000000006</v>
      </c>
      <c r="BL28" s="567">
        <v>8.0646769999999997</v>
      </c>
      <c r="BM28" s="567">
        <v>8.1545199999999998</v>
      </c>
      <c r="BN28" s="567">
        <v>7.3854920000000002</v>
      </c>
      <c r="BO28" s="567">
        <v>7.8143599999999998</v>
      </c>
      <c r="BP28" s="567">
        <v>8.7222539999999995</v>
      </c>
      <c r="BQ28" s="567">
        <v>10.833349999999999</v>
      </c>
      <c r="BR28" s="567">
        <v>10.33074</v>
      </c>
      <c r="BS28" s="567">
        <v>8.4785380000000004</v>
      </c>
      <c r="BT28" s="567">
        <v>7.4392569999999996</v>
      </c>
      <c r="BU28" s="567">
        <v>7.7860550000000002</v>
      </c>
      <c r="BV28" s="567">
        <v>8.7229449999999993</v>
      </c>
    </row>
    <row r="29" spans="1:74" ht="11.15" customHeight="1" x14ac:dyDescent="0.25">
      <c r="A29" s="415" t="s">
        <v>1119</v>
      </c>
      <c r="B29" s="416" t="s">
        <v>1211</v>
      </c>
      <c r="C29" s="566">
        <v>11.074835999999999</v>
      </c>
      <c r="D29" s="566">
        <v>9.6586269999999992</v>
      </c>
      <c r="E29" s="566">
        <v>9.8968554999999991</v>
      </c>
      <c r="F29" s="566">
        <v>8.6402289999999997</v>
      </c>
      <c r="G29" s="566">
        <v>8.7477780000000003</v>
      </c>
      <c r="H29" s="566">
        <v>9.4116520000000001</v>
      </c>
      <c r="I29" s="566">
        <v>12.387816000000001</v>
      </c>
      <c r="J29" s="566">
        <v>11.231529999999999</v>
      </c>
      <c r="K29" s="566">
        <v>9.1173129999999993</v>
      </c>
      <c r="L29" s="566">
        <v>8.9188130000000001</v>
      </c>
      <c r="M29" s="566">
        <v>9.4226805000000002</v>
      </c>
      <c r="N29" s="566">
        <v>10.648273</v>
      </c>
      <c r="O29" s="566">
        <v>10.416409</v>
      </c>
      <c r="P29" s="566">
        <v>9.4946540000000006</v>
      </c>
      <c r="Q29" s="566">
        <v>9.1991785000000004</v>
      </c>
      <c r="R29" s="566">
        <v>8.2708069999999996</v>
      </c>
      <c r="S29" s="566">
        <v>8.2461640000000003</v>
      </c>
      <c r="T29" s="566">
        <v>9.8770279999999993</v>
      </c>
      <c r="U29" s="566">
        <v>12.302941000000001</v>
      </c>
      <c r="V29" s="566">
        <v>11.483109000000001</v>
      </c>
      <c r="W29" s="566">
        <v>9.2312580000000004</v>
      </c>
      <c r="X29" s="566">
        <v>8.8436900000000005</v>
      </c>
      <c r="Y29" s="566">
        <v>9.0089365000000008</v>
      </c>
      <c r="Z29" s="566">
        <v>10.485099999999999</v>
      </c>
      <c r="AA29" s="566">
        <v>10.67671</v>
      </c>
      <c r="AB29" s="566">
        <v>9.7437380000000005</v>
      </c>
      <c r="AC29" s="566">
        <v>9.5002545000000005</v>
      </c>
      <c r="AD29" s="566">
        <v>8.3468099999999996</v>
      </c>
      <c r="AE29" s="566">
        <v>8.6536329999999992</v>
      </c>
      <c r="AF29" s="566">
        <v>10.718552000000001</v>
      </c>
      <c r="AG29" s="566">
        <v>11.022432</v>
      </c>
      <c r="AH29" s="566">
        <v>12.095171000000001</v>
      </c>
      <c r="AI29" s="566">
        <v>9.6442940000000004</v>
      </c>
      <c r="AJ29" s="566">
        <v>8.8786090000000009</v>
      </c>
      <c r="AK29" s="566">
        <v>9.1386524999999992</v>
      </c>
      <c r="AL29" s="566">
        <v>10.293087</v>
      </c>
      <c r="AM29" s="566">
        <v>11.312889999999999</v>
      </c>
      <c r="AN29" s="566">
        <v>9.6541979999999992</v>
      </c>
      <c r="AO29" s="566">
        <v>9.6152689999999996</v>
      </c>
      <c r="AP29" s="566">
        <v>8.3073530000000009</v>
      </c>
      <c r="AQ29" s="566">
        <v>8.9615390000000001</v>
      </c>
      <c r="AR29" s="566">
        <v>9.5047619999999995</v>
      </c>
      <c r="AS29" s="566">
        <v>12.140250999999999</v>
      </c>
      <c r="AT29" s="566">
        <v>12.245239</v>
      </c>
      <c r="AU29" s="566">
        <v>9.1396859999999993</v>
      </c>
      <c r="AV29" s="566">
        <v>8.658671</v>
      </c>
      <c r="AW29" s="566">
        <v>8.9345239999999997</v>
      </c>
      <c r="AX29" s="566">
        <v>10.402646000000001</v>
      </c>
      <c r="AY29" s="566">
        <v>10.233377000000001</v>
      </c>
      <c r="AZ29" s="566">
        <v>9.326511</v>
      </c>
      <c r="BA29" s="566">
        <v>9.4454419999999999</v>
      </c>
      <c r="BB29" s="566">
        <v>8.1306589999999996</v>
      </c>
      <c r="BC29" s="566">
        <v>8.2169460000000001</v>
      </c>
      <c r="BD29" s="566">
        <v>9.2215629999999997</v>
      </c>
      <c r="BE29" s="566">
        <v>12.029227000000001</v>
      </c>
      <c r="BF29" s="566">
        <v>10.531534000000001</v>
      </c>
      <c r="BG29" s="566">
        <v>9.6770709999999998</v>
      </c>
      <c r="BH29" s="566">
        <v>8.7132570000000005</v>
      </c>
      <c r="BI29" s="566">
        <v>9.098357</v>
      </c>
      <c r="BJ29" s="567">
        <v>10.53952</v>
      </c>
      <c r="BK29" s="567">
        <v>10.69651</v>
      </c>
      <c r="BL29" s="567">
        <v>9.8118809999999996</v>
      </c>
      <c r="BM29" s="567">
        <v>9.7628640000000004</v>
      </c>
      <c r="BN29" s="567">
        <v>8.5053169999999998</v>
      </c>
      <c r="BO29" s="567">
        <v>9.0577660000000009</v>
      </c>
      <c r="BP29" s="567">
        <v>10.12581</v>
      </c>
      <c r="BQ29" s="567">
        <v>12.49145</v>
      </c>
      <c r="BR29" s="567">
        <v>12.031549999999999</v>
      </c>
      <c r="BS29" s="567">
        <v>9.7546809999999997</v>
      </c>
      <c r="BT29" s="567">
        <v>9.1880170000000003</v>
      </c>
      <c r="BU29" s="567">
        <v>9.3686430000000005</v>
      </c>
      <c r="BV29" s="567">
        <v>10.820539999999999</v>
      </c>
    </row>
    <row r="30" spans="1:74" ht="11.15" customHeight="1" x14ac:dyDescent="0.25">
      <c r="A30" s="409"/>
      <c r="B30" s="102" t="s">
        <v>1212</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67"/>
      <c r="BK30" s="267"/>
      <c r="BL30" s="267"/>
      <c r="BM30" s="267"/>
      <c r="BN30" s="267"/>
      <c r="BO30" s="267"/>
      <c r="BP30" s="267"/>
      <c r="BQ30" s="267"/>
      <c r="BR30" s="267"/>
      <c r="BS30" s="267"/>
      <c r="BT30" s="267"/>
      <c r="BU30" s="267"/>
      <c r="BV30" s="267"/>
    </row>
    <row r="31" spans="1:74" ht="11.15" customHeight="1" x14ac:dyDescent="0.25">
      <c r="A31" s="415" t="s">
        <v>1120</v>
      </c>
      <c r="B31" s="416" t="s">
        <v>1342</v>
      </c>
      <c r="C31" s="566">
        <v>4.2043621949999999</v>
      </c>
      <c r="D31" s="566">
        <v>3.9874665899999999</v>
      </c>
      <c r="E31" s="566">
        <v>3.7444050309999999</v>
      </c>
      <c r="F31" s="566">
        <v>3.2866763959999998</v>
      </c>
      <c r="G31" s="566">
        <v>3.176671539</v>
      </c>
      <c r="H31" s="566">
        <v>4.2076790419999996</v>
      </c>
      <c r="I31" s="566">
        <v>7.1765515669999997</v>
      </c>
      <c r="J31" s="566">
        <v>6.2025141530000001</v>
      </c>
      <c r="K31" s="566">
        <v>4.3962844399999996</v>
      </c>
      <c r="L31" s="566">
        <v>3.7630127670000002</v>
      </c>
      <c r="M31" s="566">
        <v>3.86022643</v>
      </c>
      <c r="N31" s="566">
        <v>4.3588084020000002</v>
      </c>
      <c r="O31" s="566">
        <v>4.3259720970000002</v>
      </c>
      <c r="P31" s="566">
        <v>4.0040926880000001</v>
      </c>
      <c r="Q31" s="566">
        <v>3.890320419</v>
      </c>
      <c r="R31" s="566">
        <v>2.8541326069999999</v>
      </c>
      <c r="S31" s="566">
        <v>3.2596785150000001</v>
      </c>
      <c r="T31" s="566">
        <v>5.3796860339999997</v>
      </c>
      <c r="U31" s="566">
        <v>7.9983687750000003</v>
      </c>
      <c r="V31" s="566">
        <v>7.063430404</v>
      </c>
      <c r="W31" s="566">
        <v>5.3591588809999999</v>
      </c>
      <c r="X31" s="566">
        <v>4.1443655379999997</v>
      </c>
      <c r="Y31" s="566">
        <v>4.2748023929999999</v>
      </c>
      <c r="Z31" s="566">
        <v>4.579847752</v>
      </c>
      <c r="AA31" s="566">
        <v>4.8306660199999998</v>
      </c>
      <c r="AB31" s="566">
        <v>4.2300590290000004</v>
      </c>
      <c r="AC31" s="566">
        <v>4.0542196029999999</v>
      </c>
      <c r="AD31" s="566">
        <v>3.4315900780000002</v>
      </c>
      <c r="AE31" s="566">
        <v>4.3321623770000004</v>
      </c>
      <c r="AF31" s="566">
        <v>6.2713546859999996</v>
      </c>
      <c r="AG31" s="566">
        <v>6.8321734239999996</v>
      </c>
      <c r="AH31" s="566">
        <v>7.4751218570000004</v>
      </c>
      <c r="AI31" s="566">
        <v>5.0664499149999997</v>
      </c>
      <c r="AJ31" s="566">
        <v>5.0379280570000002</v>
      </c>
      <c r="AK31" s="566">
        <v>4.85678915</v>
      </c>
      <c r="AL31" s="566">
        <v>4.9504481910000004</v>
      </c>
      <c r="AM31" s="566">
        <v>5.078028786</v>
      </c>
      <c r="AN31" s="566">
        <v>4.7311718989999996</v>
      </c>
      <c r="AO31" s="566">
        <v>4.4750605830000003</v>
      </c>
      <c r="AP31" s="566">
        <v>4.5520362519999997</v>
      </c>
      <c r="AQ31" s="566">
        <v>5.4151973189999998</v>
      </c>
      <c r="AR31" s="566">
        <v>5.678253572</v>
      </c>
      <c r="AS31" s="566">
        <v>7.992725321</v>
      </c>
      <c r="AT31" s="566">
        <v>7.894759605</v>
      </c>
      <c r="AU31" s="566">
        <v>5.2105133480000001</v>
      </c>
      <c r="AV31" s="566">
        <v>4.6602065049999997</v>
      </c>
      <c r="AW31" s="566">
        <v>4.7720984680000003</v>
      </c>
      <c r="AX31" s="566">
        <v>4.8532388400000004</v>
      </c>
      <c r="AY31" s="566">
        <v>4.8451777570000001</v>
      </c>
      <c r="AZ31" s="566">
        <v>4.4872558089999997</v>
      </c>
      <c r="BA31" s="566">
        <v>4.2032248809999997</v>
      </c>
      <c r="BB31" s="566">
        <v>4.0163030109999998</v>
      </c>
      <c r="BC31" s="566">
        <v>4.3741908179999998</v>
      </c>
      <c r="BD31" s="566">
        <v>5.8438603069999999</v>
      </c>
      <c r="BE31" s="566">
        <v>8.4950754540000002</v>
      </c>
      <c r="BF31" s="566">
        <v>6.6928033789999999</v>
      </c>
      <c r="BG31" s="566">
        <v>5.8693979330000001</v>
      </c>
      <c r="BH31" s="566">
        <v>4.9724329999999997</v>
      </c>
      <c r="BI31" s="566">
        <v>4.6065040000000002</v>
      </c>
      <c r="BJ31" s="567">
        <v>5.0330649999999997</v>
      </c>
      <c r="BK31" s="567">
        <v>4.9787970000000001</v>
      </c>
      <c r="BL31" s="567">
        <v>4.4105759999999998</v>
      </c>
      <c r="BM31" s="567">
        <v>4.6996409999999997</v>
      </c>
      <c r="BN31" s="567">
        <v>3.6799840000000001</v>
      </c>
      <c r="BO31" s="567">
        <v>4.3355249999999996</v>
      </c>
      <c r="BP31" s="567">
        <v>5.6554419999999999</v>
      </c>
      <c r="BQ31" s="567">
        <v>8.0327000000000002</v>
      </c>
      <c r="BR31" s="567">
        <v>7.3798450000000004</v>
      </c>
      <c r="BS31" s="567">
        <v>5.5610299999999997</v>
      </c>
      <c r="BT31" s="567">
        <v>5.1075210000000002</v>
      </c>
      <c r="BU31" s="567">
        <v>4.562926</v>
      </c>
      <c r="BV31" s="567">
        <v>4.977792</v>
      </c>
    </row>
    <row r="32" spans="1:74" ht="11.15" customHeight="1" x14ac:dyDescent="0.25">
      <c r="A32" s="415" t="s">
        <v>1121</v>
      </c>
      <c r="B32" s="418" t="s">
        <v>79</v>
      </c>
      <c r="C32" s="566">
        <v>0.21217448899999999</v>
      </c>
      <c r="D32" s="566">
        <v>5.5326017999999998E-2</v>
      </c>
      <c r="E32" s="566">
        <v>6.5540195999999995E-2</v>
      </c>
      <c r="F32" s="566">
        <v>8.8565190000000002E-3</v>
      </c>
      <c r="G32" s="566">
        <v>0</v>
      </c>
      <c r="H32" s="566">
        <v>6.9337999999999995E-4</v>
      </c>
      <c r="I32" s="566">
        <v>4.2948964999999999E-2</v>
      </c>
      <c r="J32" s="566">
        <v>3.6411827000000001E-2</v>
      </c>
      <c r="K32" s="566">
        <v>0</v>
      </c>
      <c r="L32" s="566">
        <v>0</v>
      </c>
      <c r="M32" s="566">
        <v>0</v>
      </c>
      <c r="N32" s="566">
        <v>0</v>
      </c>
      <c r="O32" s="566">
        <v>2.079568E-2</v>
      </c>
      <c r="P32" s="566">
        <v>2.6068313999999999E-2</v>
      </c>
      <c r="Q32" s="566">
        <v>9.6827539000000004E-2</v>
      </c>
      <c r="R32" s="566">
        <v>0</v>
      </c>
      <c r="S32" s="566">
        <v>0</v>
      </c>
      <c r="T32" s="566">
        <v>0</v>
      </c>
      <c r="U32" s="566">
        <v>0</v>
      </c>
      <c r="V32" s="566">
        <v>0</v>
      </c>
      <c r="W32" s="566">
        <v>0</v>
      </c>
      <c r="X32" s="566">
        <v>0</v>
      </c>
      <c r="Y32" s="566">
        <v>0</v>
      </c>
      <c r="Z32" s="566">
        <v>0</v>
      </c>
      <c r="AA32" s="566">
        <v>0</v>
      </c>
      <c r="AB32" s="566">
        <v>0</v>
      </c>
      <c r="AC32" s="566">
        <v>0</v>
      </c>
      <c r="AD32" s="566">
        <v>0</v>
      </c>
      <c r="AE32" s="566">
        <v>0</v>
      </c>
      <c r="AF32" s="566">
        <v>0</v>
      </c>
      <c r="AG32" s="566">
        <v>0</v>
      </c>
      <c r="AH32" s="566">
        <v>0</v>
      </c>
      <c r="AI32" s="566">
        <v>0</v>
      </c>
      <c r="AJ32" s="566">
        <v>0</v>
      </c>
      <c r="AK32" s="566">
        <v>0</v>
      </c>
      <c r="AL32" s="566">
        <v>0</v>
      </c>
      <c r="AM32" s="566">
        <v>0</v>
      </c>
      <c r="AN32" s="566">
        <v>0</v>
      </c>
      <c r="AO32" s="566">
        <v>0</v>
      </c>
      <c r="AP32" s="566">
        <v>0</v>
      </c>
      <c r="AQ32" s="566">
        <v>0</v>
      </c>
      <c r="AR32" s="566">
        <v>0</v>
      </c>
      <c r="AS32" s="566">
        <v>0</v>
      </c>
      <c r="AT32" s="566">
        <v>0</v>
      </c>
      <c r="AU32" s="566">
        <v>0</v>
      </c>
      <c r="AV32" s="566">
        <v>0</v>
      </c>
      <c r="AW32" s="566">
        <v>0</v>
      </c>
      <c r="AX32" s="566">
        <v>0</v>
      </c>
      <c r="AY32" s="566">
        <v>0</v>
      </c>
      <c r="AZ32" s="566">
        <v>0</v>
      </c>
      <c r="BA32" s="566">
        <v>0</v>
      </c>
      <c r="BB32" s="566">
        <v>0</v>
      </c>
      <c r="BC32" s="566">
        <v>0</v>
      </c>
      <c r="BD32" s="566">
        <v>0</v>
      </c>
      <c r="BE32" s="566">
        <v>0</v>
      </c>
      <c r="BF32" s="566">
        <v>0</v>
      </c>
      <c r="BG32" s="566">
        <v>0</v>
      </c>
      <c r="BH32" s="566">
        <v>0</v>
      </c>
      <c r="BI32" s="566">
        <v>0</v>
      </c>
      <c r="BJ32" s="567">
        <v>0</v>
      </c>
      <c r="BK32" s="567">
        <v>0</v>
      </c>
      <c r="BL32" s="567">
        <v>0</v>
      </c>
      <c r="BM32" s="567">
        <v>0</v>
      </c>
      <c r="BN32" s="567">
        <v>0</v>
      </c>
      <c r="BO32" s="567">
        <v>0</v>
      </c>
      <c r="BP32" s="567">
        <v>0</v>
      </c>
      <c r="BQ32" s="567">
        <v>0</v>
      </c>
      <c r="BR32" s="567">
        <v>0</v>
      </c>
      <c r="BS32" s="567">
        <v>0</v>
      </c>
      <c r="BT32" s="567">
        <v>0</v>
      </c>
      <c r="BU32" s="567">
        <v>0</v>
      </c>
      <c r="BV32" s="567">
        <v>0</v>
      </c>
    </row>
    <row r="33" spans="1:74" ht="11.15" customHeight="1" x14ac:dyDescent="0.25">
      <c r="A33" s="415" t="s">
        <v>1122</v>
      </c>
      <c r="B33" s="418" t="s">
        <v>80</v>
      </c>
      <c r="C33" s="566">
        <v>4.0311719999999998</v>
      </c>
      <c r="D33" s="566">
        <v>3.6121789999999998</v>
      </c>
      <c r="E33" s="566">
        <v>2.7963490000000002</v>
      </c>
      <c r="F33" s="566">
        <v>3.1027659999999999</v>
      </c>
      <c r="G33" s="566">
        <v>3.9197679999999999</v>
      </c>
      <c r="H33" s="566">
        <v>3.8089810000000002</v>
      </c>
      <c r="I33" s="566">
        <v>3.922358</v>
      </c>
      <c r="J33" s="566">
        <v>3.9163239999999999</v>
      </c>
      <c r="K33" s="566">
        <v>3.9167399999999999</v>
      </c>
      <c r="L33" s="566">
        <v>3.9579870000000001</v>
      </c>
      <c r="M33" s="566">
        <v>3.8852630000000001</v>
      </c>
      <c r="N33" s="566">
        <v>3.9951310000000002</v>
      </c>
      <c r="O33" s="566">
        <v>4.0071940000000001</v>
      </c>
      <c r="P33" s="566">
        <v>3.5162409999999999</v>
      </c>
      <c r="Q33" s="566">
        <v>3.1279089999999998</v>
      </c>
      <c r="R33" s="566">
        <v>3.1975500000000001</v>
      </c>
      <c r="S33" s="566">
        <v>2.8957039999999998</v>
      </c>
      <c r="T33" s="566">
        <v>3.1186989999999999</v>
      </c>
      <c r="U33" s="566">
        <v>3.164209</v>
      </c>
      <c r="V33" s="566">
        <v>3.1246719999999999</v>
      </c>
      <c r="W33" s="566">
        <v>2.7108289999999999</v>
      </c>
      <c r="X33" s="566">
        <v>3.1341990000000002</v>
      </c>
      <c r="Y33" s="566">
        <v>3.1689349999999998</v>
      </c>
      <c r="Z33" s="566">
        <v>3.263935</v>
      </c>
      <c r="AA33" s="566">
        <v>3.2741229999999999</v>
      </c>
      <c r="AB33" s="566">
        <v>2.9367179999999999</v>
      </c>
      <c r="AC33" s="566">
        <v>3.0706630000000001</v>
      </c>
      <c r="AD33" s="566">
        <v>2.830031</v>
      </c>
      <c r="AE33" s="566">
        <v>2.475368</v>
      </c>
      <c r="AF33" s="566">
        <v>2.3699210000000002</v>
      </c>
      <c r="AG33" s="566">
        <v>2.4680550000000001</v>
      </c>
      <c r="AH33" s="566">
        <v>2.407</v>
      </c>
      <c r="AI33" s="566">
        <v>2.3781020000000002</v>
      </c>
      <c r="AJ33" s="566">
        <v>2.105477</v>
      </c>
      <c r="AK33" s="566">
        <v>2.3819910000000002</v>
      </c>
      <c r="AL33" s="566">
        <v>2.4791340000000002</v>
      </c>
      <c r="AM33" s="566">
        <v>2.4766319999999999</v>
      </c>
      <c r="AN33" s="566">
        <v>2.129934</v>
      </c>
      <c r="AO33" s="566">
        <v>1.759827</v>
      </c>
      <c r="AP33" s="566">
        <v>2.2480720000000001</v>
      </c>
      <c r="AQ33" s="566">
        <v>2.449576</v>
      </c>
      <c r="AR33" s="566">
        <v>2.3463850000000002</v>
      </c>
      <c r="AS33" s="566">
        <v>2.3799920000000001</v>
      </c>
      <c r="AT33" s="566">
        <v>2.2978160000000001</v>
      </c>
      <c r="AU33" s="566">
        <v>1.7285269999999999</v>
      </c>
      <c r="AV33" s="566">
        <v>2.1130990000000001</v>
      </c>
      <c r="AW33" s="566">
        <v>2.3962590000000001</v>
      </c>
      <c r="AX33" s="566">
        <v>2.4860449999999998</v>
      </c>
      <c r="AY33" s="566">
        <v>2.4696549999999999</v>
      </c>
      <c r="AZ33" s="566">
        <v>2.1856100000000001</v>
      </c>
      <c r="BA33" s="566">
        <v>2.139999</v>
      </c>
      <c r="BB33" s="566">
        <v>1.771711</v>
      </c>
      <c r="BC33" s="566">
        <v>2.4506009999999998</v>
      </c>
      <c r="BD33" s="566">
        <v>2.3679579999999998</v>
      </c>
      <c r="BE33" s="566">
        <v>2.386361</v>
      </c>
      <c r="BF33" s="566">
        <v>2.409554</v>
      </c>
      <c r="BG33" s="566">
        <v>2.113712</v>
      </c>
      <c r="BH33" s="566">
        <v>2.4348000000000001</v>
      </c>
      <c r="BI33" s="566">
        <v>2.4221300000000001</v>
      </c>
      <c r="BJ33" s="567">
        <v>2.4098999999999999</v>
      </c>
      <c r="BK33" s="567">
        <v>2.4098999999999999</v>
      </c>
      <c r="BL33" s="567">
        <v>2.2544200000000001</v>
      </c>
      <c r="BM33" s="567">
        <v>1.74495</v>
      </c>
      <c r="BN33" s="567">
        <v>2.33216</v>
      </c>
      <c r="BO33" s="567">
        <v>2.4098999999999999</v>
      </c>
      <c r="BP33" s="567">
        <v>2.33216</v>
      </c>
      <c r="BQ33" s="567">
        <v>2.4098999999999999</v>
      </c>
      <c r="BR33" s="567">
        <v>2.4098999999999999</v>
      </c>
      <c r="BS33" s="567">
        <v>2.20364</v>
      </c>
      <c r="BT33" s="567">
        <v>1.73552</v>
      </c>
      <c r="BU33" s="567">
        <v>2.33216</v>
      </c>
      <c r="BV33" s="567">
        <v>2.4098999999999999</v>
      </c>
    </row>
    <row r="34" spans="1:74" ht="11.15" customHeight="1" x14ac:dyDescent="0.25">
      <c r="A34" s="415" t="s">
        <v>1123</v>
      </c>
      <c r="B34" s="418" t="s">
        <v>1114</v>
      </c>
      <c r="C34" s="566">
        <v>2.541015754</v>
      </c>
      <c r="D34" s="566">
        <v>2.242034672</v>
      </c>
      <c r="E34" s="566">
        <v>2.6348551279999999</v>
      </c>
      <c r="F34" s="566">
        <v>2.2957411510000001</v>
      </c>
      <c r="G34" s="566">
        <v>2.5997156320000001</v>
      </c>
      <c r="H34" s="566">
        <v>2.536030679</v>
      </c>
      <c r="I34" s="566">
        <v>2.7123652329999999</v>
      </c>
      <c r="J34" s="566">
        <v>2.669632666</v>
      </c>
      <c r="K34" s="566">
        <v>2.5651962159999999</v>
      </c>
      <c r="L34" s="566">
        <v>2.5093131880000001</v>
      </c>
      <c r="M34" s="566">
        <v>2.4929213319999999</v>
      </c>
      <c r="N34" s="566">
        <v>2.7482953750000001</v>
      </c>
      <c r="O34" s="566">
        <v>2.5383984929999999</v>
      </c>
      <c r="P34" s="566">
        <v>2.3637195480000002</v>
      </c>
      <c r="Q34" s="566">
        <v>2.5126768030000002</v>
      </c>
      <c r="R34" s="566">
        <v>2.4584600750000001</v>
      </c>
      <c r="S34" s="566">
        <v>2.5740743909999999</v>
      </c>
      <c r="T34" s="566">
        <v>2.4206127940000002</v>
      </c>
      <c r="U34" s="566">
        <v>2.5416630809999998</v>
      </c>
      <c r="V34" s="566">
        <v>2.493076233</v>
      </c>
      <c r="W34" s="566">
        <v>2.3698172290000001</v>
      </c>
      <c r="X34" s="566">
        <v>2.3814373760000001</v>
      </c>
      <c r="Y34" s="566">
        <v>2.3517225150000001</v>
      </c>
      <c r="Z34" s="566">
        <v>2.4744136349999999</v>
      </c>
      <c r="AA34" s="566">
        <v>2.570166526</v>
      </c>
      <c r="AB34" s="566">
        <v>2.073726127</v>
      </c>
      <c r="AC34" s="566">
        <v>2.4211474750000002</v>
      </c>
      <c r="AD34" s="566">
        <v>2.303364889</v>
      </c>
      <c r="AE34" s="566">
        <v>2.3623638969999998</v>
      </c>
      <c r="AF34" s="566">
        <v>2.3366264960000001</v>
      </c>
      <c r="AG34" s="566">
        <v>2.4282567199999998</v>
      </c>
      <c r="AH34" s="566">
        <v>2.4386904309999999</v>
      </c>
      <c r="AI34" s="566">
        <v>2.2669035769999999</v>
      </c>
      <c r="AJ34" s="566">
        <v>2.3673957300000001</v>
      </c>
      <c r="AK34" s="566">
        <v>2.4805946909999999</v>
      </c>
      <c r="AL34" s="566">
        <v>2.638890983</v>
      </c>
      <c r="AM34" s="566">
        <v>2.4115053469999999</v>
      </c>
      <c r="AN34" s="566">
        <v>2.2091782919999998</v>
      </c>
      <c r="AO34" s="566">
        <v>2.51748605</v>
      </c>
      <c r="AP34" s="566">
        <v>2.1814047269999999</v>
      </c>
      <c r="AQ34" s="566">
        <v>2.2980127619999999</v>
      </c>
      <c r="AR34" s="566">
        <v>2.333229373</v>
      </c>
      <c r="AS34" s="566">
        <v>2.3903478069999999</v>
      </c>
      <c r="AT34" s="566">
        <v>2.2928776530000001</v>
      </c>
      <c r="AU34" s="566">
        <v>2.1509347860000001</v>
      </c>
      <c r="AV34" s="566">
        <v>2.1189708970000001</v>
      </c>
      <c r="AW34" s="566">
        <v>2.1497675209999998</v>
      </c>
      <c r="AX34" s="566">
        <v>2.3276987849999999</v>
      </c>
      <c r="AY34" s="566">
        <v>2.540940365</v>
      </c>
      <c r="AZ34" s="566">
        <v>2.1602343820000001</v>
      </c>
      <c r="BA34" s="566">
        <v>2.3926045930000002</v>
      </c>
      <c r="BB34" s="566">
        <v>2.125849004</v>
      </c>
      <c r="BC34" s="566">
        <v>2.3405776349999998</v>
      </c>
      <c r="BD34" s="566">
        <v>2.1117670589999999</v>
      </c>
      <c r="BE34" s="566">
        <v>2.357668087</v>
      </c>
      <c r="BF34" s="566">
        <v>2.3562956669999999</v>
      </c>
      <c r="BG34" s="566">
        <v>2.215388779</v>
      </c>
      <c r="BH34" s="566">
        <v>2.2605740000000001</v>
      </c>
      <c r="BI34" s="566">
        <v>2.414069</v>
      </c>
      <c r="BJ34" s="567">
        <v>2.504928</v>
      </c>
      <c r="BK34" s="567">
        <v>2.36503</v>
      </c>
      <c r="BL34" s="567">
        <v>2.20153</v>
      </c>
      <c r="BM34" s="567">
        <v>2.4546830000000002</v>
      </c>
      <c r="BN34" s="567">
        <v>2.2506159999999999</v>
      </c>
      <c r="BO34" s="567">
        <v>2.368716</v>
      </c>
      <c r="BP34" s="567">
        <v>2.308691</v>
      </c>
      <c r="BQ34" s="567">
        <v>2.393338</v>
      </c>
      <c r="BR34" s="567">
        <v>2.3359540000000001</v>
      </c>
      <c r="BS34" s="567">
        <v>2.179538</v>
      </c>
      <c r="BT34" s="567">
        <v>2.2287140000000001</v>
      </c>
      <c r="BU34" s="567">
        <v>2.387553</v>
      </c>
      <c r="BV34" s="567">
        <v>2.4813640000000001</v>
      </c>
    </row>
    <row r="35" spans="1:74" ht="11.15" customHeight="1" x14ac:dyDescent="0.25">
      <c r="A35" s="415" t="s">
        <v>1124</v>
      </c>
      <c r="B35" s="418" t="s">
        <v>1209</v>
      </c>
      <c r="C35" s="566">
        <v>0.61858933800000004</v>
      </c>
      <c r="D35" s="566">
        <v>0.56649201699999996</v>
      </c>
      <c r="E35" s="566">
        <v>0.63154422300000002</v>
      </c>
      <c r="F35" s="566">
        <v>0.572375101</v>
      </c>
      <c r="G35" s="566">
        <v>0.47657223900000001</v>
      </c>
      <c r="H35" s="566">
        <v>0.51815586499999999</v>
      </c>
      <c r="I35" s="566">
        <v>0.44554561500000001</v>
      </c>
      <c r="J35" s="566">
        <v>0.45733439599999998</v>
      </c>
      <c r="K35" s="566">
        <v>0.46364782199999999</v>
      </c>
      <c r="L35" s="566">
        <v>0.56975654499999995</v>
      </c>
      <c r="M35" s="566">
        <v>0.55105126999999998</v>
      </c>
      <c r="N35" s="566">
        <v>0.64736818799999996</v>
      </c>
      <c r="O35" s="566">
        <v>0.55604105400000003</v>
      </c>
      <c r="P35" s="566">
        <v>0.568946269</v>
      </c>
      <c r="Q35" s="566">
        <v>0.675254197</v>
      </c>
      <c r="R35" s="566">
        <v>0.64904775999999997</v>
      </c>
      <c r="S35" s="566">
        <v>0.55314084500000005</v>
      </c>
      <c r="T35" s="566">
        <v>0.46401141800000001</v>
      </c>
      <c r="U35" s="566">
        <v>0.49904348199999998</v>
      </c>
      <c r="V35" s="566">
        <v>0.46676637100000001</v>
      </c>
      <c r="W35" s="566">
        <v>0.55559442400000003</v>
      </c>
      <c r="X35" s="566">
        <v>0.56890435399999995</v>
      </c>
      <c r="Y35" s="566">
        <v>0.74342156299999995</v>
      </c>
      <c r="Z35" s="566">
        <v>0.63309783200000003</v>
      </c>
      <c r="AA35" s="566">
        <v>0.459257321</v>
      </c>
      <c r="AB35" s="566">
        <v>0.48225167099999999</v>
      </c>
      <c r="AC35" s="566">
        <v>0.80387760799999997</v>
      </c>
      <c r="AD35" s="566">
        <v>0.54751741200000004</v>
      </c>
      <c r="AE35" s="566">
        <v>0.53470625199999999</v>
      </c>
      <c r="AF35" s="566">
        <v>0.63538251899999998</v>
      </c>
      <c r="AG35" s="566">
        <v>0.45202173600000001</v>
      </c>
      <c r="AH35" s="566">
        <v>0.450892719</v>
      </c>
      <c r="AI35" s="566">
        <v>0.566624499</v>
      </c>
      <c r="AJ35" s="566">
        <v>0.551901325</v>
      </c>
      <c r="AK35" s="566">
        <v>0.59530490599999997</v>
      </c>
      <c r="AL35" s="566">
        <v>0.695245958</v>
      </c>
      <c r="AM35" s="566">
        <v>0.52152241899999996</v>
      </c>
      <c r="AN35" s="566">
        <v>0.630065439</v>
      </c>
      <c r="AO35" s="566">
        <v>0.71854970399999996</v>
      </c>
      <c r="AP35" s="566">
        <v>0.67883593200000003</v>
      </c>
      <c r="AQ35" s="566">
        <v>0.54393480299999997</v>
      </c>
      <c r="AR35" s="566">
        <v>0.58882283999999996</v>
      </c>
      <c r="AS35" s="566">
        <v>0.57297131000000001</v>
      </c>
      <c r="AT35" s="566">
        <v>0.48905159199999998</v>
      </c>
      <c r="AU35" s="566">
        <v>0.45530801999999998</v>
      </c>
      <c r="AV35" s="566">
        <v>0.64289540300000003</v>
      </c>
      <c r="AW35" s="566">
        <v>0.68673810000000002</v>
      </c>
      <c r="AX35" s="566">
        <v>0.706240019</v>
      </c>
      <c r="AY35" s="566">
        <v>0.54503705400000002</v>
      </c>
      <c r="AZ35" s="566">
        <v>0.75862702999999998</v>
      </c>
      <c r="BA35" s="566">
        <v>0.80893289099999999</v>
      </c>
      <c r="BB35" s="566">
        <v>0.73229454000000005</v>
      </c>
      <c r="BC35" s="566">
        <v>0.69732762500000001</v>
      </c>
      <c r="BD35" s="566">
        <v>0.59102153800000001</v>
      </c>
      <c r="BE35" s="566">
        <v>0.61155810799999999</v>
      </c>
      <c r="BF35" s="566">
        <v>0.65484039599999999</v>
      </c>
      <c r="BG35" s="566">
        <v>0.53472762799999995</v>
      </c>
      <c r="BH35" s="566">
        <v>0.81922519999999999</v>
      </c>
      <c r="BI35" s="566">
        <v>0.76877340000000005</v>
      </c>
      <c r="BJ35" s="567">
        <v>1.009612</v>
      </c>
      <c r="BK35" s="567">
        <v>0.7042486</v>
      </c>
      <c r="BL35" s="567">
        <v>0.89957750000000003</v>
      </c>
      <c r="BM35" s="567">
        <v>1.0218430000000001</v>
      </c>
      <c r="BN35" s="567">
        <v>0.89171789999999995</v>
      </c>
      <c r="BO35" s="567">
        <v>0.89244409999999996</v>
      </c>
      <c r="BP35" s="567">
        <v>0.84019489999999997</v>
      </c>
      <c r="BQ35" s="567">
        <v>0.77908549999999999</v>
      </c>
      <c r="BR35" s="567">
        <v>0.79012769999999999</v>
      </c>
      <c r="BS35" s="567">
        <v>0.68764080000000005</v>
      </c>
      <c r="BT35" s="567">
        <v>0.94360440000000001</v>
      </c>
      <c r="BU35" s="567">
        <v>0.8864438</v>
      </c>
      <c r="BV35" s="567">
        <v>1.0576000000000001</v>
      </c>
    </row>
    <row r="36" spans="1:74" ht="11.15" customHeight="1" x14ac:dyDescent="0.25">
      <c r="A36" s="415" t="s">
        <v>1125</v>
      </c>
      <c r="B36" s="416" t="s">
        <v>1210</v>
      </c>
      <c r="C36" s="566">
        <v>0.383799689</v>
      </c>
      <c r="D36" s="566">
        <v>0.11114611100000001</v>
      </c>
      <c r="E36" s="566">
        <v>1.7319477E-2</v>
      </c>
      <c r="F36" s="566">
        <v>-2.8059040000000001E-3</v>
      </c>
      <c r="G36" s="566">
        <v>4.5998155999999998E-2</v>
      </c>
      <c r="H36" s="566">
        <v>4.3071423999999997E-2</v>
      </c>
      <c r="I36" s="566">
        <v>6.2411135999999999E-2</v>
      </c>
      <c r="J36" s="566">
        <v>4.1215344000000001E-2</v>
      </c>
      <c r="K36" s="566">
        <v>4.3998270999999999E-2</v>
      </c>
      <c r="L36" s="566">
        <v>4.0158036000000001E-2</v>
      </c>
      <c r="M36" s="566">
        <v>3.8099938999999999E-2</v>
      </c>
      <c r="N36" s="566">
        <v>8.0465094000000001E-2</v>
      </c>
      <c r="O36" s="566">
        <v>7.9098932999999996E-2</v>
      </c>
      <c r="P36" s="566">
        <v>6.9025095999999994E-2</v>
      </c>
      <c r="Q36" s="566">
        <v>7.2007570000000007E-2</v>
      </c>
      <c r="R36" s="566">
        <v>5.6986938000000001E-2</v>
      </c>
      <c r="S36" s="566">
        <v>7.3385586000000003E-2</v>
      </c>
      <c r="T36" s="566">
        <v>4.0627436000000003E-2</v>
      </c>
      <c r="U36" s="566">
        <v>5.7498475E-2</v>
      </c>
      <c r="V36" s="566">
        <v>4.7226678000000001E-2</v>
      </c>
      <c r="W36" s="566">
        <v>5.2539475000000002E-2</v>
      </c>
      <c r="X36" s="566">
        <v>5.4941416999999999E-2</v>
      </c>
      <c r="Y36" s="566">
        <v>5.2636744999999999E-2</v>
      </c>
      <c r="Z36" s="566">
        <v>9.4480037000000003E-2</v>
      </c>
      <c r="AA36" s="566">
        <v>0.16743904800000001</v>
      </c>
      <c r="AB36" s="566">
        <v>0.16364062099999999</v>
      </c>
      <c r="AC36" s="566">
        <v>5.06145E-2</v>
      </c>
      <c r="AD36" s="566">
        <v>6.4282599999999995E-2</v>
      </c>
      <c r="AE36" s="566">
        <v>3.0509905E-2</v>
      </c>
      <c r="AF36" s="566">
        <v>6.2714131000000006E-2</v>
      </c>
      <c r="AG36" s="566">
        <v>6.0224921000000001E-2</v>
      </c>
      <c r="AH36" s="566">
        <v>0.210045812</v>
      </c>
      <c r="AI36" s="566">
        <v>0.13731048900000001</v>
      </c>
      <c r="AJ36" s="566">
        <v>2.7464367E-2</v>
      </c>
      <c r="AK36" s="566">
        <v>2.8636255999999999E-2</v>
      </c>
      <c r="AL36" s="566">
        <v>3.9257950999999999E-2</v>
      </c>
      <c r="AM36" s="566">
        <v>0.98390797600000002</v>
      </c>
      <c r="AN36" s="566">
        <v>9.6752643999999999E-2</v>
      </c>
      <c r="AO36" s="566">
        <v>1.9171304E-2</v>
      </c>
      <c r="AP36" s="566">
        <v>-1.7272501999999999E-2</v>
      </c>
      <c r="AQ36" s="566">
        <v>-3.3430320000000001E-3</v>
      </c>
      <c r="AR36" s="566">
        <v>-1.8703447000000002E-2</v>
      </c>
      <c r="AS36" s="566">
        <v>2.4078605999999999E-2</v>
      </c>
      <c r="AT36" s="566">
        <v>1.8118476000000001E-2</v>
      </c>
      <c r="AU36" s="566">
        <v>-4.5139070000000002E-3</v>
      </c>
      <c r="AV36" s="566">
        <v>-1.0522067E-2</v>
      </c>
      <c r="AW36" s="566">
        <v>-5.31549E-3</v>
      </c>
      <c r="AX36" s="566">
        <v>0.50694203900000001</v>
      </c>
      <c r="AY36" s="566">
        <v>1.3623596999999999E-2</v>
      </c>
      <c r="AZ36" s="566">
        <v>0.16268454800000001</v>
      </c>
      <c r="BA36" s="566">
        <v>1.4404448E-2</v>
      </c>
      <c r="BB36" s="566">
        <v>7.1602580000000001E-3</v>
      </c>
      <c r="BC36" s="566">
        <v>2.2065040000000002E-3</v>
      </c>
      <c r="BD36" s="566">
        <v>-1.2644692000000001E-2</v>
      </c>
      <c r="BE36" s="566">
        <v>1.5986116000000002E-2</v>
      </c>
      <c r="BF36" s="566">
        <v>-1.03623E-3</v>
      </c>
      <c r="BG36" s="566">
        <v>5.4553709999999997E-3</v>
      </c>
      <c r="BH36" s="566">
        <v>-1.27548E-2</v>
      </c>
      <c r="BI36" s="566">
        <v>-1.3029700000000001E-3</v>
      </c>
      <c r="BJ36" s="567">
        <v>0.18075939999999999</v>
      </c>
      <c r="BK36" s="567">
        <v>0.39214320000000003</v>
      </c>
      <c r="BL36" s="567">
        <v>0.1562269</v>
      </c>
      <c r="BM36" s="567">
        <v>9.9924699999999998E-3</v>
      </c>
      <c r="BN36" s="567">
        <v>1.12394E-2</v>
      </c>
      <c r="BO36" s="567">
        <v>-1.3623400000000001E-3</v>
      </c>
      <c r="BP36" s="567">
        <v>-8.7218699999999996E-3</v>
      </c>
      <c r="BQ36" s="567">
        <v>1.6843299999999999E-2</v>
      </c>
      <c r="BR36" s="567">
        <v>8.9069700000000002E-2</v>
      </c>
      <c r="BS36" s="567">
        <v>3.9078500000000002E-2</v>
      </c>
      <c r="BT36" s="567">
        <v>-1.8805599999999999E-2</v>
      </c>
      <c r="BU36" s="567">
        <v>-4.7958899999999997E-3</v>
      </c>
      <c r="BV36" s="567">
        <v>0.227156</v>
      </c>
    </row>
    <row r="37" spans="1:74" ht="11.15" customHeight="1" x14ac:dyDescent="0.25">
      <c r="A37" s="415" t="s">
        <v>1126</v>
      </c>
      <c r="B37" s="418" t="s">
        <v>1118</v>
      </c>
      <c r="C37" s="566">
        <v>11.991113465</v>
      </c>
      <c r="D37" s="566">
        <v>10.574644407999999</v>
      </c>
      <c r="E37" s="566">
        <v>9.8900130550000007</v>
      </c>
      <c r="F37" s="566">
        <v>9.2636092629999993</v>
      </c>
      <c r="G37" s="566">
        <v>10.218725566</v>
      </c>
      <c r="H37" s="566">
        <v>11.11461139</v>
      </c>
      <c r="I37" s="566">
        <v>14.362180516</v>
      </c>
      <c r="J37" s="566">
        <v>13.323432386</v>
      </c>
      <c r="K37" s="566">
        <v>11.385866749</v>
      </c>
      <c r="L37" s="566">
        <v>10.840227536</v>
      </c>
      <c r="M37" s="566">
        <v>10.827561971</v>
      </c>
      <c r="N37" s="566">
        <v>11.830068059</v>
      </c>
      <c r="O37" s="566">
        <v>11.527500257</v>
      </c>
      <c r="P37" s="566">
        <v>10.548092915</v>
      </c>
      <c r="Q37" s="566">
        <v>10.374995527999999</v>
      </c>
      <c r="R37" s="566">
        <v>9.2161773799999995</v>
      </c>
      <c r="S37" s="566">
        <v>9.3559833369999996</v>
      </c>
      <c r="T37" s="566">
        <v>11.423636682</v>
      </c>
      <c r="U37" s="566">
        <v>14.260782813000001</v>
      </c>
      <c r="V37" s="566">
        <v>13.195171686</v>
      </c>
      <c r="W37" s="566">
        <v>11.047939009</v>
      </c>
      <c r="X37" s="566">
        <v>10.283847685</v>
      </c>
      <c r="Y37" s="566">
        <v>10.591518216000001</v>
      </c>
      <c r="Z37" s="566">
        <v>11.045774256</v>
      </c>
      <c r="AA37" s="566">
        <v>11.301651915000001</v>
      </c>
      <c r="AB37" s="566">
        <v>9.886395448</v>
      </c>
      <c r="AC37" s="566">
        <v>10.400522186</v>
      </c>
      <c r="AD37" s="566">
        <v>9.1767859789999999</v>
      </c>
      <c r="AE37" s="566">
        <v>9.7351104310000007</v>
      </c>
      <c r="AF37" s="566">
        <v>11.675998831999999</v>
      </c>
      <c r="AG37" s="566">
        <v>12.240731801000001</v>
      </c>
      <c r="AH37" s="566">
        <v>12.981750819</v>
      </c>
      <c r="AI37" s="566">
        <v>10.415390479999999</v>
      </c>
      <c r="AJ37" s="566">
        <v>10.090166479000001</v>
      </c>
      <c r="AK37" s="566">
        <v>10.343316003</v>
      </c>
      <c r="AL37" s="566">
        <v>10.802977083</v>
      </c>
      <c r="AM37" s="566">
        <v>11.471596527999999</v>
      </c>
      <c r="AN37" s="566">
        <v>9.7971022740000002</v>
      </c>
      <c r="AO37" s="566">
        <v>9.4900946410000007</v>
      </c>
      <c r="AP37" s="566">
        <v>9.6430764090000007</v>
      </c>
      <c r="AQ37" s="566">
        <v>10.703377851999999</v>
      </c>
      <c r="AR37" s="566">
        <v>10.927987337999999</v>
      </c>
      <c r="AS37" s="566">
        <v>13.360115044</v>
      </c>
      <c r="AT37" s="566">
        <v>12.992623326</v>
      </c>
      <c r="AU37" s="566">
        <v>9.5407692470000001</v>
      </c>
      <c r="AV37" s="566">
        <v>9.5246497380000008</v>
      </c>
      <c r="AW37" s="566">
        <v>9.9995475989999996</v>
      </c>
      <c r="AX37" s="566">
        <v>10.880164683</v>
      </c>
      <c r="AY37" s="566">
        <v>10.414433773000001</v>
      </c>
      <c r="AZ37" s="566">
        <v>9.7544117690000007</v>
      </c>
      <c r="BA37" s="566">
        <v>9.5591658129999999</v>
      </c>
      <c r="BB37" s="566">
        <v>8.6533178129999992</v>
      </c>
      <c r="BC37" s="566">
        <v>9.8649035820000002</v>
      </c>
      <c r="BD37" s="566">
        <v>10.901962212000001</v>
      </c>
      <c r="BE37" s="566">
        <v>13.866648765000001</v>
      </c>
      <c r="BF37" s="566">
        <v>12.112457212000001</v>
      </c>
      <c r="BG37" s="566">
        <v>10.738681711</v>
      </c>
      <c r="BH37" s="566">
        <v>10.47428</v>
      </c>
      <c r="BI37" s="566">
        <v>10.21017</v>
      </c>
      <c r="BJ37" s="567">
        <v>11.138260000000001</v>
      </c>
      <c r="BK37" s="567">
        <v>10.85012</v>
      </c>
      <c r="BL37" s="567">
        <v>9.9223300000000005</v>
      </c>
      <c r="BM37" s="567">
        <v>9.931108</v>
      </c>
      <c r="BN37" s="567">
        <v>9.1657170000000008</v>
      </c>
      <c r="BO37" s="567">
        <v>10.00522</v>
      </c>
      <c r="BP37" s="567">
        <v>11.12777</v>
      </c>
      <c r="BQ37" s="567">
        <v>13.631869999999999</v>
      </c>
      <c r="BR37" s="567">
        <v>13.004899999999999</v>
      </c>
      <c r="BS37" s="567">
        <v>10.67093</v>
      </c>
      <c r="BT37" s="567">
        <v>9.9965539999999997</v>
      </c>
      <c r="BU37" s="567">
        <v>10.164289999999999</v>
      </c>
      <c r="BV37" s="567">
        <v>11.15381</v>
      </c>
    </row>
    <row r="38" spans="1:74" ht="11.15" customHeight="1" x14ac:dyDescent="0.25">
      <c r="A38" s="415" t="s">
        <v>1127</v>
      </c>
      <c r="B38" s="416" t="s">
        <v>1211</v>
      </c>
      <c r="C38" s="566">
        <v>13.927788</v>
      </c>
      <c r="D38" s="566">
        <v>12.201897000000001</v>
      </c>
      <c r="E38" s="566">
        <v>12.760063000000001</v>
      </c>
      <c r="F38" s="566">
        <v>11.142821</v>
      </c>
      <c r="G38" s="566">
        <v>11.552856</v>
      </c>
      <c r="H38" s="566">
        <v>12.882329</v>
      </c>
      <c r="I38" s="566">
        <v>16.723877999999999</v>
      </c>
      <c r="J38" s="566">
        <v>15.099152999999999</v>
      </c>
      <c r="K38" s="566">
        <v>12.584186000000001</v>
      </c>
      <c r="L38" s="566">
        <v>11.701275000000001</v>
      </c>
      <c r="M38" s="566">
        <v>12.003873</v>
      </c>
      <c r="N38" s="566">
        <v>13.251586</v>
      </c>
      <c r="O38" s="566">
        <v>13.123086000000001</v>
      </c>
      <c r="P38" s="566">
        <v>12.089384000000001</v>
      </c>
      <c r="Q38" s="566">
        <v>11.631062</v>
      </c>
      <c r="R38" s="566">
        <v>10.320007</v>
      </c>
      <c r="S38" s="566">
        <v>10.692757</v>
      </c>
      <c r="T38" s="566">
        <v>12.925613</v>
      </c>
      <c r="U38" s="566">
        <v>16.439550000000001</v>
      </c>
      <c r="V38" s="566">
        <v>15.156836999999999</v>
      </c>
      <c r="W38" s="566">
        <v>12.229409</v>
      </c>
      <c r="X38" s="566">
        <v>11.363655</v>
      </c>
      <c r="Y38" s="566">
        <v>11.296244</v>
      </c>
      <c r="Z38" s="566">
        <v>12.930681</v>
      </c>
      <c r="AA38" s="566">
        <v>13.223711</v>
      </c>
      <c r="AB38" s="566">
        <v>12.147183999999999</v>
      </c>
      <c r="AC38" s="566">
        <v>11.930161</v>
      </c>
      <c r="AD38" s="566">
        <v>10.610669</v>
      </c>
      <c r="AE38" s="566">
        <v>11.314845</v>
      </c>
      <c r="AF38" s="566">
        <v>13.754079000000001</v>
      </c>
      <c r="AG38" s="566">
        <v>14.962937999999999</v>
      </c>
      <c r="AH38" s="566">
        <v>15.637915</v>
      </c>
      <c r="AI38" s="566">
        <v>12.591926000000001</v>
      </c>
      <c r="AJ38" s="566">
        <v>11.554100999999999</v>
      </c>
      <c r="AK38" s="566">
        <v>11.605649</v>
      </c>
      <c r="AL38" s="566">
        <v>12.645562999999999</v>
      </c>
      <c r="AM38" s="566">
        <v>13.97039</v>
      </c>
      <c r="AN38" s="566">
        <v>12.007031</v>
      </c>
      <c r="AO38" s="566">
        <v>12.095578</v>
      </c>
      <c r="AP38" s="566">
        <v>10.768924</v>
      </c>
      <c r="AQ38" s="566">
        <v>11.527875999999999</v>
      </c>
      <c r="AR38" s="566">
        <v>12.668126000000001</v>
      </c>
      <c r="AS38" s="566">
        <v>15.765587999999999</v>
      </c>
      <c r="AT38" s="566">
        <v>15.923831</v>
      </c>
      <c r="AU38" s="566">
        <v>12.340597000000001</v>
      </c>
      <c r="AV38" s="566">
        <v>11.119373</v>
      </c>
      <c r="AW38" s="566">
        <v>11.447889999999999</v>
      </c>
      <c r="AX38" s="566">
        <v>13.046155000000001</v>
      </c>
      <c r="AY38" s="566">
        <v>12.699878999999999</v>
      </c>
      <c r="AZ38" s="566">
        <v>11.432169999999999</v>
      </c>
      <c r="BA38" s="566">
        <v>11.992837</v>
      </c>
      <c r="BB38" s="566">
        <v>10.478895</v>
      </c>
      <c r="BC38" s="566">
        <v>10.838215</v>
      </c>
      <c r="BD38" s="566">
        <v>12.015824</v>
      </c>
      <c r="BE38" s="566">
        <v>15.608202</v>
      </c>
      <c r="BF38" s="566">
        <v>13.953676</v>
      </c>
      <c r="BG38" s="566">
        <v>12.560556</v>
      </c>
      <c r="BH38" s="566">
        <v>11.365569000000001</v>
      </c>
      <c r="BI38" s="566">
        <v>11.362869999999999</v>
      </c>
      <c r="BJ38" s="567">
        <v>13.11078</v>
      </c>
      <c r="BK38" s="567">
        <v>13.207739999999999</v>
      </c>
      <c r="BL38" s="567">
        <v>12.10576</v>
      </c>
      <c r="BM38" s="567">
        <v>12.39785</v>
      </c>
      <c r="BN38" s="567">
        <v>10.95003</v>
      </c>
      <c r="BO38" s="567">
        <v>11.822240000000001</v>
      </c>
      <c r="BP38" s="567">
        <v>13.51403</v>
      </c>
      <c r="BQ38" s="567">
        <v>16.606819999999999</v>
      </c>
      <c r="BR38" s="567">
        <v>15.944900000000001</v>
      </c>
      <c r="BS38" s="567">
        <v>12.96195</v>
      </c>
      <c r="BT38" s="567">
        <v>11.82981</v>
      </c>
      <c r="BU38" s="567">
        <v>11.830909999999999</v>
      </c>
      <c r="BV38" s="567">
        <v>13.488580000000001</v>
      </c>
    </row>
    <row r="39" spans="1:74" ht="11.15" customHeight="1" x14ac:dyDescent="0.25">
      <c r="A39" s="409"/>
      <c r="B39" s="102" t="s">
        <v>1213</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01"/>
      <c r="BJ39" s="267"/>
      <c r="BK39" s="267"/>
      <c r="BL39" s="267"/>
      <c r="BM39" s="267"/>
      <c r="BN39" s="267"/>
      <c r="BO39" s="267"/>
      <c r="BP39" s="267"/>
      <c r="BQ39" s="267"/>
      <c r="BR39" s="267"/>
      <c r="BS39" s="267"/>
      <c r="BT39" s="267"/>
      <c r="BU39" s="267"/>
      <c r="BV39" s="267"/>
    </row>
    <row r="40" spans="1:74" ht="11.15" customHeight="1" x14ac:dyDescent="0.25">
      <c r="A40" s="415" t="s">
        <v>1128</v>
      </c>
      <c r="B40" s="416" t="s">
        <v>1342</v>
      </c>
      <c r="C40" s="566">
        <v>23.577641385</v>
      </c>
      <c r="D40" s="566">
        <v>23.488582304000001</v>
      </c>
      <c r="E40" s="566">
        <v>23.666043654999999</v>
      </c>
      <c r="F40" s="566">
        <v>19.144651359000001</v>
      </c>
      <c r="G40" s="566">
        <v>20.621514673</v>
      </c>
      <c r="H40" s="566">
        <v>25.7625858</v>
      </c>
      <c r="I40" s="566">
        <v>33.182800671999999</v>
      </c>
      <c r="J40" s="566">
        <v>31.581232861</v>
      </c>
      <c r="K40" s="566">
        <v>26.476665862000001</v>
      </c>
      <c r="L40" s="566">
        <v>23.114625842999999</v>
      </c>
      <c r="M40" s="566">
        <v>21.853505769000002</v>
      </c>
      <c r="N40" s="566">
        <v>26.118671538000001</v>
      </c>
      <c r="O40" s="566">
        <v>28.417717084</v>
      </c>
      <c r="P40" s="566">
        <v>26.290444872999998</v>
      </c>
      <c r="Q40" s="566">
        <v>26.253165926000001</v>
      </c>
      <c r="R40" s="566">
        <v>21.906882093</v>
      </c>
      <c r="S40" s="566">
        <v>21.627072521999999</v>
      </c>
      <c r="T40" s="566">
        <v>27.596354945000002</v>
      </c>
      <c r="U40" s="566">
        <v>36.508154845999996</v>
      </c>
      <c r="V40" s="566">
        <v>33.433145633000002</v>
      </c>
      <c r="W40" s="566">
        <v>26.670318397999999</v>
      </c>
      <c r="X40" s="566">
        <v>24.014930407000001</v>
      </c>
      <c r="Y40" s="566">
        <v>20.285044801000002</v>
      </c>
      <c r="Z40" s="566">
        <v>25.765267504000001</v>
      </c>
      <c r="AA40" s="566">
        <v>25.875181625</v>
      </c>
      <c r="AB40" s="566">
        <v>22.602738249000002</v>
      </c>
      <c r="AC40" s="566">
        <v>23.806918026999998</v>
      </c>
      <c r="AD40" s="566">
        <v>21.628948263000002</v>
      </c>
      <c r="AE40" s="566">
        <v>22.309867403999998</v>
      </c>
      <c r="AF40" s="566">
        <v>27.49856746</v>
      </c>
      <c r="AG40" s="566">
        <v>31.469946647</v>
      </c>
      <c r="AH40" s="566">
        <v>32.899928668000001</v>
      </c>
      <c r="AI40" s="566">
        <v>25.593735605999999</v>
      </c>
      <c r="AJ40" s="566">
        <v>26.142855049000001</v>
      </c>
      <c r="AK40" s="566">
        <v>25.655771902000001</v>
      </c>
      <c r="AL40" s="566">
        <v>27.094792935000001</v>
      </c>
      <c r="AM40" s="566">
        <v>26.852465638000002</v>
      </c>
      <c r="AN40" s="566">
        <v>23.787591860999999</v>
      </c>
      <c r="AO40" s="566">
        <v>25.407644981000001</v>
      </c>
      <c r="AP40" s="566">
        <v>20.083242568999999</v>
      </c>
      <c r="AQ40" s="566">
        <v>23.354358458</v>
      </c>
      <c r="AR40" s="566">
        <v>29.648434672</v>
      </c>
      <c r="AS40" s="566">
        <v>36.272475524999997</v>
      </c>
      <c r="AT40" s="566">
        <v>35.880873938000001</v>
      </c>
      <c r="AU40" s="566">
        <v>30.178582931000001</v>
      </c>
      <c r="AV40" s="566">
        <v>26.526557800999999</v>
      </c>
      <c r="AW40" s="566">
        <v>25.191196273999999</v>
      </c>
      <c r="AX40" s="566">
        <v>27.628266554</v>
      </c>
      <c r="AY40" s="566">
        <v>30.122692610000001</v>
      </c>
      <c r="AZ40" s="566">
        <v>26.720505660000001</v>
      </c>
      <c r="BA40" s="566">
        <v>28.301098312000001</v>
      </c>
      <c r="BB40" s="566">
        <v>23.145670201000001</v>
      </c>
      <c r="BC40" s="566">
        <v>26.095037300000001</v>
      </c>
      <c r="BD40" s="566">
        <v>32.330528866000002</v>
      </c>
      <c r="BE40" s="566">
        <v>41.227866022999997</v>
      </c>
      <c r="BF40" s="566">
        <v>38.411858213000002</v>
      </c>
      <c r="BG40" s="566">
        <v>32.601635109999997</v>
      </c>
      <c r="BH40" s="566">
        <v>26.108191607999998</v>
      </c>
      <c r="BI40" s="566">
        <v>27.184370195</v>
      </c>
      <c r="BJ40" s="567">
        <v>31.074010000000001</v>
      </c>
      <c r="BK40" s="567">
        <v>29.726980000000001</v>
      </c>
      <c r="BL40" s="567">
        <v>27.145779999999998</v>
      </c>
      <c r="BM40" s="567">
        <v>27.75347</v>
      </c>
      <c r="BN40" s="567">
        <v>24.40419</v>
      </c>
      <c r="BO40" s="567">
        <v>25.454709999999999</v>
      </c>
      <c r="BP40" s="567">
        <v>32.707920000000001</v>
      </c>
      <c r="BQ40" s="567">
        <v>40.61318</v>
      </c>
      <c r="BR40" s="567">
        <v>39.518680000000003</v>
      </c>
      <c r="BS40" s="567">
        <v>31.15718</v>
      </c>
      <c r="BT40" s="567">
        <v>27.660959999999999</v>
      </c>
      <c r="BU40" s="567">
        <v>25.881869999999999</v>
      </c>
      <c r="BV40" s="567">
        <v>32.105409999999999</v>
      </c>
    </row>
    <row r="41" spans="1:74" ht="11.15" customHeight="1" x14ac:dyDescent="0.25">
      <c r="A41" s="415" t="s">
        <v>1129</v>
      </c>
      <c r="B41" s="418" t="s">
        <v>79</v>
      </c>
      <c r="C41" s="566">
        <v>21.747715916000001</v>
      </c>
      <c r="D41" s="566">
        <v>15.292684415</v>
      </c>
      <c r="E41" s="566">
        <v>16.307267370000002</v>
      </c>
      <c r="F41" s="566">
        <v>11.771934763000001</v>
      </c>
      <c r="G41" s="566">
        <v>13.657118228</v>
      </c>
      <c r="H41" s="566">
        <v>14.294750832</v>
      </c>
      <c r="I41" s="566">
        <v>20.030178351</v>
      </c>
      <c r="J41" s="566">
        <v>16.674341817999998</v>
      </c>
      <c r="K41" s="566">
        <v>14.876386153</v>
      </c>
      <c r="L41" s="566">
        <v>10.562555604</v>
      </c>
      <c r="M41" s="566">
        <v>14.433888047</v>
      </c>
      <c r="N41" s="566">
        <v>13.645176169999999</v>
      </c>
      <c r="O41" s="566">
        <v>12.442781044</v>
      </c>
      <c r="P41" s="566">
        <v>11.977560064</v>
      </c>
      <c r="Q41" s="566">
        <v>9.3370079760000007</v>
      </c>
      <c r="R41" s="566">
        <v>7.313116076</v>
      </c>
      <c r="S41" s="566">
        <v>9.0785404520000004</v>
      </c>
      <c r="T41" s="566">
        <v>13.251508526</v>
      </c>
      <c r="U41" s="566">
        <v>18.817444277</v>
      </c>
      <c r="V41" s="566">
        <v>16.887344279000001</v>
      </c>
      <c r="W41" s="566">
        <v>10.882438966</v>
      </c>
      <c r="X41" s="566">
        <v>9.6242066919999996</v>
      </c>
      <c r="Y41" s="566">
        <v>12.151286494000001</v>
      </c>
      <c r="Z41" s="566">
        <v>16.18249101</v>
      </c>
      <c r="AA41" s="566">
        <v>16.743927436</v>
      </c>
      <c r="AB41" s="566">
        <v>20.409738678</v>
      </c>
      <c r="AC41" s="566">
        <v>12.683046763</v>
      </c>
      <c r="AD41" s="566">
        <v>10.476472797</v>
      </c>
      <c r="AE41" s="566">
        <v>11.436374662</v>
      </c>
      <c r="AF41" s="566">
        <v>17.853197160000001</v>
      </c>
      <c r="AG41" s="566">
        <v>21.226040175000001</v>
      </c>
      <c r="AH41" s="566">
        <v>20.758307085999999</v>
      </c>
      <c r="AI41" s="566">
        <v>13.330375504999999</v>
      </c>
      <c r="AJ41" s="566">
        <v>9.0429991449999996</v>
      </c>
      <c r="AK41" s="566">
        <v>9.2259576590000005</v>
      </c>
      <c r="AL41" s="566">
        <v>11.498792262</v>
      </c>
      <c r="AM41" s="566">
        <v>21.488793485999999</v>
      </c>
      <c r="AN41" s="566">
        <v>15.666828722</v>
      </c>
      <c r="AO41" s="566">
        <v>11.769496050000001</v>
      </c>
      <c r="AP41" s="566">
        <v>11.287875865</v>
      </c>
      <c r="AQ41" s="566">
        <v>11.352450564</v>
      </c>
      <c r="AR41" s="566">
        <v>13.02842676</v>
      </c>
      <c r="AS41" s="566">
        <v>15.720831725</v>
      </c>
      <c r="AT41" s="566">
        <v>16.579918687999999</v>
      </c>
      <c r="AU41" s="566">
        <v>10.217734618</v>
      </c>
      <c r="AV41" s="566">
        <v>7.263808901</v>
      </c>
      <c r="AW41" s="566">
        <v>9.2944511040000002</v>
      </c>
      <c r="AX41" s="566">
        <v>14.536779459</v>
      </c>
      <c r="AY41" s="566">
        <v>10.055663544</v>
      </c>
      <c r="AZ41" s="566">
        <v>8.6183011409999999</v>
      </c>
      <c r="BA41" s="566">
        <v>9.6576299369999994</v>
      </c>
      <c r="BB41" s="566">
        <v>8.0444199530000002</v>
      </c>
      <c r="BC41" s="566">
        <v>6.8575328009999996</v>
      </c>
      <c r="BD41" s="566">
        <v>7.980554658</v>
      </c>
      <c r="BE41" s="566">
        <v>13.596375551</v>
      </c>
      <c r="BF41" s="566">
        <v>13.306448395</v>
      </c>
      <c r="BG41" s="566">
        <v>9.3403395440000008</v>
      </c>
      <c r="BH41" s="566">
        <v>6.9893580000000002</v>
      </c>
      <c r="BI41" s="566">
        <v>8.4365450000000006</v>
      </c>
      <c r="BJ41" s="567">
        <v>13.97405</v>
      </c>
      <c r="BK41" s="567">
        <v>15.053039999999999</v>
      </c>
      <c r="BL41" s="567">
        <v>12.15541</v>
      </c>
      <c r="BM41" s="567">
        <v>9.9027180000000001</v>
      </c>
      <c r="BN41" s="567">
        <v>8.2907440000000001</v>
      </c>
      <c r="BO41" s="567">
        <v>7.3549889999999998</v>
      </c>
      <c r="BP41" s="567">
        <v>9.4824120000000001</v>
      </c>
      <c r="BQ41" s="567">
        <v>12.99381</v>
      </c>
      <c r="BR41" s="567">
        <v>11.522959999999999</v>
      </c>
      <c r="BS41" s="567">
        <v>6.9264039999999998</v>
      </c>
      <c r="BT41" s="567">
        <v>4.6096349999999999</v>
      </c>
      <c r="BU41" s="567">
        <v>7.0929950000000002</v>
      </c>
      <c r="BV41" s="567">
        <v>10.19904</v>
      </c>
    </row>
    <row r="42" spans="1:74" ht="11.15" customHeight="1" x14ac:dyDescent="0.25">
      <c r="A42" s="415" t="s">
        <v>1130</v>
      </c>
      <c r="B42" s="418" t="s">
        <v>80</v>
      </c>
      <c r="C42" s="566">
        <v>25.511693000000001</v>
      </c>
      <c r="D42" s="566">
        <v>22.232628999999999</v>
      </c>
      <c r="E42" s="566">
        <v>21.816561</v>
      </c>
      <c r="F42" s="566">
        <v>20.985571</v>
      </c>
      <c r="G42" s="566">
        <v>23.905849</v>
      </c>
      <c r="H42" s="566">
        <v>23.655968999999999</v>
      </c>
      <c r="I42" s="566">
        <v>24.594460000000002</v>
      </c>
      <c r="J42" s="566">
        <v>24.391673999999998</v>
      </c>
      <c r="K42" s="566">
        <v>22.711638000000001</v>
      </c>
      <c r="L42" s="566">
        <v>21.379864000000001</v>
      </c>
      <c r="M42" s="566">
        <v>21.870892999999999</v>
      </c>
      <c r="N42" s="566">
        <v>24.861221</v>
      </c>
      <c r="O42" s="566">
        <v>24.934111000000001</v>
      </c>
      <c r="P42" s="566">
        <v>22.001196</v>
      </c>
      <c r="Q42" s="566">
        <v>21.964994999999998</v>
      </c>
      <c r="R42" s="566">
        <v>20.822652000000001</v>
      </c>
      <c r="S42" s="566">
        <v>22.672436000000001</v>
      </c>
      <c r="T42" s="566">
        <v>23.568380999999999</v>
      </c>
      <c r="U42" s="566">
        <v>24.085398999999999</v>
      </c>
      <c r="V42" s="566">
        <v>24.138093000000001</v>
      </c>
      <c r="W42" s="566">
        <v>22.629688000000002</v>
      </c>
      <c r="X42" s="566">
        <v>21.771270000000001</v>
      </c>
      <c r="Y42" s="566">
        <v>22.651841999999998</v>
      </c>
      <c r="Z42" s="566">
        <v>24.509457000000001</v>
      </c>
      <c r="AA42" s="566">
        <v>25.059024999999998</v>
      </c>
      <c r="AB42" s="566">
        <v>22.059631</v>
      </c>
      <c r="AC42" s="566">
        <v>21.140552</v>
      </c>
      <c r="AD42" s="566">
        <v>19.603925</v>
      </c>
      <c r="AE42" s="566">
        <v>21.749980999999998</v>
      </c>
      <c r="AF42" s="566">
        <v>23.295214999999999</v>
      </c>
      <c r="AG42" s="566">
        <v>23.527076999999998</v>
      </c>
      <c r="AH42" s="566">
        <v>24.210357999999999</v>
      </c>
      <c r="AI42" s="566">
        <v>22.781082999999999</v>
      </c>
      <c r="AJ42" s="566">
        <v>21.486812</v>
      </c>
      <c r="AK42" s="566">
        <v>21.970548000000001</v>
      </c>
      <c r="AL42" s="566">
        <v>24.808299999999999</v>
      </c>
      <c r="AM42" s="566">
        <v>24.976103999999999</v>
      </c>
      <c r="AN42" s="566">
        <v>21.677513999999999</v>
      </c>
      <c r="AO42" s="566">
        <v>22.356406</v>
      </c>
      <c r="AP42" s="566">
        <v>19.338346000000001</v>
      </c>
      <c r="AQ42" s="566">
        <v>22.62135</v>
      </c>
      <c r="AR42" s="566">
        <v>23.104254000000001</v>
      </c>
      <c r="AS42" s="566">
        <v>23.994440999999998</v>
      </c>
      <c r="AT42" s="566">
        <v>23.605253999999999</v>
      </c>
      <c r="AU42" s="566">
        <v>22.09065</v>
      </c>
      <c r="AV42" s="566">
        <v>20.431763</v>
      </c>
      <c r="AW42" s="566">
        <v>22.007086000000001</v>
      </c>
      <c r="AX42" s="566">
        <v>24.383047000000001</v>
      </c>
      <c r="AY42" s="566">
        <v>24.382957999999999</v>
      </c>
      <c r="AZ42" s="566">
        <v>21.35632</v>
      </c>
      <c r="BA42" s="566">
        <v>21.878081000000002</v>
      </c>
      <c r="BB42" s="566">
        <v>20.077632000000001</v>
      </c>
      <c r="BC42" s="566">
        <v>22.207439000000001</v>
      </c>
      <c r="BD42" s="566">
        <v>23.373743000000001</v>
      </c>
      <c r="BE42" s="566">
        <v>24.054993</v>
      </c>
      <c r="BF42" s="566">
        <v>23.876401000000001</v>
      </c>
      <c r="BG42" s="566">
        <v>22.623988000000001</v>
      </c>
      <c r="BH42" s="566">
        <v>21.7271</v>
      </c>
      <c r="BI42" s="566">
        <v>22.087700000000002</v>
      </c>
      <c r="BJ42" s="567">
        <v>24.445730000000001</v>
      </c>
      <c r="BK42" s="567">
        <v>24.445730000000001</v>
      </c>
      <c r="BL42" s="567">
        <v>22.117360000000001</v>
      </c>
      <c r="BM42" s="567">
        <v>22.454840000000001</v>
      </c>
      <c r="BN42" s="567">
        <v>18.05039</v>
      </c>
      <c r="BO42" s="567">
        <v>23.265080000000001</v>
      </c>
      <c r="BP42" s="567">
        <v>23.46134</v>
      </c>
      <c r="BQ42" s="567">
        <v>24.445730000000001</v>
      </c>
      <c r="BR42" s="567">
        <v>24.445730000000001</v>
      </c>
      <c r="BS42" s="567">
        <v>23.049130000000002</v>
      </c>
      <c r="BT42" s="567">
        <v>22.117819999999998</v>
      </c>
      <c r="BU42" s="567">
        <v>22.048629999999999</v>
      </c>
      <c r="BV42" s="567">
        <v>24.41985</v>
      </c>
    </row>
    <row r="43" spans="1:74" ht="11.15" customHeight="1" x14ac:dyDescent="0.25">
      <c r="A43" s="415" t="s">
        <v>1131</v>
      </c>
      <c r="B43" s="418" t="s">
        <v>1114</v>
      </c>
      <c r="C43" s="566">
        <v>1.207606612</v>
      </c>
      <c r="D43" s="566">
        <v>0.92531664199999997</v>
      </c>
      <c r="E43" s="566">
        <v>1.0474000409999999</v>
      </c>
      <c r="F43" s="566">
        <v>1.01866908</v>
      </c>
      <c r="G43" s="566">
        <v>1.0066494109999999</v>
      </c>
      <c r="H43" s="566">
        <v>0.92454915900000001</v>
      </c>
      <c r="I43" s="566">
        <v>0.74882807299999998</v>
      </c>
      <c r="J43" s="566">
        <v>0.64692022000000005</v>
      </c>
      <c r="K43" s="566">
        <v>0.56300937200000001</v>
      </c>
      <c r="L43" s="566">
        <v>0.60812718399999999</v>
      </c>
      <c r="M43" s="566">
        <v>0.63696984999999995</v>
      </c>
      <c r="N43" s="566">
        <v>0.89523295599999997</v>
      </c>
      <c r="O43" s="566">
        <v>0.93949220899999997</v>
      </c>
      <c r="P43" s="566">
        <v>1.0188192709999999</v>
      </c>
      <c r="Q43" s="566">
        <v>1.0669614650000001</v>
      </c>
      <c r="R43" s="566">
        <v>0.99442952399999995</v>
      </c>
      <c r="S43" s="566">
        <v>0.98901821899999998</v>
      </c>
      <c r="T43" s="566">
        <v>0.76655817500000001</v>
      </c>
      <c r="U43" s="566">
        <v>0.63732705099999998</v>
      </c>
      <c r="V43" s="566">
        <v>0.62380544900000001</v>
      </c>
      <c r="W43" s="566">
        <v>0.53583539599999996</v>
      </c>
      <c r="X43" s="566">
        <v>0.48072120099999999</v>
      </c>
      <c r="Y43" s="566">
        <v>0.57964233899999995</v>
      </c>
      <c r="Z43" s="566">
        <v>0.73478606099999999</v>
      </c>
      <c r="AA43" s="566">
        <v>0.89231832799999999</v>
      </c>
      <c r="AB43" s="566">
        <v>0.67636028699999995</v>
      </c>
      <c r="AC43" s="566">
        <v>1.1001856640000001</v>
      </c>
      <c r="AD43" s="566">
        <v>0.85810703099999996</v>
      </c>
      <c r="AE43" s="566">
        <v>0.86068651399999996</v>
      </c>
      <c r="AF43" s="566">
        <v>0.67914281600000004</v>
      </c>
      <c r="AG43" s="566">
        <v>0.80663605800000004</v>
      </c>
      <c r="AH43" s="566">
        <v>0.74119907900000004</v>
      </c>
      <c r="AI43" s="566">
        <v>0.80976743900000003</v>
      </c>
      <c r="AJ43" s="566">
        <v>0.77119779399999999</v>
      </c>
      <c r="AK43" s="566">
        <v>0.85735395400000003</v>
      </c>
      <c r="AL43" s="566">
        <v>0.71903915600000001</v>
      </c>
      <c r="AM43" s="566">
        <v>0.71987885100000004</v>
      </c>
      <c r="AN43" s="566">
        <v>0.783605408</v>
      </c>
      <c r="AO43" s="566">
        <v>1.0235541370000001</v>
      </c>
      <c r="AP43" s="566">
        <v>0.90004922499999995</v>
      </c>
      <c r="AQ43" s="566">
        <v>0.77020402399999999</v>
      </c>
      <c r="AR43" s="566">
        <v>0.623845023</v>
      </c>
      <c r="AS43" s="566">
        <v>0.53240849599999995</v>
      </c>
      <c r="AT43" s="566">
        <v>0.53731924399999997</v>
      </c>
      <c r="AU43" s="566">
        <v>0.54505073599999998</v>
      </c>
      <c r="AV43" s="566">
        <v>0.49058313599999998</v>
      </c>
      <c r="AW43" s="566">
        <v>0.59424775399999996</v>
      </c>
      <c r="AX43" s="566">
        <v>0.83769048599999996</v>
      </c>
      <c r="AY43" s="566">
        <v>1.0396885419999999</v>
      </c>
      <c r="AZ43" s="566">
        <v>0.69596227899999996</v>
      </c>
      <c r="BA43" s="566">
        <v>0.88338382299999996</v>
      </c>
      <c r="BB43" s="566">
        <v>0.68096343599999998</v>
      </c>
      <c r="BC43" s="566">
        <v>0.71430184299999999</v>
      </c>
      <c r="BD43" s="566">
        <v>0.37007406300000001</v>
      </c>
      <c r="BE43" s="566">
        <v>0.67323446600000003</v>
      </c>
      <c r="BF43" s="566">
        <v>0.70445491800000004</v>
      </c>
      <c r="BG43" s="566">
        <v>0.62140407900000005</v>
      </c>
      <c r="BH43" s="566">
        <v>0.68396619999999997</v>
      </c>
      <c r="BI43" s="566">
        <v>0.68828020000000001</v>
      </c>
      <c r="BJ43" s="567">
        <v>0.85286079999999997</v>
      </c>
      <c r="BK43" s="567">
        <v>0.88342719999999997</v>
      </c>
      <c r="BL43" s="567">
        <v>0.80361340000000003</v>
      </c>
      <c r="BM43" s="567">
        <v>0.99015189999999997</v>
      </c>
      <c r="BN43" s="567">
        <v>0.96966799999999997</v>
      </c>
      <c r="BO43" s="567">
        <v>0.92473430000000001</v>
      </c>
      <c r="BP43" s="567">
        <v>0.70387089999999997</v>
      </c>
      <c r="BQ43" s="567">
        <v>0.61454059999999999</v>
      </c>
      <c r="BR43" s="567">
        <v>0.54824799999999996</v>
      </c>
      <c r="BS43" s="567">
        <v>0.50506589999999996</v>
      </c>
      <c r="BT43" s="567">
        <v>0.61668990000000001</v>
      </c>
      <c r="BU43" s="567">
        <v>0.65184500000000001</v>
      </c>
      <c r="BV43" s="567">
        <v>0.83414440000000001</v>
      </c>
    </row>
    <row r="44" spans="1:74" ht="11.15" customHeight="1" x14ac:dyDescent="0.25">
      <c r="A44" s="415" t="s">
        <v>1132</v>
      </c>
      <c r="B44" s="418" t="s">
        <v>1209</v>
      </c>
      <c r="C44" s="566">
        <v>3.29020431</v>
      </c>
      <c r="D44" s="566">
        <v>2.902195538</v>
      </c>
      <c r="E44" s="566">
        <v>3.3687249860000001</v>
      </c>
      <c r="F44" s="566">
        <v>3.5398405780000002</v>
      </c>
      <c r="G44" s="566">
        <v>2.8797917879999999</v>
      </c>
      <c r="H44" s="566">
        <v>2.7316174950000001</v>
      </c>
      <c r="I44" s="566">
        <v>2.2322015309999999</v>
      </c>
      <c r="J44" s="566">
        <v>2.023152048</v>
      </c>
      <c r="K44" s="566">
        <v>2.366585766</v>
      </c>
      <c r="L44" s="566">
        <v>2.9860838260000002</v>
      </c>
      <c r="M44" s="566">
        <v>2.809927064</v>
      </c>
      <c r="N44" s="566">
        <v>3.5456450180000001</v>
      </c>
      <c r="O44" s="566">
        <v>3.3140700860000001</v>
      </c>
      <c r="P44" s="566">
        <v>3.3258166259999999</v>
      </c>
      <c r="Q44" s="566">
        <v>3.6917432680000002</v>
      </c>
      <c r="R44" s="566">
        <v>3.695524174</v>
      </c>
      <c r="S44" s="566">
        <v>3.379923346</v>
      </c>
      <c r="T44" s="566">
        <v>2.750406602</v>
      </c>
      <c r="U44" s="566">
        <v>2.1634261920000002</v>
      </c>
      <c r="V44" s="566">
        <v>1.982678943</v>
      </c>
      <c r="W44" s="566">
        <v>2.5467741529999999</v>
      </c>
      <c r="X44" s="566">
        <v>3.2090289529999998</v>
      </c>
      <c r="Y44" s="566">
        <v>4.0851077250000003</v>
      </c>
      <c r="Z44" s="566">
        <v>3.6278745400000001</v>
      </c>
      <c r="AA44" s="566">
        <v>3.3937382889999999</v>
      </c>
      <c r="AB44" s="566">
        <v>3.3810089130000001</v>
      </c>
      <c r="AC44" s="566">
        <v>4.5561602470000002</v>
      </c>
      <c r="AD44" s="566">
        <v>3.9970268839999998</v>
      </c>
      <c r="AE44" s="566">
        <v>3.6462954060000001</v>
      </c>
      <c r="AF44" s="566">
        <v>3.1942649620000001</v>
      </c>
      <c r="AG44" s="566">
        <v>2.7272960080000002</v>
      </c>
      <c r="AH44" s="566">
        <v>2.6166858899999998</v>
      </c>
      <c r="AI44" s="566">
        <v>3.6062705820000001</v>
      </c>
      <c r="AJ44" s="566">
        <v>3.4035435879999998</v>
      </c>
      <c r="AK44" s="566">
        <v>4.1234283100000004</v>
      </c>
      <c r="AL44" s="566">
        <v>4.3103231160000002</v>
      </c>
      <c r="AM44" s="566">
        <v>4.1652590380000003</v>
      </c>
      <c r="AN44" s="566">
        <v>4.4071442830000001</v>
      </c>
      <c r="AO44" s="566">
        <v>4.8096681979999998</v>
      </c>
      <c r="AP44" s="566">
        <v>4.9707611529999998</v>
      </c>
      <c r="AQ44" s="566">
        <v>4.4579280580000002</v>
      </c>
      <c r="AR44" s="566">
        <v>3.6788056120000001</v>
      </c>
      <c r="AS44" s="566">
        <v>3.223670136</v>
      </c>
      <c r="AT44" s="566">
        <v>2.9489053850000002</v>
      </c>
      <c r="AU44" s="566">
        <v>3.1290639329999999</v>
      </c>
      <c r="AV44" s="566">
        <v>4.1863329399999998</v>
      </c>
      <c r="AW44" s="566">
        <v>4.5232844459999999</v>
      </c>
      <c r="AX44" s="566">
        <v>3.9353161920000002</v>
      </c>
      <c r="AY44" s="566">
        <v>3.7491281939999999</v>
      </c>
      <c r="AZ44" s="566">
        <v>4.2736214380000002</v>
      </c>
      <c r="BA44" s="566">
        <v>4.8530995570000002</v>
      </c>
      <c r="BB44" s="566">
        <v>4.3775630449999996</v>
      </c>
      <c r="BC44" s="566">
        <v>3.975427571</v>
      </c>
      <c r="BD44" s="566">
        <v>3.5160525470000001</v>
      </c>
      <c r="BE44" s="566">
        <v>3.1683327459999999</v>
      </c>
      <c r="BF44" s="566">
        <v>3.4389197930000002</v>
      </c>
      <c r="BG44" s="566">
        <v>3.035571107</v>
      </c>
      <c r="BH44" s="566">
        <v>4.344157</v>
      </c>
      <c r="BI44" s="566">
        <v>5.0592540000000001</v>
      </c>
      <c r="BJ44" s="567">
        <v>4.4175019999999998</v>
      </c>
      <c r="BK44" s="567">
        <v>4.52719</v>
      </c>
      <c r="BL44" s="567">
        <v>5.0510520000000003</v>
      </c>
      <c r="BM44" s="567">
        <v>5.763814</v>
      </c>
      <c r="BN44" s="567">
        <v>5.2767179999999998</v>
      </c>
      <c r="BO44" s="567">
        <v>5.0615110000000003</v>
      </c>
      <c r="BP44" s="567">
        <v>4.7006880000000004</v>
      </c>
      <c r="BQ44" s="567">
        <v>4.1405950000000002</v>
      </c>
      <c r="BR44" s="567">
        <v>4.1940460000000002</v>
      </c>
      <c r="BS44" s="567">
        <v>3.873132</v>
      </c>
      <c r="BT44" s="567">
        <v>5.2129370000000002</v>
      </c>
      <c r="BU44" s="567">
        <v>5.5699829999999997</v>
      </c>
      <c r="BV44" s="567">
        <v>4.7677209999999999</v>
      </c>
    </row>
    <row r="45" spans="1:74" ht="11.15" customHeight="1" x14ac:dyDescent="0.25">
      <c r="A45" s="415" t="s">
        <v>1133</v>
      </c>
      <c r="B45" s="416" t="s">
        <v>1210</v>
      </c>
      <c r="C45" s="566">
        <v>0.37256593500000001</v>
      </c>
      <c r="D45" s="566">
        <v>0.20109909200000001</v>
      </c>
      <c r="E45" s="566">
        <v>0.119212945</v>
      </c>
      <c r="F45" s="566">
        <v>0.18479230799999999</v>
      </c>
      <c r="G45" s="566">
        <v>0.24279518899999999</v>
      </c>
      <c r="H45" s="566">
        <v>0.22083216899999999</v>
      </c>
      <c r="I45" s="566">
        <v>0.179178912</v>
      </c>
      <c r="J45" s="566">
        <v>0.227516521</v>
      </c>
      <c r="K45" s="566">
        <v>0.11899725799999999</v>
      </c>
      <c r="L45" s="566">
        <v>0.102443535</v>
      </c>
      <c r="M45" s="566">
        <v>0.12408551299999999</v>
      </c>
      <c r="N45" s="566">
        <v>0.19846838999999999</v>
      </c>
      <c r="O45" s="566">
        <v>0.212039225</v>
      </c>
      <c r="P45" s="566">
        <v>0.223980293</v>
      </c>
      <c r="Q45" s="566">
        <v>0.25260438499999999</v>
      </c>
      <c r="R45" s="566">
        <v>0.24162708599999999</v>
      </c>
      <c r="S45" s="566">
        <v>0.19252097100000001</v>
      </c>
      <c r="T45" s="566">
        <v>0.17367027800000001</v>
      </c>
      <c r="U45" s="566">
        <v>0.143495185</v>
      </c>
      <c r="V45" s="566">
        <v>0.134289562</v>
      </c>
      <c r="W45" s="566">
        <v>0.157093493</v>
      </c>
      <c r="X45" s="566">
        <v>0.178143524</v>
      </c>
      <c r="Y45" s="566">
        <v>0.248418263</v>
      </c>
      <c r="Z45" s="566">
        <v>0.27803732799999997</v>
      </c>
      <c r="AA45" s="566">
        <v>0.222588852</v>
      </c>
      <c r="AB45" s="566">
        <v>0.29762717300000002</v>
      </c>
      <c r="AC45" s="566">
        <v>0.25830060300000002</v>
      </c>
      <c r="AD45" s="566">
        <v>0.29772101000000001</v>
      </c>
      <c r="AE45" s="566">
        <v>0.2253454</v>
      </c>
      <c r="AF45" s="566">
        <v>0.177935437</v>
      </c>
      <c r="AG45" s="566">
        <v>0.13315406499999999</v>
      </c>
      <c r="AH45" s="566">
        <v>0.17818717000000001</v>
      </c>
      <c r="AI45" s="566">
        <v>0.159858951</v>
      </c>
      <c r="AJ45" s="566">
        <v>0.200626743</v>
      </c>
      <c r="AK45" s="566">
        <v>0.28371126699999999</v>
      </c>
      <c r="AL45" s="566">
        <v>0.27476679599999998</v>
      </c>
      <c r="AM45" s="566">
        <v>0.31409239900000002</v>
      </c>
      <c r="AN45" s="566">
        <v>0.15658482900000001</v>
      </c>
      <c r="AO45" s="566">
        <v>0.128510493</v>
      </c>
      <c r="AP45" s="566">
        <v>0.14294485700000001</v>
      </c>
      <c r="AQ45" s="566">
        <v>5.8647249999999998E-2</v>
      </c>
      <c r="AR45" s="566">
        <v>6.9232241999999999E-2</v>
      </c>
      <c r="AS45" s="566">
        <v>6.4181178000000005E-2</v>
      </c>
      <c r="AT45" s="566">
        <v>5.7464413999999998E-2</v>
      </c>
      <c r="AU45" s="566">
        <v>5.7327197000000003E-2</v>
      </c>
      <c r="AV45" s="566">
        <v>0.16842827499999999</v>
      </c>
      <c r="AW45" s="566">
        <v>0.13586115100000001</v>
      </c>
      <c r="AX45" s="566">
        <v>0.78203020400000001</v>
      </c>
      <c r="AY45" s="566">
        <v>0.10777919399999999</v>
      </c>
      <c r="AZ45" s="566">
        <v>0.10535745000000001</v>
      </c>
      <c r="BA45" s="566">
        <v>0.107432028</v>
      </c>
      <c r="BB45" s="566">
        <v>6.0820937999999998E-2</v>
      </c>
      <c r="BC45" s="566">
        <v>5.2488947000000001E-2</v>
      </c>
      <c r="BD45" s="566">
        <v>-9.4588650000000003E-3</v>
      </c>
      <c r="BE45" s="566">
        <v>5.5597510000000003E-2</v>
      </c>
      <c r="BF45" s="566">
        <v>6.3727847000000004E-2</v>
      </c>
      <c r="BG45" s="566">
        <v>6.7997821999999999E-2</v>
      </c>
      <c r="BH45" s="566">
        <v>0.133327</v>
      </c>
      <c r="BI45" s="566">
        <v>0.1523458</v>
      </c>
      <c r="BJ45" s="567">
        <v>0.35373510000000002</v>
      </c>
      <c r="BK45" s="567">
        <v>0.14787819999999999</v>
      </c>
      <c r="BL45" s="567">
        <v>0.19064390000000001</v>
      </c>
      <c r="BM45" s="567">
        <v>0.1157702</v>
      </c>
      <c r="BN45" s="567">
        <v>0.1121552</v>
      </c>
      <c r="BO45" s="567">
        <v>7.2023599999999993E-2</v>
      </c>
      <c r="BP45" s="567">
        <v>2.7804200000000001E-2</v>
      </c>
      <c r="BQ45" s="567">
        <v>3.9422199999999998E-2</v>
      </c>
      <c r="BR45" s="567">
        <v>6.7558599999999996E-2</v>
      </c>
      <c r="BS45" s="567">
        <v>6.3667299999999996E-2</v>
      </c>
      <c r="BT45" s="567">
        <v>0.14111609999999999</v>
      </c>
      <c r="BU45" s="567">
        <v>0.14210680000000001</v>
      </c>
      <c r="BV45" s="567">
        <v>0.4232474</v>
      </c>
    </row>
    <row r="46" spans="1:74" ht="11.15" customHeight="1" x14ac:dyDescent="0.25">
      <c r="A46" s="415" t="s">
        <v>1134</v>
      </c>
      <c r="B46" s="418" t="s">
        <v>1118</v>
      </c>
      <c r="C46" s="566">
        <v>75.707427158000002</v>
      </c>
      <c r="D46" s="566">
        <v>65.042506990999996</v>
      </c>
      <c r="E46" s="566">
        <v>66.325209997000002</v>
      </c>
      <c r="F46" s="566">
        <v>56.645459088000003</v>
      </c>
      <c r="G46" s="566">
        <v>62.313718289000001</v>
      </c>
      <c r="H46" s="566">
        <v>67.590304454999995</v>
      </c>
      <c r="I46" s="566">
        <v>80.967647538999998</v>
      </c>
      <c r="J46" s="566">
        <v>75.544837467999997</v>
      </c>
      <c r="K46" s="566">
        <v>67.113282411</v>
      </c>
      <c r="L46" s="566">
        <v>58.753699992000001</v>
      </c>
      <c r="M46" s="566">
        <v>61.729269242999997</v>
      </c>
      <c r="N46" s="566">
        <v>69.264415072000006</v>
      </c>
      <c r="O46" s="566">
        <v>70.260210647999997</v>
      </c>
      <c r="P46" s="566">
        <v>64.837817126999994</v>
      </c>
      <c r="Q46" s="566">
        <v>62.566478019999998</v>
      </c>
      <c r="R46" s="566">
        <v>54.974230953000003</v>
      </c>
      <c r="S46" s="566">
        <v>57.939511510000003</v>
      </c>
      <c r="T46" s="566">
        <v>68.106879526</v>
      </c>
      <c r="U46" s="566">
        <v>82.355246550999993</v>
      </c>
      <c r="V46" s="566">
        <v>77.199356866000002</v>
      </c>
      <c r="W46" s="566">
        <v>63.422148405999998</v>
      </c>
      <c r="X46" s="566">
        <v>59.278300776999998</v>
      </c>
      <c r="Y46" s="566">
        <v>60.001341621999998</v>
      </c>
      <c r="Z46" s="566">
        <v>71.097913442999996</v>
      </c>
      <c r="AA46" s="566">
        <v>72.186779529999995</v>
      </c>
      <c r="AB46" s="566">
        <v>69.427104299999996</v>
      </c>
      <c r="AC46" s="566">
        <v>63.545163303999999</v>
      </c>
      <c r="AD46" s="566">
        <v>56.862200985000001</v>
      </c>
      <c r="AE46" s="566">
        <v>60.228550386000002</v>
      </c>
      <c r="AF46" s="566">
        <v>72.698322834999999</v>
      </c>
      <c r="AG46" s="566">
        <v>79.890149953000005</v>
      </c>
      <c r="AH46" s="566">
        <v>81.404665893000001</v>
      </c>
      <c r="AI46" s="566">
        <v>66.281091083000007</v>
      </c>
      <c r="AJ46" s="566">
        <v>61.048034319000003</v>
      </c>
      <c r="AK46" s="566">
        <v>62.116771092</v>
      </c>
      <c r="AL46" s="566">
        <v>68.706014264999993</v>
      </c>
      <c r="AM46" s="566">
        <v>78.516593412000006</v>
      </c>
      <c r="AN46" s="566">
        <v>66.479269102999993</v>
      </c>
      <c r="AO46" s="566">
        <v>65.495279858999993</v>
      </c>
      <c r="AP46" s="566">
        <v>56.723219669000002</v>
      </c>
      <c r="AQ46" s="566">
        <v>62.614938354000003</v>
      </c>
      <c r="AR46" s="566">
        <v>70.152998308999997</v>
      </c>
      <c r="AS46" s="566">
        <v>79.808008060000006</v>
      </c>
      <c r="AT46" s="566">
        <v>79.609735669000003</v>
      </c>
      <c r="AU46" s="566">
        <v>66.218409414999996</v>
      </c>
      <c r="AV46" s="566">
        <v>59.067474052999998</v>
      </c>
      <c r="AW46" s="566">
        <v>61.746126728999997</v>
      </c>
      <c r="AX46" s="566">
        <v>72.103129894999995</v>
      </c>
      <c r="AY46" s="566">
        <v>69.457910084000005</v>
      </c>
      <c r="AZ46" s="566">
        <v>61.770067967999999</v>
      </c>
      <c r="BA46" s="566">
        <v>65.680724656999999</v>
      </c>
      <c r="BB46" s="566">
        <v>56.387069572999998</v>
      </c>
      <c r="BC46" s="566">
        <v>59.902227461999999</v>
      </c>
      <c r="BD46" s="566">
        <v>67.561494268999994</v>
      </c>
      <c r="BE46" s="566">
        <v>82.776399295999994</v>
      </c>
      <c r="BF46" s="566">
        <v>79.801810165999996</v>
      </c>
      <c r="BG46" s="566">
        <v>68.290935661999995</v>
      </c>
      <c r="BH46" s="566">
        <v>59.986099772000003</v>
      </c>
      <c r="BI46" s="566">
        <v>63.608495353999999</v>
      </c>
      <c r="BJ46" s="567">
        <v>75.11788</v>
      </c>
      <c r="BK46" s="567">
        <v>74.78425</v>
      </c>
      <c r="BL46" s="567">
        <v>67.46387</v>
      </c>
      <c r="BM46" s="567">
        <v>66.980770000000007</v>
      </c>
      <c r="BN46" s="567">
        <v>57.103870000000001</v>
      </c>
      <c r="BO46" s="567">
        <v>62.133049999999997</v>
      </c>
      <c r="BP46" s="567">
        <v>71.084029999999998</v>
      </c>
      <c r="BQ46" s="567">
        <v>82.847279999999998</v>
      </c>
      <c r="BR46" s="567">
        <v>80.297219999999996</v>
      </c>
      <c r="BS46" s="567">
        <v>65.574579999999997</v>
      </c>
      <c r="BT46" s="567">
        <v>60.359160000000003</v>
      </c>
      <c r="BU46" s="567">
        <v>61.387430000000002</v>
      </c>
      <c r="BV46" s="567">
        <v>72.749409999999997</v>
      </c>
    </row>
    <row r="47" spans="1:74" ht="11.15" customHeight="1" x14ac:dyDescent="0.25">
      <c r="A47" s="415" t="s">
        <v>1135</v>
      </c>
      <c r="B47" s="416" t="s">
        <v>1211</v>
      </c>
      <c r="C47" s="566">
        <v>74.049764999999994</v>
      </c>
      <c r="D47" s="566">
        <v>63.468871999999998</v>
      </c>
      <c r="E47" s="566">
        <v>65.395138000000003</v>
      </c>
      <c r="F47" s="566">
        <v>55.025002999999998</v>
      </c>
      <c r="G47" s="566">
        <v>60.083320000000001</v>
      </c>
      <c r="H47" s="566">
        <v>64.336136999999994</v>
      </c>
      <c r="I47" s="566">
        <v>79.838262</v>
      </c>
      <c r="J47" s="566">
        <v>73.480795999999998</v>
      </c>
      <c r="K47" s="566">
        <v>64.578294999999997</v>
      </c>
      <c r="L47" s="566">
        <v>57.858818999999997</v>
      </c>
      <c r="M47" s="566">
        <v>61.703183000000003</v>
      </c>
      <c r="N47" s="566">
        <v>67.388902999999999</v>
      </c>
      <c r="O47" s="566">
        <v>68.221802999999994</v>
      </c>
      <c r="P47" s="566">
        <v>62.905379000000003</v>
      </c>
      <c r="Q47" s="566">
        <v>59.462333999999998</v>
      </c>
      <c r="R47" s="566">
        <v>51.781345999999999</v>
      </c>
      <c r="S47" s="566">
        <v>54.440184000000002</v>
      </c>
      <c r="T47" s="566">
        <v>64.904945999999995</v>
      </c>
      <c r="U47" s="566">
        <v>80.293980000000005</v>
      </c>
      <c r="V47" s="566">
        <v>73.807963999999998</v>
      </c>
      <c r="W47" s="566">
        <v>59.756191999999999</v>
      </c>
      <c r="X47" s="566">
        <v>56.075634999999998</v>
      </c>
      <c r="Y47" s="566">
        <v>57.001455</v>
      </c>
      <c r="Z47" s="566">
        <v>68.633041000000006</v>
      </c>
      <c r="AA47" s="566">
        <v>70.744906589999999</v>
      </c>
      <c r="AB47" s="566">
        <v>66.156363729999995</v>
      </c>
      <c r="AC47" s="566">
        <v>61.242915719999999</v>
      </c>
      <c r="AD47" s="566">
        <v>54.994824029999997</v>
      </c>
      <c r="AE47" s="566">
        <v>58.533422549999997</v>
      </c>
      <c r="AF47" s="566">
        <v>69.179724820000004</v>
      </c>
      <c r="AG47" s="566">
        <v>75.877906170000003</v>
      </c>
      <c r="AH47" s="566">
        <v>77.929277339999999</v>
      </c>
      <c r="AI47" s="566">
        <v>63.483484490000002</v>
      </c>
      <c r="AJ47" s="566">
        <v>58.563643519999999</v>
      </c>
      <c r="AK47" s="566">
        <v>61.040286279999997</v>
      </c>
      <c r="AL47" s="566">
        <v>64.937141789999998</v>
      </c>
      <c r="AM47" s="566">
        <v>76.399011455999997</v>
      </c>
      <c r="AN47" s="566">
        <v>64.002150127999997</v>
      </c>
      <c r="AO47" s="566">
        <v>62.973501882999997</v>
      </c>
      <c r="AP47" s="566">
        <v>56.502889404999998</v>
      </c>
      <c r="AQ47" s="566">
        <v>61.029707100000003</v>
      </c>
      <c r="AR47" s="566">
        <v>67.842669318000006</v>
      </c>
      <c r="AS47" s="566">
        <v>77.671677622000004</v>
      </c>
      <c r="AT47" s="566">
        <v>76.395934113999999</v>
      </c>
      <c r="AU47" s="566">
        <v>62.646572157000001</v>
      </c>
      <c r="AV47" s="566">
        <v>57.334343019000002</v>
      </c>
      <c r="AW47" s="566">
        <v>60.602413104999997</v>
      </c>
      <c r="AX47" s="566">
        <v>71.715381402000006</v>
      </c>
      <c r="AY47" s="566">
        <v>68.250291326999999</v>
      </c>
      <c r="AZ47" s="566">
        <v>60.280532186999999</v>
      </c>
      <c r="BA47" s="566">
        <v>63.967406615999998</v>
      </c>
      <c r="BB47" s="566">
        <v>55.538533973</v>
      </c>
      <c r="BC47" s="566">
        <v>57.983473566000001</v>
      </c>
      <c r="BD47" s="566">
        <v>62.719608792999999</v>
      </c>
      <c r="BE47" s="566">
        <v>77.340997525000006</v>
      </c>
      <c r="BF47" s="566">
        <v>73.731785467999998</v>
      </c>
      <c r="BG47" s="566">
        <v>63.351546028999998</v>
      </c>
      <c r="BH47" s="566">
        <v>58.608559464000002</v>
      </c>
      <c r="BI47" s="566">
        <v>59.348599999999998</v>
      </c>
      <c r="BJ47" s="567">
        <v>70.495810000000006</v>
      </c>
      <c r="BK47" s="567">
        <v>71.254739999999998</v>
      </c>
      <c r="BL47" s="567">
        <v>64.286389999999997</v>
      </c>
      <c r="BM47" s="567">
        <v>63.506680000000003</v>
      </c>
      <c r="BN47" s="567">
        <v>54.626739999999998</v>
      </c>
      <c r="BO47" s="567">
        <v>59.40202</v>
      </c>
      <c r="BP47" s="567">
        <v>67.656279999999995</v>
      </c>
      <c r="BQ47" s="567">
        <v>79.689229999999995</v>
      </c>
      <c r="BR47" s="567">
        <v>76.697659999999999</v>
      </c>
      <c r="BS47" s="567">
        <v>62.320889999999999</v>
      </c>
      <c r="BT47" s="567">
        <v>57.267229999999998</v>
      </c>
      <c r="BU47" s="567">
        <v>59.315750000000001</v>
      </c>
      <c r="BV47" s="567">
        <v>70.239329999999995</v>
      </c>
    </row>
    <row r="48" spans="1:74" ht="11.15" customHeight="1" x14ac:dyDescent="0.25">
      <c r="A48" s="409"/>
      <c r="B48" s="102" t="s">
        <v>1136</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01"/>
      <c r="BJ48" s="267"/>
      <c r="BK48" s="267"/>
      <c r="BL48" s="267"/>
      <c r="BM48" s="267"/>
      <c r="BN48" s="267"/>
      <c r="BO48" s="267"/>
      <c r="BP48" s="267"/>
      <c r="BQ48" s="267"/>
      <c r="BR48" s="267"/>
      <c r="BS48" s="267"/>
      <c r="BT48" s="267"/>
      <c r="BU48" s="267"/>
      <c r="BV48" s="267"/>
    </row>
    <row r="49" spans="1:74" ht="11.15" customHeight="1" x14ac:dyDescent="0.25">
      <c r="A49" s="415" t="s">
        <v>1137</v>
      </c>
      <c r="B49" s="416" t="s">
        <v>1342</v>
      </c>
      <c r="C49" s="566">
        <v>19.566168769000001</v>
      </c>
      <c r="D49" s="566">
        <v>18.75059478</v>
      </c>
      <c r="E49" s="566">
        <v>19.214730939999999</v>
      </c>
      <c r="F49" s="566">
        <v>16.422428592999999</v>
      </c>
      <c r="G49" s="566">
        <v>20.632168356000001</v>
      </c>
      <c r="H49" s="566">
        <v>22.031366667</v>
      </c>
      <c r="I49" s="566">
        <v>25.625671627999999</v>
      </c>
      <c r="J49" s="566">
        <v>26.066586714</v>
      </c>
      <c r="K49" s="566">
        <v>24.203025386</v>
      </c>
      <c r="L49" s="566">
        <v>20.539608568999999</v>
      </c>
      <c r="M49" s="566">
        <v>19.223671639999999</v>
      </c>
      <c r="N49" s="566">
        <v>20.074597221000001</v>
      </c>
      <c r="O49" s="566">
        <v>21.836777592000001</v>
      </c>
      <c r="P49" s="566">
        <v>22.298677219999998</v>
      </c>
      <c r="Q49" s="566">
        <v>18.999464283999998</v>
      </c>
      <c r="R49" s="566">
        <v>15.913345143000001</v>
      </c>
      <c r="S49" s="566">
        <v>20.356350396</v>
      </c>
      <c r="T49" s="566">
        <v>23.013706450000001</v>
      </c>
      <c r="U49" s="566">
        <v>27.479775710999998</v>
      </c>
      <c r="V49" s="566">
        <v>25.270728081000001</v>
      </c>
      <c r="W49" s="566">
        <v>20.523459862999999</v>
      </c>
      <c r="X49" s="566">
        <v>19.142549817999999</v>
      </c>
      <c r="Y49" s="566">
        <v>17.596132727000001</v>
      </c>
      <c r="Z49" s="566">
        <v>22.026352547999998</v>
      </c>
      <c r="AA49" s="566">
        <v>23.114285643999999</v>
      </c>
      <c r="AB49" s="566">
        <v>17.65038277</v>
      </c>
      <c r="AC49" s="566">
        <v>16.259280844999999</v>
      </c>
      <c r="AD49" s="566">
        <v>16.282560398000001</v>
      </c>
      <c r="AE49" s="566">
        <v>18.104822481999999</v>
      </c>
      <c r="AF49" s="566">
        <v>22.578141281000001</v>
      </c>
      <c r="AG49" s="566">
        <v>25.417434076999999</v>
      </c>
      <c r="AH49" s="566">
        <v>25.976923492000001</v>
      </c>
      <c r="AI49" s="566">
        <v>21.048969145000001</v>
      </c>
      <c r="AJ49" s="566">
        <v>20.467302748000002</v>
      </c>
      <c r="AK49" s="566">
        <v>21.532666850999998</v>
      </c>
      <c r="AL49" s="566">
        <v>22.113803174000001</v>
      </c>
      <c r="AM49" s="566">
        <v>24.469076320999999</v>
      </c>
      <c r="AN49" s="566">
        <v>20.092598127999999</v>
      </c>
      <c r="AO49" s="566">
        <v>18.909592219</v>
      </c>
      <c r="AP49" s="566">
        <v>16.88608331</v>
      </c>
      <c r="AQ49" s="566">
        <v>21.531191167999999</v>
      </c>
      <c r="AR49" s="566">
        <v>28.283354898999999</v>
      </c>
      <c r="AS49" s="566">
        <v>31.335566034999999</v>
      </c>
      <c r="AT49" s="566">
        <v>30.283105479</v>
      </c>
      <c r="AU49" s="566">
        <v>24.413233694999999</v>
      </c>
      <c r="AV49" s="566">
        <v>20.588894439000001</v>
      </c>
      <c r="AW49" s="566">
        <v>20.798394264999999</v>
      </c>
      <c r="AX49" s="566">
        <v>23.231176109</v>
      </c>
      <c r="AY49" s="566">
        <v>22.736933452999999</v>
      </c>
      <c r="AZ49" s="566">
        <v>20.380462514000001</v>
      </c>
      <c r="BA49" s="566">
        <v>20.961667322</v>
      </c>
      <c r="BB49" s="566">
        <v>18.256820405999999</v>
      </c>
      <c r="BC49" s="566">
        <v>22.657856948999999</v>
      </c>
      <c r="BD49" s="566">
        <v>24.796853551000002</v>
      </c>
      <c r="BE49" s="566">
        <v>28.603542139999998</v>
      </c>
      <c r="BF49" s="566">
        <v>29.584061480999999</v>
      </c>
      <c r="BG49" s="566">
        <v>24.115202812</v>
      </c>
      <c r="BH49" s="566">
        <v>19.548950000000001</v>
      </c>
      <c r="BI49" s="566">
        <v>19.940580000000001</v>
      </c>
      <c r="BJ49" s="567">
        <v>23.801469999999998</v>
      </c>
      <c r="BK49" s="567">
        <v>25.056529999999999</v>
      </c>
      <c r="BL49" s="567">
        <v>23.34601</v>
      </c>
      <c r="BM49" s="567">
        <v>23.224620000000002</v>
      </c>
      <c r="BN49" s="567">
        <v>20.073119999999999</v>
      </c>
      <c r="BO49" s="567">
        <v>25.853549999999998</v>
      </c>
      <c r="BP49" s="567">
        <v>32.545400000000001</v>
      </c>
      <c r="BQ49" s="567">
        <v>35.281599999999997</v>
      </c>
      <c r="BR49" s="567">
        <v>34.036729999999999</v>
      </c>
      <c r="BS49" s="567">
        <v>27.230650000000001</v>
      </c>
      <c r="BT49" s="567">
        <v>23.62575</v>
      </c>
      <c r="BU49" s="567">
        <v>23.70551</v>
      </c>
      <c r="BV49" s="567">
        <v>27.193999999999999</v>
      </c>
    </row>
    <row r="50" spans="1:74" ht="11.15" customHeight="1" x14ac:dyDescent="0.25">
      <c r="A50" s="415" t="s">
        <v>1138</v>
      </c>
      <c r="B50" s="418" t="s">
        <v>79</v>
      </c>
      <c r="C50" s="566">
        <v>14.935958747999999</v>
      </c>
      <c r="D50" s="566">
        <v>8.9798332379999994</v>
      </c>
      <c r="E50" s="566">
        <v>11.153107417999999</v>
      </c>
      <c r="F50" s="566">
        <v>9.8626930080000008</v>
      </c>
      <c r="G50" s="566">
        <v>14.126700984999999</v>
      </c>
      <c r="H50" s="566">
        <v>14.033393421</v>
      </c>
      <c r="I50" s="566">
        <v>18.356220172</v>
      </c>
      <c r="J50" s="566">
        <v>17.482441949999998</v>
      </c>
      <c r="K50" s="566">
        <v>17.446216704000001</v>
      </c>
      <c r="L50" s="566">
        <v>11.237416222</v>
      </c>
      <c r="M50" s="566">
        <v>11.577909407</v>
      </c>
      <c r="N50" s="566">
        <v>10.642608989999999</v>
      </c>
      <c r="O50" s="566">
        <v>9.2578089830000003</v>
      </c>
      <c r="P50" s="566">
        <v>7.1305350499999998</v>
      </c>
      <c r="Q50" s="566">
        <v>7.3710632980000002</v>
      </c>
      <c r="R50" s="566">
        <v>4.8364365979999997</v>
      </c>
      <c r="S50" s="566">
        <v>6.1472956190000003</v>
      </c>
      <c r="T50" s="566">
        <v>11.164512327000001</v>
      </c>
      <c r="U50" s="566">
        <v>16.161089513</v>
      </c>
      <c r="V50" s="566">
        <v>16.526285273999999</v>
      </c>
      <c r="W50" s="566">
        <v>11.707046948</v>
      </c>
      <c r="X50" s="566">
        <v>7.952245885</v>
      </c>
      <c r="Y50" s="566">
        <v>7.9375904200000003</v>
      </c>
      <c r="Z50" s="566">
        <v>12.086746728</v>
      </c>
      <c r="AA50" s="566">
        <v>11.647750309999999</v>
      </c>
      <c r="AB50" s="566">
        <v>15.154973752</v>
      </c>
      <c r="AC50" s="566">
        <v>9.4838357260000006</v>
      </c>
      <c r="AD50" s="566">
        <v>8.8773331130000006</v>
      </c>
      <c r="AE50" s="566">
        <v>10.850094249</v>
      </c>
      <c r="AF50" s="566">
        <v>13.999787378000001</v>
      </c>
      <c r="AG50" s="566">
        <v>15.939976949</v>
      </c>
      <c r="AH50" s="566">
        <v>16.867741472999999</v>
      </c>
      <c r="AI50" s="566">
        <v>11.497792859</v>
      </c>
      <c r="AJ50" s="566">
        <v>7.7290044309999999</v>
      </c>
      <c r="AK50" s="566">
        <v>8.5729405720000003</v>
      </c>
      <c r="AL50" s="566">
        <v>7.0302237810000001</v>
      </c>
      <c r="AM50" s="566">
        <v>13.893280153999999</v>
      </c>
      <c r="AN50" s="566">
        <v>9.6664791450000003</v>
      </c>
      <c r="AO50" s="566">
        <v>8.6923841250000002</v>
      </c>
      <c r="AP50" s="566">
        <v>9.0283778750000003</v>
      </c>
      <c r="AQ50" s="566">
        <v>11.580649838999999</v>
      </c>
      <c r="AR50" s="566">
        <v>12.142038175</v>
      </c>
      <c r="AS50" s="566">
        <v>12.681004986</v>
      </c>
      <c r="AT50" s="566">
        <v>10.534117582</v>
      </c>
      <c r="AU50" s="566">
        <v>8.8259390880000002</v>
      </c>
      <c r="AV50" s="566">
        <v>7.3938024200000001</v>
      </c>
      <c r="AW50" s="566">
        <v>8.7122821940000001</v>
      </c>
      <c r="AX50" s="566">
        <v>11.991264413</v>
      </c>
      <c r="AY50" s="566">
        <v>8.449414784</v>
      </c>
      <c r="AZ50" s="566">
        <v>6.7455824629999999</v>
      </c>
      <c r="BA50" s="566">
        <v>8.4338813669999997</v>
      </c>
      <c r="BB50" s="566">
        <v>7.915716228</v>
      </c>
      <c r="BC50" s="566">
        <v>8.0766695130000006</v>
      </c>
      <c r="BD50" s="566">
        <v>10.459553469999999</v>
      </c>
      <c r="BE50" s="566">
        <v>15.418035932</v>
      </c>
      <c r="BF50" s="566">
        <v>14.552758261999999</v>
      </c>
      <c r="BG50" s="566">
        <v>9.7371546129999995</v>
      </c>
      <c r="BH50" s="566">
        <v>5.8936789999999997</v>
      </c>
      <c r="BI50" s="566">
        <v>6.60954</v>
      </c>
      <c r="BJ50" s="567">
        <v>10.391439999999999</v>
      </c>
      <c r="BK50" s="567">
        <v>7.9898179999999996</v>
      </c>
      <c r="BL50" s="567">
        <v>6.8243220000000004</v>
      </c>
      <c r="BM50" s="567">
        <v>5.1843560000000002</v>
      </c>
      <c r="BN50" s="567">
        <v>3.8429039999999999</v>
      </c>
      <c r="BO50" s="567">
        <v>4.9184029999999996</v>
      </c>
      <c r="BP50" s="567">
        <v>5.5646579999999997</v>
      </c>
      <c r="BQ50" s="567">
        <v>10.57558</v>
      </c>
      <c r="BR50" s="567">
        <v>10.58531</v>
      </c>
      <c r="BS50" s="567">
        <v>8.1293199999999999</v>
      </c>
      <c r="BT50" s="567">
        <v>4.3277200000000002</v>
      </c>
      <c r="BU50" s="567">
        <v>5.1247179999999997</v>
      </c>
      <c r="BV50" s="567">
        <v>6.6585070000000002</v>
      </c>
    </row>
    <row r="51" spans="1:74" ht="11.15" customHeight="1" x14ac:dyDescent="0.25">
      <c r="A51" s="415" t="s">
        <v>1139</v>
      </c>
      <c r="B51" s="418" t="s">
        <v>80</v>
      </c>
      <c r="C51" s="566">
        <v>19.464435999999999</v>
      </c>
      <c r="D51" s="566">
        <v>16.682307999999999</v>
      </c>
      <c r="E51" s="566">
        <v>16.179718000000001</v>
      </c>
      <c r="F51" s="566">
        <v>15.775627</v>
      </c>
      <c r="G51" s="566">
        <v>18.466839</v>
      </c>
      <c r="H51" s="566">
        <v>18.562017999999998</v>
      </c>
      <c r="I51" s="566">
        <v>18.935409</v>
      </c>
      <c r="J51" s="566">
        <v>18.617035999999999</v>
      </c>
      <c r="K51" s="566">
        <v>16.152846</v>
      </c>
      <c r="L51" s="566">
        <v>16.408214999999998</v>
      </c>
      <c r="M51" s="566">
        <v>16.521829</v>
      </c>
      <c r="N51" s="566">
        <v>19.220815000000002</v>
      </c>
      <c r="O51" s="566">
        <v>19.340544000000001</v>
      </c>
      <c r="P51" s="566">
        <v>17.202967000000001</v>
      </c>
      <c r="Q51" s="566">
        <v>16.429819999999999</v>
      </c>
      <c r="R51" s="566">
        <v>16.481005</v>
      </c>
      <c r="S51" s="566">
        <v>16.382496</v>
      </c>
      <c r="T51" s="566">
        <v>17.664995999999999</v>
      </c>
      <c r="U51" s="566">
        <v>18.529578999999998</v>
      </c>
      <c r="V51" s="566">
        <v>18.085519999999999</v>
      </c>
      <c r="W51" s="566">
        <v>17.502645999999999</v>
      </c>
      <c r="X51" s="566">
        <v>16.755226</v>
      </c>
      <c r="Y51" s="566">
        <v>16.615877000000001</v>
      </c>
      <c r="Z51" s="566">
        <v>19.153713</v>
      </c>
      <c r="AA51" s="566">
        <v>19.530722999999998</v>
      </c>
      <c r="AB51" s="566">
        <v>16.982538999999999</v>
      </c>
      <c r="AC51" s="566">
        <v>17.324390000000001</v>
      </c>
      <c r="AD51" s="566">
        <v>15.76116</v>
      </c>
      <c r="AE51" s="566">
        <v>18.088152999999998</v>
      </c>
      <c r="AF51" s="566">
        <v>18.365967000000001</v>
      </c>
      <c r="AG51" s="566">
        <v>18.954926</v>
      </c>
      <c r="AH51" s="566">
        <v>18.491440999999998</v>
      </c>
      <c r="AI51" s="566">
        <v>16.658725</v>
      </c>
      <c r="AJ51" s="566">
        <v>16.633362999999999</v>
      </c>
      <c r="AK51" s="566">
        <v>16.663706999999999</v>
      </c>
      <c r="AL51" s="566">
        <v>18.752912999999999</v>
      </c>
      <c r="AM51" s="566">
        <v>19.091163000000002</v>
      </c>
      <c r="AN51" s="566">
        <v>16.057859000000001</v>
      </c>
      <c r="AO51" s="566">
        <v>16.294006</v>
      </c>
      <c r="AP51" s="566">
        <v>16.011775</v>
      </c>
      <c r="AQ51" s="566">
        <v>17.476329</v>
      </c>
      <c r="AR51" s="566">
        <v>17.613462999999999</v>
      </c>
      <c r="AS51" s="566">
        <v>19.047746</v>
      </c>
      <c r="AT51" s="566">
        <v>19.020423000000001</v>
      </c>
      <c r="AU51" s="566">
        <v>17.356864000000002</v>
      </c>
      <c r="AV51" s="566">
        <v>15.939408</v>
      </c>
      <c r="AW51" s="566">
        <v>16.841947999999999</v>
      </c>
      <c r="AX51" s="566">
        <v>18.285696999999999</v>
      </c>
      <c r="AY51" s="566">
        <v>19.449155999999999</v>
      </c>
      <c r="AZ51" s="566">
        <v>15.806047</v>
      </c>
      <c r="BA51" s="566">
        <v>16.459697999999999</v>
      </c>
      <c r="BB51" s="566">
        <v>16.530222999999999</v>
      </c>
      <c r="BC51" s="566">
        <v>17.880413999999998</v>
      </c>
      <c r="BD51" s="566">
        <v>18.448121</v>
      </c>
      <c r="BE51" s="566">
        <v>19.338314</v>
      </c>
      <c r="BF51" s="566">
        <v>19.712409000000001</v>
      </c>
      <c r="BG51" s="566">
        <v>18.314914000000002</v>
      </c>
      <c r="BH51" s="566">
        <v>18.931789999999999</v>
      </c>
      <c r="BI51" s="566">
        <v>17.52619</v>
      </c>
      <c r="BJ51" s="567">
        <v>19.132000000000001</v>
      </c>
      <c r="BK51" s="567">
        <v>19.862960000000001</v>
      </c>
      <c r="BL51" s="567">
        <v>17.861039999999999</v>
      </c>
      <c r="BM51" s="567">
        <v>18.123059999999999</v>
      </c>
      <c r="BN51" s="567">
        <v>18.21575</v>
      </c>
      <c r="BO51" s="567">
        <v>19.396129999999999</v>
      </c>
      <c r="BP51" s="567">
        <v>19.983789999999999</v>
      </c>
      <c r="BQ51" s="567">
        <v>20.653970000000001</v>
      </c>
      <c r="BR51" s="567">
        <v>20.651260000000001</v>
      </c>
      <c r="BS51" s="567">
        <v>18.221160000000001</v>
      </c>
      <c r="BT51" s="567">
        <v>17.35059</v>
      </c>
      <c r="BU51" s="567">
        <v>17.19849</v>
      </c>
      <c r="BV51" s="567">
        <v>20.1053</v>
      </c>
    </row>
    <row r="52" spans="1:74" ht="11.15" customHeight="1" x14ac:dyDescent="0.25">
      <c r="A52" s="415" t="s">
        <v>1140</v>
      </c>
      <c r="B52" s="418" t="s">
        <v>1114</v>
      </c>
      <c r="C52" s="566">
        <v>4.2847657269999999</v>
      </c>
      <c r="D52" s="566">
        <v>3.160581928</v>
      </c>
      <c r="E52" s="566">
        <v>3.360832711</v>
      </c>
      <c r="F52" s="566">
        <v>3.6019993000000001</v>
      </c>
      <c r="G52" s="566">
        <v>3.795982725</v>
      </c>
      <c r="H52" s="566">
        <v>3.4045171359999999</v>
      </c>
      <c r="I52" s="566">
        <v>2.7580952160000001</v>
      </c>
      <c r="J52" s="566">
        <v>2.6434004139999998</v>
      </c>
      <c r="K52" s="566">
        <v>2.100999523</v>
      </c>
      <c r="L52" s="566">
        <v>2.0600046519999999</v>
      </c>
      <c r="M52" s="566">
        <v>2.6366538620000002</v>
      </c>
      <c r="N52" s="566">
        <v>3.1959433210000001</v>
      </c>
      <c r="O52" s="566">
        <v>4.26294358</v>
      </c>
      <c r="P52" s="566">
        <v>4.6452358159999996</v>
      </c>
      <c r="Q52" s="566">
        <v>4.5990997819999997</v>
      </c>
      <c r="R52" s="566">
        <v>3.7711147779999998</v>
      </c>
      <c r="S52" s="566">
        <v>4.3247778669999999</v>
      </c>
      <c r="T52" s="566">
        <v>4.0797222250000003</v>
      </c>
      <c r="U52" s="566">
        <v>3.8064122650000001</v>
      </c>
      <c r="V52" s="566">
        <v>3.521669395</v>
      </c>
      <c r="W52" s="566">
        <v>3.0796764040000002</v>
      </c>
      <c r="X52" s="566">
        <v>2.9351726089999999</v>
      </c>
      <c r="Y52" s="566">
        <v>3.5275855059999999</v>
      </c>
      <c r="Z52" s="566">
        <v>3.5702815430000001</v>
      </c>
      <c r="AA52" s="566">
        <v>3.5907635199999999</v>
      </c>
      <c r="AB52" s="566">
        <v>3.0007110030000002</v>
      </c>
      <c r="AC52" s="566">
        <v>3.4637378499999998</v>
      </c>
      <c r="AD52" s="566">
        <v>2.9060900740000002</v>
      </c>
      <c r="AE52" s="566">
        <v>3.131901901</v>
      </c>
      <c r="AF52" s="566">
        <v>3.0487549239999998</v>
      </c>
      <c r="AG52" s="566">
        <v>3.0379684870000001</v>
      </c>
      <c r="AH52" s="566">
        <v>2.8947556400000001</v>
      </c>
      <c r="AI52" s="566">
        <v>2.7321396249999998</v>
      </c>
      <c r="AJ52" s="566">
        <v>2.902439888</v>
      </c>
      <c r="AK52" s="566">
        <v>2.9444889930000002</v>
      </c>
      <c r="AL52" s="566">
        <v>3.3224370950000002</v>
      </c>
      <c r="AM52" s="566">
        <v>3.3412133669999999</v>
      </c>
      <c r="AN52" s="566">
        <v>2.8973707310000001</v>
      </c>
      <c r="AO52" s="566">
        <v>3.349696314</v>
      </c>
      <c r="AP52" s="566">
        <v>2.3787540319999998</v>
      </c>
      <c r="AQ52" s="566">
        <v>2.556178257</v>
      </c>
      <c r="AR52" s="566">
        <v>2.862843673</v>
      </c>
      <c r="AS52" s="566">
        <v>2.7325788530000001</v>
      </c>
      <c r="AT52" s="566">
        <v>2.7151059370000001</v>
      </c>
      <c r="AU52" s="566">
        <v>2.2539012089999999</v>
      </c>
      <c r="AV52" s="566">
        <v>1.788313394</v>
      </c>
      <c r="AW52" s="566">
        <v>2.124542328</v>
      </c>
      <c r="AX52" s="566">
        <v>3.0123019050000002</v>
      </c>
      <c r="AY52" s="566">
        <v>3.6979665110000002</v>
      </c>
      <c r="AZ52" s="566">
        <v>2.9311504049999999</v>
      </c>
      <c r="BA52" s="566">
        <v>3.2387055450000002</v>
      </c>
      <c r="BB52" s="566">
        <v>2.3864546010000001</v>
      </c>
      <c r="BC52" s="566">
        <v>2.4042099659999998</v>
      </c>
      <c r="BD52" s="566">
        <v>1.4109336880000001</v>
      </c>
      <c r="BE52" s="566">
        <v>2.6497047469999999</v>
      </c>
      <c r="BF52" s="566">
        <v>2.8689802379999998</v>
      </c>
      <c r="BG52" s="566">
        <v>2.5046558619999999</v>
      </c>
      <c r="BH52" s="566">
        <v>2.651831</v>
      </c>
      <c r="BI52" s="566">
        <v>2.916461</v>
      </c>
      <c r="BJ52" s="567">
        <v>3.5951849999999999</v>
      </c>
      <c r="BK52" s="567">
        <v>4.1120809999999999</v>
      </c>
      <c r="BL52" s="567">
        <v>3.7425540000000002</v>
      </c>
      <c r="BM52" s="567">
        <v>3.6992569999999998</v>
      </c>
      <c r="BN52" s="567">
        <v>3.117273</v>
      </c>
      <c r="BO52" s="567">
        <v>3.0629680000000001</v>
      </c>
      <c r="BP52" s="567">
        <v>2.8581819999999998</v>
      </c>
      <c r="BQ52" s="567">
        <v>2.7930839999999999</v>
      </c>
      <c r="BR52" s="567">
        <v>2.8017319999999999</v>
      </c>
      <c r="BS52" s="567">
        <v>2.461497</v>
      </c>
      <c r="BT52" s="567">
        <v>2.6224460000000001</v>
      </c>
      <c r="BU52" s="567">
        <v>2.8977240000000002</v>
      </c>
      <c r="BV52" s="567">
        <v>3.5824280000000002</v>
      </c>
    </row>
    <row r="53" spans="1:74" ht="11.15" customHeight="1" x14ac:dyDescent="0.25">
      <c r="A53" s="415" t="s">
        <v>1141</v>
      </c>
      <c r="B53" s="418" t="s">
        <v>1209</v>
      </c>
      <c r="C53" s="566">
        <v>0.81972944000000003</v>
      </c>
      <c r="D53" s="566">
        <v>0.75168318000000001</v>
      </c>
      <c r="E53" s="566">
        <v>1.126636755</v>
      </c>
      <c r="F53" s="566">
        <v>1.188951777</v>
      </c>
      <c r="G53" s="566">
        <v>1.3578621399999999</v>
      </c>
      <c r="H53" s="566">
        <v>1.2716821030000001</v>
      </c>
      <c r="I53" s="566">
        <v>1.375880437</v>
      </c>
      <c r="J53" s="566">
        <v>1.283690942</v>
      </c>
      <c r="K53" s="566">
        <v>1.2337731089999999</v>
      </c>
      <c r="L53" s="566">
        <v>1.021008151</v>
      </c>
      <c r="M53" s="566">
        <v>0.98917722100000005</v>
      </c>
      <c r="N53" s="566">
        <v>0.984179252</v>
      </c>
      <c r="O53" s="566">
        <v>1.0065230759999999</v>
      </c>
      <c r="P53" s="566">
        <v>1.0372151329999999</v>
      </c>
      <c r="Q53" s="566">
        <v>1.2757807409999999</v>
      </c>
      <c r="R53" s="566">
        <v>1.5420123910000001</v>
      </c>
      <c r="S53" s="566">
        <v>1.7244459249999999</v>
      </c>
      <c r="T53" s="566">
        <v>1.565514772</v>
      </c>
      <c r="U53" s="566">
        <v>1.721721815</v>
      </c>
      <c r="V53" s="566">
        <v>1.592344169</v>
      </c>
      <c r="W53" s="566">
        <v>1.379848105</v>
      </c>
      <c r="X53" s="566">
        <v>1.3945271130000001</v>
      </c>
      <c r="Y53" s="566">
        <v>1.2360148929999999</v>
      </c>
      <c r="Z53" s="566">
        <v>1.1832227449999999</v>
      </c>
      <c r="AA53" s="566">
        <v>1.1403826260000001</v>
      </c>
      <c r="AB53" s="566">
        <v>1.0965880649999999</v>
      </c>
      <c r="AC53" s="566">
        <v>1.5669570770000001</v>
      </c>
      <c r="AD53" s="566">
        <v>1.8600923599999999</v>
      </c>
      <c r="AE53" s="566">
        <v>2.056184521</v>
      </c>
      <c r="AF53" s="566">
        <v>1.801783082</v>
      </c>
      <c r="AG53" s="566">
        <v>1.8669885450000001</v>
      </c>
      <c r="AH53" s="566">
        <v>1.7625101809999999</v>
      </c>
      <c r="AI53" s="566">
        <v>1.7501822279999999</v>
      </c>
      <c r="AJ53" s="566">
        <v>1.526435942</v>
      </c>
      <c r="AK53" s="566">
        <v>1.4542239990000001</v>
      </c>
      <c r="AL53" s="566">
        <v>1.203021246</v>
      </c>
      <c r="AM53" s="566">
        <v>1.443064643</v>
      </c>
      <c r="AN53" s="566">
        <v>1.577688252</v>
      </c>
      <c r="AO53" s="566">
        <v>1.9710002120000001</v>
      </c>
      <c r="AP53" s="566">
        <v>2.289095187</v>
      </c>
      <c r="AQ53" s="566">
        <v>2.3756917799999999</v>
      </c>
      <c r="AR53" s="566">
        <v>2.5051795370000001</v>
      </c>
      <c r="AS53" s="566">
        <v>2.2733930889999998</v>
      </c>
      <c r="AT53" s="566">
        <v>2.0847876689999998</v>
      </c>
      <c r="AU53" s="566">
        <v>2.087963969</v>
      </c>
      <c r="AV53" s="566">
        <v>1.9549470630000001</v>
      </c>
      <c r="AW53" s="566">
        <v>1.438503248</v>
      </c>
      <c r="AX53" s="566">
        <v>1.264201508</v>
      </c>
      <c r="AY53" s="566">
        <v>1.4132088629999999</v>
      </c>
      <c r="AZ53" s="566">
        <v>1.480117117</v>
      </c>
      <c r="BA53" s="566">
        <v>2.051671136</v>
      </c>
      <c r="BB53" s="566">
        <v>2.2146007089999999</v>
      </c>
      <c r="BC53" s="566">
        <v>2.4790407820000002</v>
      </c>
      <c r="BD53" s="566">
        <v>2.4974243380000001</v>
      </c>
      <c r="BE53" s="566">
        <v>2.6019185290000002</v>
      </c>
      <c r="BF53" s="566">
        <v>2.5873022890000001</v>
      </c>
      <c r="BG53" s="566">
        <v>2.2318412900000002</v>
      </c>
      <c r="BH53" s="566">
        <v>2.36137</v>
      </c>
      <c r="BI53" s="566">
        <v>1.7772239999999999</v>
      </c>
      <c r="BJ53" s="567">
        <v>1.4546479999999999</v>
      </c>
      <c r="BK53" s="567">
        <v>1.507441</v>
      </c>
      <c r="BL53" s="567">
        <v>1.824036</v>
      </c>
      <c r="BM53" s="567">
        <v>2.4011130000000001</v>
      </c>
      <c r="BN53" s="567">
        <v>2.6426430000000001</v>
      </c>
      <c r="BO53" s="567">
        <v>2.7546390000000001</v>
      </c>
      <c r="BP53" s="567">
        <v>2.7650929999999998</v>
      </c>
      <c r="BQ53" s="567">
        <v>2.7760009999999999</v>
      </c>
      <c r="BR53" s="567">
        <v>2.685387</v>
      </c>
      <c r="BS53" s="567">
        <v>2.5853220000000001</v>
      </c>
      <c r="BT53" s="567">
        <v>2.7025869999999999</v>
      </c>
      <c r="BU53" s="567">
        <v>2.0522960000000001</v>
      </c>
      <c r="BV53" s="567">
        <v>1.71841</v>
      </c>
    </row>
    <row r="54" spans="1:74" ht="11.15" customHeight="1" x14ac:dyDescent="0.25">
      <c r="A54" s="415" t="s">
        <v>1142</v>
      </c>
      <c r="B54" s="416" t="s">
        <v>1210</v>
      </c>
      <c r="C54" s="566">
        <v>5.8853872000000002E-2</v>
      </c>
      <c r="D54" s="566">
        <v>-5.6984801000000002E-2</v>
      </c>
      <c r="E54" s="566">
        <v>-1.7126380000000001E-3</v>
      </c>
      <c r="F54" s="566">
        <v>3.6323207000000003E-2</v>
      </c>
      <c r="G54" s="566">
        <v>-9.5476031000000003E-2</v>
      </c>
      <c r="H54" s="566">
        <v>-0.15384451199999999</v>
      </c>
      <c r="I54" s="566">
        <v>-0.17964660599999999</v>
      </c>
      <c r="J54" s="566">
        <v>-0.21056349599999999</v>
      </c>
      <c r="K54" s="566">
        <v>-0.24640946799999999</v>
      </c>
      <c r="L54" s="566">
        <v>-0.16928085500000001</v>
      </c>
      <c r="M54" s="566">
        <v>-0.142812352</v>
      </c>
      <c r="N54" s="566">
        <v>-0.11880468800000001</v>
      </c>
      <c r="O54" s="566">
        <v>-3.2075909E-2</v>
      </c>
      <c r="P54" s="566">
        <v>-6.5674030000000003E-3</v>
      </c>
      <c r="Q54" s="566">
        <v>-6.8861770000000003E-3</v>
      </c>
      <c r="R54" s="566">
        <v>-5.6281198999999997E-2</v>
      </c>
      <c r="S54" s="566">
        <v>-6.4439148000000002E-2</v>
      </c>
      <c r="T54" s="566">
        <v>-0.17101904200000001</v>
      </c>
      <c r="U54" s="566">
        <v>-0.20873729799999999</v>
      </c>
      <c r="V54" s="566">
        <v>-0.21908997999999999</v>
      </c>
      <c r="W54" s="566">
        <v>-0.148404128</v>
      </c>
      <c r="X54" s="566">
        <v>-0.108859438</v>
      </c>
      <c r="Y54" s="566">
        <v>-4.8588399999999997E-2</v>
      </c>
      <c r="Z54" s="566">
        <v>-5.4406893999999997E-2</v>
      </c>
      <c r="AA54" s="566">
        <v>-5.8865372999999999E-2</v>
      </c>
      <c r="AB54" s="566">
        <v>1.3440961E-2</v>
      </c>
      <c r="AC54" s="566">
        <v>-3.8732559999999998E-3</v>
      </c>
      <c r="AD54" s="566">
        <v>-1.0856040000000001E-2</v>
      </c>
      <c r="AE54" s="566">
        <v>-0.114556592</v>
      </c>
      <c r="AF54" s="566">
        <v>-0.109547114</v>
      </c>
      <c r="AG54" s="566">
        <v>-0.20248196600000001</v>
      </c>
      <c r="AH54" s="566">
        <v>-0.15470057400000001</v>
      </c>
      <c r="AI54" s="566">
        <v>-0.118889325</v>
      </c>
      <c r="AJ54" s="566">
        <v>-1.9729044000000001E-2</v>
      </c>
      <c r="AK54" s="566">
        <v>-8.7443273000000002E-2</v>
      </c>
      <c r="AL54" s="566">
        <v>-0.13242184300000001</v>
      </c>
      <c r="AM54" s="566">
        <v>-9.1324210000000003E-2</v>
      </c>
      <c r="AN54" s="566">
        <v>-0.109194691</v>
      </c>
      <c r="AO54" s="566">
        <v>-1.8545486999999999E-2</v>
      </c>
      <c r="AP54" s="566">
        <v>-6.1455329999999999E-3</v>
      </c>
      <c r="AQ54" s="566">
        <v>-9.8584148999999996E-2</v>
      </c>
      <c r="AR54" s="566">
        <v>-0.127606885</v>
      </c>
      <c r="AS54" s="566">
        <v>-0.25762144999999997</v>
      </c>
      <c r="AT54" s="566">
        <v>-0.18777712599999999</v>
      </c>
      <c r="AU54" s="566">
        <v>-0.16755546299999999</v>
      </c>
      <c r="AV54" s="566">
        <v>-0.14048629900000001</v>
      </c>
      <c r="AW54" s="566">
        <v>-0.15649344700000001</v>
      </c>
      <c r="AX54" s="566">
        <v>0.24823408499999999</v>
      </c>
      <c r="AY54" s="566">
        <v>-9.7908607999999994E-2</v>
      </c>
      <c r="AZ54" s="566">
        <v>-9.8467586999999995E-2</v>
      </c>
      <c r="BA54" s="566">
        <v>-6.0737075000000001E-2</v>
      </c>
      <c r="BB54" s="566">
        <v>-5.1227076000000003E-2</v>
      </c>
      <c r="BC54" s="566">
        <v>-6.2973375999999998E-2</v>
      </c>
      <c r="BD54" s="566">
        <v>-0.118530335</v>
      </c>
      <c r="BE54" s="566">
        <v>-0.14592581700000001</v>
      </c>
      <c r="BF54" s="566">
        <v>-0.14337160600000001</v>
      </c>
      <c r="BG54" s="566">
        <v>-0.17297762699999999</v>
      </c>
      <c r="BH54" s="566">
        <v>-0.1092504</v>
      </c>
      <c r="BI54" s="566">
        <v>-0.19523399999999999</v>
      </c>
      <c r="BJ54" s="567">
        <v>4.8383299999999997E-2</v>
      </c>
      <c r="BK54" s="567">
        <v>-2.5979800000000001E-2</v>
      </c>
      <c r="BL54" s="567">
        <v>-8.0510200000000004E-2</v>
      </c>
      <c r="BM54" s="567">
        <v>-7.5975200000000007E-2</v>
      </c>
      <c r="BN54" s="567">
        <v>-8.6307099999999998E-2</v>
      </c>
      <c r="BO54" s="567">
        <v>-6.9304099999999993E-2</v>
      </c>
      <c r="BP54" s="567">
        <v>-9.9706000000000003E-2</v>
      </c>
      <c r="BQ54" s="567">
        <v>-0.1293406</v>
      </c>
      <c r="BR54" s="567">
        <v>-0.13584189999999999</v>
      </c>
      <c r="BS54" s="567">
        <v>-0.16195590000000001</v>
      </c>
      <c r="BT54" s="567">
        <v>-0.13301740000000001</v>
      </c>
      <c r="BU54" s="567">
        <v>-0.1712709</v>
      </c>
      <c r="BV54" s="567">
        <v>3.04076E-2</v>
      </c>
    </row>
    <row r="55" spans="1:74" ht="11.15" customHeight="1" x14ac:dyDescent="0.25">
      <c r="A55" s="415" t="s">
        <v>1143</v>
      </c>
      <c r="B55" s="418" t="s">
        <v>1118</v>
      </c>
      <c r="C55" s="566">
        <v>59.129912556000001</v>
      </c>
      <c r="D55" s="566">
        <v>48.268016324999998</v>
      </c>
      <c r="E55" s="566">
        <v>51.033313186000001</v>
      </c>
      <c r="F55" s="566">
        <v>46.888022884999998</v>
      </c>
      <c r="G55" s="566">
        <v>58.284077175</v>
      </c>
      <c r="H55" s="566">
        <v>59.149132815000002</v>
      </c>
      <c r="I55" s="566">
        <v>66.871629846999994</v>
      </c>
      <c r="J55" s="566">
        <v>65.882592524000003</v>
      </c>
      <c r="K55" s="566">
        <v>60.890451253999998</v>
      </c>
      <c r="L55" s="566">
        <v>51.096971738999997</v>
      </c>
      <c r="M55" s="566">
        <v>50.806428777999997</v>
      </c>
      <c r="N55" s="566">
        <v>53.999339096</v>
      </c>
      <c r="O55" s="566">
        <v>55.672521322000001</v>
      </c>
      <c r="P55" s="566">
        <v>52.308062816000003</v>
      </c>
      <c r="Q55" s="566">
        <v>48.668341927999997</v>
      </c>
      <c r="R55" s="566">
        <v>42.487632711000003</v>
      </c>
      <c r="S55" s="566">
        <v>48.870926658999998</v>
      </c>
      <c r="T55" s="566">
        <v>57.317432732</v>
      </c>
      <c r="U55" s="566">
        <v>67.489841006000006</v>
      </c>
      <c r="V55" s="566">
        <v>64.777456939000004</v>
      </c>
      <c r="W55" s="566">
        <v>54.044273191999999</v>
      </c>
      <c r="X55" s="566">
        <v>48.070861987000001</v>
      </c>
      <c r="Y55" s="566">
        <v>46.864612145999999</v>
      </c>
      <c r="Z55" s="566">
        <v>57.965909670000002</v>
      </c>
      <c r="AA55" s="566">
        <v>58.965039726999997</v>
      </c>
      <c r="AB55" s="566">
        <v>53.898635550999998</v>
      </c>
      <c r="AC55" s="566">
        <v>48.094328242000003</v>
      </c>
      <c r="AD55" s="566">
        <v>45.676379904999997</v>
      </c>
      <c r="AE55" s="566">
        <v>52.116599561000001</v>
      </c>
      <c r="AF55" s="566">
        <v>59.684886550999998</v>
      </c>
      <c r="AG55" s="566">
        <v>65.014812092</v>
      </c>
      <c r="AH55" s="566">
        <v>65.838671211999994</v>
      </c>
      <c r="AI55" s="566">
        <v>53.568919532000002</v>
      </c>
      <c r="AJ55" s="566">
        <v>49.238816964999998</v>
      </c>
      <c r="AK55" s="566">
        <v>51.080584141999999</v>
      </c>
      <c r="AL55" s="566">
        <v>52.289976453000001</v>
      </c>
      <c r="AM55" s="566">
        <v>62.146473274999998</v>
      </c>
      <c r="AN55" s="566">
        <v>50.182800565000001</v>
      </c>
      <c r="AO55" s="566">
        <v>49.198133382999998</v>
      </c>
      <c r="AP55" s="566">
        <v>46.587939871000003</v>
      </c>
      <c r="AQ55" s="566">
        <v>55.421455895000001</v>
      </c>
      <c r="AR55" s="566">
        <v>63.279272399</v>
      </c>
      <c r="AS55" s="566">
        <v>67.812667512999994</v>
      </c>
      <c r="AT55" s="566">
        <v>64.449762540999998</v>
      </c>
      <c r="AU55" s="566">
        <v>54.770346498000002</v>
      </c>
      <c r="AV55" s="566">
        <v>47.524879017000004</v>
      </c>
      <c r="AW55" s="566">
        <v>49.759176588000003</v>
      </c>
      <c r="AX55" s="566">
        <v>58.032875019999999</v>
      </c>
      <c r="AY55" s="566">
        <v>55.648771003</v>
      </c>
      <c r="AZ55" s="566">
        <v>47.244891912</v>
      </c>
      <c r="BA55" s="566">
        <v>51.084886294999997</v>
      </c>
      <c r="BB55" s="566">
        <v>47.252587867999999</v>
      </c>
      <c r="BC55" s="566">
        <v>53.435217833999999</v>
      </c>
      <c r="BD55" s="566">
        <v>57.494355712000001</v>
      </c>
      <c r="BE55" s="566">
        <v>68.465589531000006</v>
      </c>
      <c r="BF55" s="566">
        <v>69.162139663999994</v>
      </c>
      <c r="BG55" s="566">
        <v>56.730790949999999</v>
      </c>
      <c r="BH55" s="566">
        <v>49.278370000000002</v>
      </c>
      <c r="BI55" s="566">
        <v>48.574759999999998</v>
      </c>
      <c r="BJ55" s="567">
        <v>58.42313</v>
      </c>
      <c r="BK55" s="567">
        <v>58.502859999999998</v>
      </c>
      <c r="BL55" s="567">
        <v>53.517449999999997</v>
      </c>
      <c r="BM55" s="567">
        <v>52.556429999999999</v>
      </c>
      <c r="BN55" s="567">
        <v>47.805390000000003</v>
      </c>
      <c r="BO55" s="567">
        <v>55.91639</v>
      </c>
      <c r="BP55" s="567">
        <v>63.61741</v>
      </c>
      <c r="BQ55" s="567">
        <v>71.950890000000001</v>
      </c>
      <c r="BR55" s="567">
        <v>70.624579999999995</v>
      </c>
      <c r="BS55" s="567">
        <v>58.466000000000001</v>
      </c>
      <c r="BT55" s="567">
        <v>50.496070000000003</v>
      </c>
      <c r="BU55" s="567">
        <v>50.807459999999999</v>
      </c>
      <c r="BV55" s="567">
        <v>59.289050000000003</v>
      </c>
    </row>
    <row r="56" spans="1:74" ht="11.15" customHeight="1" x14ac:dyDescent="0.25">
      <c r="A56" s="415" t="s">
        <v>1144</v>
      </c>
      <c r="B56" s="416" t="s">
        <v>1211</v>
      </c>
      <c r="C56" s="566">
        <v>56.184066999999999</v>
      </c>
      <c r="D56" s="566">
        <v>45.608837000000001</v>
      </c>
      <c r="E56" s="566">
        <v>48.431085000000003</v>
      </c>
      <c r="F56" s="566">
        <v>43.717424999999999</v>
      </c>
      <c r="G56" s="566">
        <v>53.099879000000001</v>
      </c>
      <c r="H56" s="566">
        <v>54.457979999999999</v>
      </c>
      <c r="I56" s="566">
        <v>62.067157999999999</v>
      </c>
      <c r="J56" s="566">
        <v>60.945515</v>
      </c>
      <c r="K56" s="566">
        <v>57.078426999999998</v>
      </c>
      <c r="L56" s="566">
        <v>47.647064</v>
      </c>
      <c r="M56" s="566">
        <v>47.767530499999999</v>
      </c>
      <c r="N56" s="566">
        <v>50.518914000000002</v>
      </c>
      <c r="O56" s="566">
        <v>52.463135020000003</v>
      </c>
      <c r="P56" s="566">
        <v>48.753137340000002</v>
      </c>
      <c r="Q56" s="566">
        <v>45.563974379999998</v>
      </c>
      <c r="R56" s="566">
        <v>39.800891489999998</v>
      </c>
      <c r="S56" s="566">
        <v>44.605077809999997</v>
      </c>
      <c r="T56" s="566">
        <v>52.537178609999998</v>
      </c>
      <c r="U56" s="566">
        <v>62.048544110000002</v>
      </c>
      <c r="V56" s="566">
        <v>59.449831119999999</v>
      </c>
      <c r="W56" s="566">
        <v>49.934777310000001</v>
      </c>
      <c r="X56" s="566">
        <v>45.176017229999999</v>
      </c>
      <c r="Y56" s="566">
        <v>44.321570489999999</v>
      </c>
      <c r="Z56" s="566">
        <v>54.76427778</v>
      </c>
      <c r="AA56" s="566">
        <v>55.608055970000002</v>
      </c>
      <c r="AB56" s="566">
        <v>51.734109519999997</v>
      </c>
      <c r="AC56" s="566">
        <v>46.457240419999998</v>
      </c>
      <c r="AD56" s="566">
        <v>43.607596360000002</v>
      </c>
      <c r="AE56" s="566">
        <v>47.797902309999998</v>
      </c>
      <c r="AF56" s="566">
        <v>55.132423979999999</v>
      </c>
      <c r="AG56" s="566">
        <v>60.475253209999998</v>
      </c>
      <c r="AH56" s="566">
        <v>61.787257699999998</v>
      </c>
      <c r="AI56" s="566">
        <v>51.904843970000002</v>
      </c>
      <c r="AJ56" s="566">
        <v>47.981296550000003</v>
      </c>
      <c r="AK56" s="566">
        <v>48.917204959999999</v>
      </c>
      <c r="AL56" s="566">
        <v>49.662280129999999</v>
      </c>
      <c r="AM56" s="566">
        <v>57.463525910000001</v>
      </c>
      <c r="AN56" s="566">
        <v>50.155837419000001</v>
      </c>
      <c r="AO56" s="566">
        <v>49.345942905999998</v>
      </c>
      <c r="AP56" s="566">
        <v>47.460292305000003</v>
      </c>
      <c r="AQ56" s="566">
        <v>52.853516014999997</v>
      </c>
      <c r="AR56" s="566">
        <v>57.935666302999998</v>
      </c>
      <c r="AS56" s="566">
        <v>60.608101978999997</v>
      </c>
      <c r="AT56" s="566">
        <v>58.043917559</v>
      </c>
      <c r="AU56" s="566">
        <v>51.902165435000001</v>
      </c>
      <c r="AV56" s="566">
        <v>47.502786233999998</v>
      </c>
      <c r="AW56" s="566">
        <v>48.799884978999998</v>
      </c>
      <c r="AX56" s="566">
        <v>54.664521327999999</v>
      </c>
      <c r="AY56" s="566">
        <v>52.167318557999998</v>
      </c>
      <c r="AZ56" s="566">
        <v>47.542545371000003</v>
      </c>
      <c r="BA56" s="566">
        <v>49.353532424999997</v>
      </c>
      <c r="BB56" s="566">
        <v>46.707573095999997</v>
      </c>
      <c r="BC56" s="566">
        <v>49.593529834000002</v>
      </c>
      <c r="BD56" s="566">
        <v>52.939573619999997</v>
      </c>
      <c r="BE56" s="566">
        <v>59.47012436</v>
      </c>
      <c r="BF56" s="566">
        <v>59.771824166000002</v>
      </c>
      <c r="BG56" s="566">
        <v>52.376120262999997</v>
      </c>
      <c r="BH56" s="566">
        <v>47.969485208000002</v>
      </c>
      <c r="BI56" s="566">
        <v>47.47372</v>
      </c>
      <c r="BJ56" s="567">
        <v>56.848840000000003</v>
      </c>
      <c r="BK56" s="567">
        <v>56.417099999999998</v>
      </c>
      <c r="BL56" s="567">
        <v>51.556199999999997</v>
      </c>
      <c r="BM56" s="567">
        <v>50.265700000000002</v>
      </c>
      <c r="BN56" s="567">
        <v>45.392650000000003</v>
      </c>
      <c r="BO56" s="567">
        <v>52.29101</v>
      </c>
      <c r="BP56" s="567">
        <v>59.516210000000001</v>
      </c>
      <c r="BQ56" s="567">
        <v>67.084159999999997</v>
      </c>
      <c r="BR56" s="567">
        <v>65.85127</v>
      </c>
      <c r="BS56" s="567">
        <v>55.18627</v>
      </c>
      <c r="BT56" s="567">
        <v>47.861780000000003</v>
      </c>
      <c r="BU56" s="567">
        <v>48.380690000000001</v>
      </c>
      <c r="BV56" s="567">
        <v>56.378349999999998</v>
      </c>
    </row>
    <row r="57" spans="1:74" ht="11.15" customHeight="1" x14ac:dyDescent="0.25">
      <c r="A57" s="409"/>
      <c r="B57" s="102" t="s">
        <v>1145</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01"/>
      <c r="BJ57" s="267"/>
      <c r="BK57" s="267"/>
      <c r="BL57" s="267"/>
      <c r="BM57" s="267"/>
      <c r="BN57" s="267"/>
      <c r="BO57" s="267"/>
      <c r="BP57" s="267"/>
      <c r="BQ57" s="267"/>
      <c r="BR57" s="267"/>
      <c r="BS57" s="267"/>
      <c r="BT57" s="267"/>
      <c r="BU57" s="267"/>
      <c r="BV57" s="267"/>
    </row>
    <row r="58" spans="1:74" ht="11.15" customHeight="1" x14ac:dyDescent="0.25">
      <c r="A58" s="415" t="s">
        <v>1146</v>
      </c>
      <c r="B58" s="416" t="s">
        <v>1342</v>
      </c>
      <c r="C58" s="566">
        <v>11.913719540000001</v>
      </c>
      <c r="D58" s="566">
        <v>11.26398749</v>
      </c>
      <c r="E58" s="566">
        <v>12.472542506</v>
      </c>
      <c r="F58" s="566">
        <v>13.174255058</v>
      </c>
      <c r="G58" s="566">
        <v>16.507530731999999</v>
      </c>
      <c r="H58" s="566">
        <v>16.968608961000001</v>
      </c>
      <c r="I58" s="566">
        <v>17.563178034</v>
      </c>
      <c r="J58" s="566">
        <v>17.859841793000001</v>
      </c>
      <c r="K58" s="566">
        <v>17.176754506999998</v>
      </c>
      <c r="L58" s="566">
        <v>16.142579980000001</v>
      </c>
      <c r="M58" s="566">
        <v>11.813047903999999</v>
      </c>
      <c r="N58" s="566">
        <v>12.041057034</v>
      </c>
      <c r="O58" s="566">
        <v>12.847017472999999</v>
      </c>
      <c r="P58" s="566">
        <v>12.806938805</v>
      </c>
      <c r="Q58" s="566">
        <v>14.761056041</v>
      </c>
      <c r="R58" s="566">
        <v>14.483319440000001</v>
      </c>
      <c r="S58" s="566">
        <v>14.541875431999999</v>
      </c>
      <c r="T58" s="566">
        <v>16.853682117000002</v>
      </c>
      <c r="U58" s="566">
        <v>18.186544221999998</v>
      </c>
      <c r="V58" s="566">
        <v>18.301915597000001</v>
      </c>
      <c r="W58" s="566">
        <v>16.381990561999999</v>
      </c>
      <c r="X58" s="566">
        <v>16.118633306</v>
      </c>
      <c r="Y58" s="566">
        <v>13.297094921999999</v>
      </c>
      <c r="Z58" s="566">
        <v>12.214287839000001</v>
      </c>
      <c r="AA58" s="566">
        <v>11.609587683999999</v>
      </c>
      <c r="AB58" s="566">
        <v>11.002379984999999</v>
      </c>
      <c r="AC58" s="566">
        <v>12.325473059</v>
      </c>
      <c r="AD58" s="566">
        <v>13.025264160000001</v>
      </c>
      <c r="AE58" s="566">
        <v>15.41482671</v>
      </c>
      <c r="AF58" s="566">
        <v>15.945639342</v>
      </c>
      <c r="AG58" s="566">
        <v>17.677964450000001</v>
      </c>
      <c r="AH58" s="566">
        <v>18.429964636000001</v>
      </c>
      <c r="AI58" s="566">
        <v>16.838902705999999</v>
      </c>
      <c r="AJ58" s="566">
        <v>15.971979433</v>
      </c>
      <c r="AK58" s="566">
        <v>12.291023783</v>
      </c>
      <c r="AL58" s="566">
        <v>13.202569735000001</v>
      </c>
      <c r="AM58" s="566">
        <v>13.808543607000001</v>
      </c>
      <c r="AN58" s="566">
        <v>11.416002526</v>
      </c>
      <c r="AO58" s="566">
        <v>13.533959513999999</v>
      </c>
      <c r="AP58" s="566">
        <v>13.395034394</v>
      </c>
      <c r="AQ58" s="566">
        <v>16.321580621999999</v>
      </c>
      <c r="AR58" s="566">
        <v>18.067475474999998</v>
      </c>
      <c r="AS58" s="566">
        <v>19.581557754999999</v>
      </c>
      <c r="AT58" s="566">
        <v>19.738577975999998</v>
      </c>
      <c r="AU58" s="566">
        <v>17.372817501</v>
      </c>
      <c r="AV58" s="566">
        <v>14.483030823</v>
      </c>
      <c r="AW58" s="566">
        <v>13.34873071</v>
      </c>
      <c r="AX58" s="566">
        <v>13.251693597999999</v>
      </c>
      <c r="AY58" s="566">
        <v>12.508270029</v>
      </c>
      <c r="AZ58" s="566">
        <v>11.722042774</v>
      </c>
      <c r="BA58" s="566">
        <v>13.436798383999999</v>
      </c>
      <c r="BB58" s="566">
        <v>14.468417389000001</v>
      </c>
      <c r="BC58" s="566">
        <v>16.574469863000001</v>
      </c>
      <c r="BD58" s="566">
        <v>17.732562236</v>
      </c>
      <c r="BE58" s="566">
        <v>20.012904547000002</v>
      </c>
      <c r="BF58" s="566">
        <v>21.047224826000001</v>
      </c>
      <c r="BG58" s="566">
        <v>17.593801146000001</v>
      </c>
      <c r="BH58" s="566">
        <v>16.31493</v>
      </c>
      <c r="BI58" s="566">
        <v>12.991300000000001</v>
      </c>
      <c r="BJ58" s="567">
        <v>13.27792</v>
      </c>
      <c r="BK58" s="567">
        <v>13.3704</v>
      </c>
      <c r="BL58" s="567">
        <v>12.04317</v>
      </c>
      <c r="BM58" s="567">
        <v>13.4049</v>
      </c>
      <c r="BN58" s="567">
        <v>13.557169999999999</v>
      </c>
      <c r="BO58" s="567">
        <v>16.190059999999999</v>
      </c>
      <c r="BP58" s="567">
        <v>17.90915</v>
      </c>
      <c r="BQ58" s="567">
        <v>19.46217</v>
      </c>
      <c r="BR58" s="567">
        <v>19.58559</v>
      </c>
      <c r="BS58" s="567">
        <v>17.483910000000002</v>
      </c>
      <c r="BT58" s="567">
        <v>15.837960000000001</v>
      </c>
      <c r="BU58" s="567">
        <v>12.61913</v>
      </c>
      <c r="BV58" s="567">
        <v>13.240410000000001</v>
      </c>
    </row>
    <row r="59" spans="1:74" ht="11.15" customHeight="1" x14ac:dyDescent="0.25">
      <c r="A59" s="415" t="s">
        <v>1147</v>
      </c>
      <c r="B59" s="418" t="s">
        <v>79</v>
      </c>
      <c r="C59" s="566">
        <v>1.7345724629999999</v>
      </c>
      <c r="D59" s="566">
        <v>0.92068753400000003</v>
      </c>
      <c r="E59" s="566">
        <v>1.087805044</v>
      </c>
      <c r="F59" s="566">
        <v>1.167952192</v>
      </c>
      <c r="G59" s="566">
        <v>1.7305873510000001</v>
      </c>
      <c r="H59" s="566">
        <v>1.8876953400000001</v>
      </c>
      <c r="I59" s="566">
        <v>1.928923977</v>
      </c>
      <c r="J59" s="566">
        <v>1.712507166</v>
      </c>
      <c r="K59" s="566">
        <v>1.662759554</v>
      </c>
      <c r="L59" s="566">
        <v>1.9560435650000001</v>
      </c>
      <c r="M59" s="566">
        <v>1.808206744</v>
      </c>
      <c r="N59" s="566">
        <v>1.034348912</v>
      </c>
      <c r="O59" s="566">
        <v>0.96290076099999999</v>
      </c>
      <c r="P59" s="566">
        <v>0.53999663600000003</v>
      </c>
      <c r="Q59" s="566">
        <v>0.57244601100000003</v>
      </c>
      <c r="R59" s="566">
        <v>0.87348255399999997</v>
      </c>
      <c r="S59" s="566">
        <v>1.1971562570000001</v>
      </c>
      <c r="T59" s="566">
        <v>1.466689599</v>
      </c>
      <c r="U59" s="566">
        <v>1.8280766159999999</v>
      </c>
      <c r="V59" s="566">
        <v>1.9967631859999999</v>
      </c>
      <c r="W59" s="566">
        <v>1.8458949389999999</v>
      </c>
      <c r="X59" s="566">
        <v>1.9528855110000001</v>
      </c>
      <c r="Y59" s="566">
        <v>1.2637792999999999</v>
      </c>
      <c r="Z59" s="566">
        <v>1.3527508880000001</v>
      </c>
      <c r="AA59" s="566">
        <v>1.5886616339999999</v>
      </c>
      <c r="AB59" s="566">
        <v>1.585293716</v>
      </c>
      <c r="AC59" s="566">
        <v>1.509506974</v>
      </c>
      <c r="AD59" s="566">
        <v>1.497808356</v>
      </c>
      <c r="AE59" s="566">
        <v>1.8647080330000001</v>
      </c>
      <c r="AF59" s="566">
        <v>1.91030813</v>
      </c>
      <c r="AG59" s="566">
        <v>1.7638038659999999</v>
      </c>
      <c r="AH59" s="566">
        <v>2.1572938760000002</v>
      </c>
      <c r="AI59" s="566">
        <v>1.6475769280000001</v>
      </c>
      <c r="AJ59" s="566">
        <v>1.4357871760000001</v>
      </c>
      <c r="AK59" s="566">
        <v>0.76035298699999998</v>
      </c>
      <c r="AL59" s="566">
        <v>0.62008380100000005</v>
      </c>
      <c r="AM59" s="566">
        <v>1.132611942</v>
      </c>
      <c r="AN59" s="566">
        <v>1.343687326</v>
      </c>
      <c r="AO59" s="566">
        <v>1.0345281040000001</v>
      </c>
      <c r="AP59" s="566">
        <v>1.46633792</v>
      </c>
      <c r="AQ59" s="566">
        <v>1.421597008</v>
      </c>
      <c r="AR59" s="566">
        <v>1.350020905</v>
      </c>
      <c r="AS59" s="566">
        <v>1.2747241439999999</v>
      </c>
      <c r="AT59" s="566">
        <v>1.2725035600000001</v>
      </c>
      <c r="AU59" s="566">
        <v>1.1352486420000001</v>
      </c>
      <c r="AV59" s="566">
        <v>1.07026602</v>
      </c>
      <c r="AW59" s="566">
        <v>1.465422204</v>
      </c>
      <c r="AX59" s="566">
        <v>1.5289142929999999</v>
      </c>
      <c r="AY59" s="566">
        <v>0.89754894100000004</v>
      </c>
      <c r="AZ59" s="566">
        <v>0.67770302699999996</v>
      </c>
      <c r="BA59" s="566">
        <v>1.1560677960000001</v>
      </c>
      <c r="BB59" s="566">
        <v>0.97841784399999998</v>
      </c>
      <c r="BC59" s="566">
        <v>0.67632968000000004</v>
      </c>
      <c r="BD59" s="566">
        <v>0.97273634799999997</v>
      </c>
      <c r="BE59" s="566">
        <v>1.389847579</v>
      </c>
      <c r="BF59" s="566">
        <v>1.309891825</v>
      </c>
      <c r="BG59" s="566">
        <v>1.1886486279999999</v>
      </c>
      <c r="BH59" s="566">
        <v>0.68109439999999999</v>
      </c>
      <c r="BI59" s="566">
        <v>0.93188409999999999</v>
      </c>
      <c r="BJ59" s="567">
        <v>1.3473850000000001</v>
      </c>
      <c r="BK59" s="567">
        <v>0.42911890000000003</v>
      </c>
      <c r="BL59" s="567">
        <v>0.64958130000000003</v>
      </c>
      <c r="BM59" s="567">
        <v>0.51070349999999998</v>
      </c>
      <c r="BN59" s="567">
        <v>0.31379380000000001</v>
      </c>
      <c r="BO59" s="567">
        <v>0.22036910000000001</v>
      </c>
      <c r="BP59" s="567">
        <v>0.29398059999999998</v>
      </c>
      <c r="BQ59" s="567">
        <v>0.76522900000000005</v>
      </c>
      <c r="BR59" s="567">
        <v>0.78690870000000002</v>
      </c>
      <c r="BS59" s="567">
        <v>0.51186609999999999</v>
      </c>
      <c r="BT59" s="567">
        <v>1.041784</v>
      </c>
      <c r="BU59" s="567">
        <v>0.64525500000000002</v>
      </c>
      <c r="BV59" s="567">
        <v>0.72247700000000004</v>
      </c>
    </row>
    <row r="60" spans="1:74" ht="11.15" customHeight="1" x14ac:dyDescent="0.25">
      <c r="A60" s="415" t="s">
        <v>1148</v>
      </c>
      <c r="B60" s="418" t="s">
        <v>80</v>
      </c>
      <c r="C60" s="566">
        <v>2.7848850000000001</v>
      </c>
      <c r="D60" s="566">
        <v>2.5095320000000001</v>
      </c>
      <c r="E60" s="566">
        <v>2.3357999999999999</v>
      </c>
      <c r="F60" s="566">
        <v>2.2938939999999999</v>
      </c>
      <c r="G60" s="566">
        <v>1.9673590000000001</v>
      </c>
      <c r="H60" s="566">
        <v>2.1528749999999999</v>
      </c>
      <c r="I60" s="566">
        <v>2.7412879999999999</v>
      </c>
      <c r="J60" s="566">
        <v>2.7347519999999998</v>
      </c>
      <c r="K60" s="566">
        <v>2.2733889999999999</v>
      </c>
      <c r="L60" s="566">
        <v>2.3089050000000002</v>
      </c>
      <c r="M60" s="566">
        <v>2.2236530000000001</v>
      </c>
      <c r="N60" s="566">
        <v>2.7817340000000002</v>
      </c>
      <c r="O60" s="566">
        <v>2.785361</v>
      </c>
      <c r="P60" s="566">
        <v>2.2682500000000001</v>
      </c>
      <c r="Q60" s="566">
        <v>2.2341259999999998</v>
      </c>
      <c r="R60" s="566">
        <v>2.138395</v>
      </c>
      <c r="S60" s="566">
        <v>2.7600850000000001</v>
      </c>
      <c r="T60" s="566">
        <v>2.656558</v>
      </c>
      <c r="U60" s="566">
        <v>2.4182709999999998</v>
      </c>
      <c r="V60" s="566">
        <v>2.5729730000000002</v>
      </c>
      <c r="W60" s="566">
        <v>2.6260330000000001</v>
      </c>
      <c r="X60" s="566">
        <v>2.1504259999999999</v>
      </c>
      <c r="Y60" s="566">
        <v>2.1959</v>
      </c>
      <c r="Z60" s="566">
        <v>2.6129739999999999</v>
      </c>
      <c r="AA60" s="566">
        <v>2.6986210000000002</v>
      </c>
      <c r="AB60" s="566">
        <v>2.4724119999999998</v>
      </c>
      <c r="AC60" s="566">
        <v>2.6728779999999999</v>
      </c>
      <c r="AD60" s="566">
        <v>2.1834370000000001</v>
      </c>
      <c r="AE60" s="566">
        <v>2.344614</v>
      </c>
      <c r="AF60" s="566">
        <v>2.67801</v>
      </c>
      <c r="AG60" s="566">
        <v>2.751655</v>
      </c>
      <c r="AH60" s="566">
        <v>2.5181870000000002</v>
      </c>
      <c r="AI60" s="566">
        <v>1.938461</v>
      </c>
      <c r="AJ60" s="566">
        <v>2.252049</v>
      </c>
      <c r="AK60" s="566">
        <v>2.2611759999999999</v>
      </c>
      <c r="AL60" s="566">
        <v>2.7433939999999999</v>
      </c>
      <c r="AM60" s="566">
        <v>2.4372379999999998</v>
      </c>
      <c r="AN60" s="566">
        <v>2.5307080000000002</v>
      </c>
      <c r="AO60" s="566">
        <v>2.3515350000000002</v>
      </c>
      <c r="AP60" s="566">
        <v>2.431254</v>
      </c>
      <c r="AQ60" s="566">
        <v>2.7800660000000001</v>
      </c>
      <c r="AR60" s="566">
        <v>2.6534409999999999</v>
      </c>
      <c r="AS60" s="566">
        <v>2.7564679999999999</v>
      </c>
      <c r="AT60" s="566">
        <v>2.757641</v>
      </c>
      <c r="AU60" s="566">
        <v>1.991187</v>
      </c>
      <c r="AV60" s="566">
        <v>2.6713010000000001</v>
      </c>
      <c r="AW60" s="566">
        <v>2.6574469999999999</v>
      </c>
      <c r="AX60" s="566">
        <v>2.7500429999999998</v>
      </c>
      <c r="AY60" s="566">
        <v>2.793167</v>
      </c>
      <c r="AZ60" s="566">
        <v>2.2603789999999999</v>
      </c>
      <c r="BA60" s="566">
        <v>2.3305739999999999</v>
      </c>
      <c r="BB60" s="566">
        <v>2.20363</v>
      </c>
      <c r="BC60" s="566">
        <v>2.5952959999999998</v>
      </c>
      <c r="BD60" s="566">
        <v>2.670417</v>
      </c>
      <c r="BE60" s="566">
        <v>2.7142680000000001</v>
      </c>
      <c r="BF60" s="566">
        <v>2.7156910000000001</v>
      </c>
      <c r="BG60" s="566">
        <v>2.588546</v>
      </c>
      <c r="BH60" s="566">
        <v>2.0859700000000001</v>
      </c>
      <c r="BI60" s="566">
        <v>2.3582100000000001</v>
      </c>
      <c r="BJ60" s="567">
        <v>2.7206100000000002</v>
      </c>
      <c r="BK60" s="567">
        <v>2.7206100000000002</v>
      </c>
      <c r="BL60" s="567">
        <v>2.5450900000000001</v>
      </c>
      <c r="BM60" s="567">
        <v>2.0481600000000002</v>
      </c>
      <c r="BN60" s="567">
        <v>2.5796600000000001</v>
      </c>
      <c r="BO60" s="567">
        <v>2.7206100000000002</v>
      </c>
      <c r="BP60" s="567">
        <v>2.6328499999999999</v>
      </c>
      <c r="BQ60" s="567">
        <v>2.7206100000000002</v>
      </c>
      <c r="BR60" s="567">
        <v>2.7206100000000002</v>
      </c>
      <c r="BS60" s="567">
        <v>2.51552</v>
      </c>
      <c r="BT60" s="567">
        <v>1.5018</v>
      </c>
      <c r="BU60" s="567">
        <v>2.5040100000000001</v>
      </c>
      <c r="BV60" s="567">
        <v>2.7206100000000002</v>
      </c>
    </row>
    <row r="61" spans="1:74" ht="11.15" customHeight="1" x14ac:dyDescent="0.25">
      <c r="A61" s="415" t="s">
        <v>1149</v>
      </c>
      <c r="B61" s="418" t="s">
        <v>1114</v>
      </c>
      <c r="C61" s="566">
        <v>3.2909938999999999E-2</v>
      </c>
      <c r="D61" s="566">
        <v>2.3166724999999999E-2</v>
      </c>
      <c r="E61" s="566">
        <v>2.2615822000000001E-2</v>
      </c>
      <c r="F61" s="566">
        <v>2.2362492000000001E-2</v>
      </c>
      <c r="G61" s="566">
        <v>2.0213445E-2</v>
      </c>
      <c r="H61" s="566">
        <v>1.8531229999999999E-2</v>
      </c>
      <c r="I61" s="566">
        <v>1.3094197E-2</v>
      </c>
      <c r="J61" s="566">
        <v>1.0669636999999999E-2</v>
      </c>
      <c r="K61" s="566">
        <v>8.4611770000000003E-3</v>
      </c>
      <c r="L61" s="566">
        <v>9.9048920000000002E-3</v>
      </c>
      <c r="M61" s="566">
        <v>1.0188684999999999E-2</v>
      </c>
      <c r="N61" s="566">
        <v>1.7763759E-2</v>
      </c>
      <c r="O61" s="566">
        <v>2.5229835999999999E-2</v>
      </c>
      <c r="P61" s="566">
        <v>2.8146886999999999E-2</v>
      </c>
      <c r="Q61" s="566">
        <v>3.2171242000000003E-2</v>
      </c>
      <c r="R61" s="566">
        <v>2.6713780999999999E-2</v>
      </c>
      <c r="S61" s="566">
        <v>2.4550926000000001E-2</v>
      </c>
      <c r="T61" s="566">
        <v>1.6210400999999999E-2</v>
      </c>
      <c r="U61" s="566">
        <v>1.2875189E-2</v>
      </c>
      <c r="V61" s="566">
        <v>1.3775054E-2</v>
      </c>
      <c r="W61" s="566">
        <v>1.1514271E-2</v>
      </c>
      <c r="X61" s="566">
        <v>9.5506089999999998E-3</v>
      </c>
      <c r="Y61" s="566">
        <v>1.3320677E-2</v>
      </c>
      <c r="Z61" s="566">
        <v>1.7621127E-2</v>
      </c>
      <c r="AA61" s="566">
        <v>2.2148322000000002E-2</v>
      </c>
      <c r="AB61" s="566">
        <v>1.4831262E-2</v>
      </c>
      <c r="AC61" s="566">
        <v>3.2427702000000003E-2</v>
      </c>
      <c r="AD61" s="566">
        <v>2.3091074999999999E-2</v>
      </c>
      <c r="AE61" s="566">
        <v>2.2572275999999999E-2</v>
      </c>
      <c r="AF61" s="566">
        <v>1.4888857E-2</v>
      </c>
      <c r="AG61" s="566">
        <v>2.0779704999999999E-2</v>
      </c>
      <c r="AH61" s="566">
        <v>1.8390019000000001E-2</v>
      </c>
      <c r="AI61" s="566">
        <v>2.2460509E-2</v>
      </c>
      <c r="AJ61" s="566">
        <v>2.1595123000000001E-2</v>
      </c>
      <c r="AK61" s="566">
        <v>2.2828864000000001E-2</v>
      </c>
      <c r="AL61" s="566">
        <v>1.5593286E-2</v>
      </c>
      <c r="AM61" s="566">
        <v>2.0219339999999999E-2</v>
      </c>
      <c r="AN61" s="566">
        <v>2.3819238999999999E-2</v>
      </c>
      <c r="AO61" s="566">
        <v>3.2837482000000001E-2</v>
      </c>
      <c r="AP61" s="566">
        <v>2.8127883999999999E-2</v>
      </c>
      <c r="AQ61" s="566">
        <v>2.0731181000000001E-2</v>
      </c>
      <c r="AR61" s="566">
        <v>1.4220379999999999E-2</v>
      </c>
      <c r="AS61" s="566">
        <v>1.1705790000000001E-2</v>
      </c>
      <c r="AT61" s="566">
        <v>1.3533389999999999E-2</v>
      </c>
      <c r="AU61" s="566">
        <v>1.4629193E-2</v>
      </c>
      <c r="AV61" s="566">
        <v>1.1241516999999999E-2</v>
      </c>
      <c r="AW61" s="566">
        <v>1.4390963999999999E-2</v>
      </c>
      <c r="AX61" s="566">
        <v>2.550564E-2</v>
      </c>
      <c r="AY61" s="566">
        <v>2.2678351999999999E-2</v>
      </c>
      <c r="AZ61" s="566">
        <v>1.8945872999999998E-2</v>
      </c>
      <c r="BA61" s="566">
        <v>2.0821295E-2</v>
      </c>
      <c r="BB61" s="566">
        <v>1.7351001000000001E-2</v>
      </c>
      <c r="BC61" s="566">
        <v>1.9012141999999999E-2</v>
      </c>
      <c r="BD61" s="566">
        <v>1.6246122000000002E-2</v>
      </c>
      <c r="BE61" s="566">
        <v>1.9242875999999999E-2</v>
      </c>
      <c r="BF61" s="566">
        <v>1.9842180000000001E-2</v>
      </c>
      <c r="BG61" s="566">
        <v>1.7915995000000001E-2</v>
      </c>
      <c r="BH61" s="566">
        <v>1.74921E-2</v>
      </c>
      <c r="BI61" s="566">
        <v>1.6974199999999998E-2</v>
      </c>
      <c r="BJ61" s="567">
        <v>1.8706799999999999E-2</v>
      </c>
      <c r="BK61" s="567">
        <v>2.2092400000000002E-2</v>
      </c>
      <c r="BL61" s="567">
        <v>1.9300600000000001E-2</v>
      </c>
      <c r="BM61" s="567">
        <v>2.0628000000000001E-2</v>
      </c>
      <c r="BN61" s="567">
        <v>1.8663800000000001E-2</v>
      </c>
      <c r="BO61" s="567">
        <v>1.7681499999999999E-2</v>
      </c>
      <c r="BP61" s="567">
        <v>1.3872499999999999E-2</v>
      </c>
      <c r="BQ61" s="567">
        <v>1.36241E-2</v>
      </c>
      <c r="BR61" s="567">
        <v>1.26146E-2</v>
      </c>
      <c r="BS61" s="567">
        <v>1.13702E-2</v>
      </c>
      <c r="BT61" s="567">
        <v>1.2543E-2</v>
      </c>
      <c r="BU61" s="567">
        <v>1.3469800000000001E-2</v>
      </c>
      <c r="BV61" s="567">
        <v>1.6057100000000001E-2</v>
      </c>
    </row>
    <row r="62" spans="1:74" ht="11.15" customHeight="1" x14ac:dyDescent="0.25">
      <c r="A62" s="415" t="s">
        <v>1150</v>
      </c>
      <c r="B62" s="418" t="s">
        <v>1209</v>
      </c>
      <c r="C62" s="566">
        <v>0.46932773799999999</v>
      </c>
      <c r="D62" s="566">
        <v>0.45010873600000001</v>
      </c>
      <c r="E62" s="566">
        <v>0.55068344599999997</v>
      </c>
      <c r="F62" s="566">
        <v>0.55374109999999999</v>
      </c>
      <c r="G62" s="566">
        <v>0.60736652700000004</v>
      </c>
      <c r="H62" s="566">
        <v>0.53030766600000001</v>
      </c>
      <c r="I62" s="566">
        <v>0.53203237599999997</v>
      </c>
      <c r="J62" s="566">
        <v>0.50461931400000004</v>
      </c>
      <c r="K62" s="566">
        <v>0.55473050400000001</v>
      </c>
      <c r="L62" s="566">
        <v>0.51069381899999999</v>
      </c>
      <c r="M62" s="566">
        <v>0.41446704299999998</v>
      </c>
      <c r="N62" s="566">
        <v>0.44704411399999999</v>
      </c>
      <c r="O62" s="566">
        <v>0.54682485000000003</v>
      </c>
      <c r="P62" s="566">
        <v>0.58206390299999999</v>
      </c>
      <c r="Q62" s="566">
        <v>0.71961809700000001</v>
      </c>
      <c r="R62" s="566">
        <v>0.72080593199999998</v>
      </c>
      <c r="S62" s="566">
        <v>0.840014967</v>
      </c>
      <c r="T62" s="566">
        <v>0.76626838600000002</v>
      </c>
      <c r="U62" s="566">
        <v>0.78967364900000003</v>
      </c>
      <c r="V62" s="566">
        <v>0.77788214099999997</v>
      </c>
      <c r="W62" s="566">
        <v>0.66313550700000001</v>
      </c>
      <c r="X62" s="566">
        <v>0.60373613299999995</v>
      </c>
      <c r="Y62" s="566">
        <v>0.59488144899999995</v>
      </c>
      <c r="Z62" s="566">
        <v>0.67429821899999998</v>
      </c>
      <c r="AA62" s="566">
        <v>0.714041343</v>
      </c>
      <c r="AB62" s="566">
        <v>0.72221221599999996</v>
      </c>
      <c r="AC62" s="566">
        <v>0.911690318</v>
      </c>
      <c r="AD62" s="566">
        <v>1.003509421</v>
      </c>
      <c r="AE62" s="566">
        <v>1.1541360220000001</v>
      </c>
      <c r="AF62" s="566">
        <v>0.93173021600000006</v>
      </c>
      <c r="AG62" s="566">
        <v>0.97232410199999997</v>
      </c>
      <c r="AH62" s="566">
        <v>0.94719729900000005</v>
      </c>
      <c r="AI62" s="566">
        <v>0.92935137499999998</v>
      </c>
      <c r="AJ62" s="566">
        <v>0.92826028599999999</v>
      </c>
      <c r="AK62" s="566">
        <v>0.77264292899999998</v>
      </c>
      <c r="AL62" s="566">
        <v>0.82846196400000005</v>
      </c>
      <c r="AM62" s="566">
        <v>0.80895569700000003</v>
      </c>
      <c r="AN62" s="566">
        <v>0.88534718499999998</v>
      </c>
      <c r="AO62" s="566">
        <v>1.125749603</v>
      </c>
      <c r="AP62" s="566">
        <v>1.180980138</v>
      </c>
      <c r="AQ62" s="566">
        <v>1.2780769830000001</v>
      </c>
      <c r="AR62" s="566">
        <v>1.194728252</v>
      </c>
      <c r="AS62" s="566">
        <v>1.259671373</v>
      </c>
      <c r="AT62" s="566">
        <v>1.1674196160000001</v>
      </c>
      <c r="AU62" s="566">
        <v>0.97026508899999997</v>
      </c>
      <c r="AV62" s="566">
        <v>1.0133129679999999</v>
      </c>
      <c r="AW62" s="566">
        <v>0.76652125800000004</v>
      </c>
      <c r="AX62" s="566">
        <v>0.83337050599999996</v>
      </c>
      <c r="AY62" s="566">
        <v>1.0042113560000001</v>
      </c>
      <c r="AZ62" s="566">
        <v>1.110633972</v>
      </c>
      <c r="BA62" s="566">
        <v>1.3507784009999999</v>
      </c>
      <c r="BB62" s="566">
        <v>1.2763547740000001</v>
      </c>
      <c r="BC62" s="566">
        <v>1.5178459740000001</v>
      </c>
      <c r="BD62" s="566">
        <v>1.41494637</v>
      </c>
      <c r="BE62" s="566">
        <v>1.3994769499999999</v>
      </c>
      <c r="BF62" s="566">
        <v>1.429569163</v>
      </c>
      <c r="BG62" s="566">
        <v>1.2717716269999999</v>
      </c>
      <c r="BH62" s="566">
        <v>1.0247820000000001</v>
      </c>
      <c r="BI62" s="566">
        <v>0.93776040000000005</v>
      </c>
      <c r="BJ62" s="567">
        <v>1.038808</v>
      </c>
      <c r="BK62" s="567">
        <v>1.2427680000000001</v>
      </c>
      <c r="BL62" s="567">
        <v>1.5088550000000001</v>
      </c>
      <c r="BM62" s="567">
        <v>1.962191</v>
      </c>
      <c r="BN62" s="567">
        <v>1.807056</v>
      </c>
      <c r="BO62" s="567">
        <v>1.964402</v>
      </c>
      <c r="BP62" s="567">
        <v>1.8686449999999999</v>
      </c>
      <c r="BQ62" s="567">
        <v>1.837774</v>
      </c>
      <c r="BR62" s="567">
        <v>1.8634310000000001</v>
      </c>
      <c r="BS62" s="567">
        <v>1.6450180000000001</v>
      </c>
      <c r="BT62" s="567">
        <v>1.429549</v>
      </c>
      <c r="BU62" s="567">
        <v>1.255808</v>
      </c>
      <c r="BV62" s="567">
        <v>1.2371160000000001</v>
      </c>
    </row>
    <row r="63" spans="1:74" ht="11.15" customHeight="1" x14ac:dyDescent="0.25">
      <c r="A63" s="415" t="s">
        <v>1151</v>
      </c>
      <c r="B63" s="416" t="s">
        <v>1210</v>
      </c>
      <c r="C63" s="566">
        <v>0.29953679900000002</v>
      </c>
      <c r="D63" s="566">
        <v>0.27181545699999998</v>
      </c>
      <c r="E63" s="566">
        <v>0.25539806799999998</v>
      </c>
      <c r="F63" s="566">
        <v>0.248568759</v>
      </c>
      <c r="G63" s="566">
        <v>0.30766470200000001</v>
      </c>
      <c r="H63" s="566">
        <v>0.30005527599999998</v>
      </c>
      <c r="I63" s="566">
        <v>0.26412963</v>
      </c>
      <c r="J63" s="566">
        <v>0.25727915899999998</v>
      </c>
      <c r="K63" s="566">
        <v>0.25382717799999999</v>
      </c>
      <c r="L63" s="566">
        <v>0.18012288800000001</v>
      </c>
      <c r="M63" s="566">
        <v>0.240702637</v>
      </c>
      <c r="N63" s="566">
        <v>0.26434848</v>
      </c>
      <c r="O63" s="566">
        <v>0.32871497500000002</v>
      </c>
      <c r="P63" s="566">
        <v>0.32186183499999999</v>
      </c>
      <c r="Q63" s="566">
        <v>0.23731821</v>
      </c>
      <c r="R63" s="566">
        <v>0.23033708999999999</v>
      </c>
      <c r="S63" s="566">
        <v>0.22762326699999999</v>
      </c>
      <c r="T63" s="566">
        <v>0.32043117300000001</v>
      </c>
      <c r="U63" s="566">
        <v>0.35011255299999999</v>
      </c>
      <c r="V63" s="566">
        <v>0.32210138799999999</v>
      </c>
      <c r="W63" s="566">
        <v>0.23306622799999999</v>
      </c>
      <c r="X63" s="566">
        <v>0.23175489499999999</v>
      </c>
      <c r="Y63" s="566">
        <v>0.20749246499999999</v>
      </c>
      <c r="Z63" s="566">
        <v>0.25211278100000001</v>
      </c>
      <c r="AA63" s="566">
        <v>0.22922231700000001</v>
      </c>
      <c r="AB63" s="566">
        <v>0.29674391100000003</v>
      </c>
      <c r="AC63" s="566">
        <v>0.20859409300000001</v>
      </c>
      <c r="AD63" s="566">
        <v>0.23441441099999999</v>
      </c>
      <c r="AE63" s="566">
        <v>0.21629248500000001</v>
      </c>
      <c r="AF63" s="566">
        <v>0.23479170299999999</v>
      </c>
      <c r="AG63" s="566">
        <v>0.20546719099999999</v>
      </c>
      <c r="AH63" s="566">
        <v>0.211583724</v>
      </c>
      <c r="AI63" s="566">
        <v>0.20232604500000001</v>
      </c>
      <c r="AJ63" s="566">
        <v>0.17877196100000001</v>
      </c>
      <c r="AK63" s="566">
        <v>0.16293297600000001</v>
      </c>
      <c r="AL63" s="566">
        <v>0.199988782</v>
      </c>
      <c r="AM63" s="566">
        <v>0.209795702</v>
      </c>
      <c r="AN63" s="566">
        <v>0.15898567299999999</v>
      </c>
      <c r="AO63" s="566">
        <v>0.243499088</v>
      </c>
      <c r="AP63" s="566">
        <v>0.13642306800000001</v>
      </c>
      <c r="AQ63" s="566">
        <v>0.138531601</v>
      </c>
      <c r="AR63" s="566">
        <v>0.197408681</v>
      </c>
      <c r="AS63" s="566">
        <v>0.19702227</v>
      </c>
      <c r="AT63" s="566">
        <v>0.20559672300000001</v>
      </c>
      <c r="AU63" s="566">
        <v>0.20165682600000001</v>
      </c>
      <c r="AV63" s="566">
        <v>0.13899218699999999</v>
      </c>
      <c r="AW63" s="566">
        <v>0.11282099499999999</v>
      </c>
      <c r="AX63" s="566">
        <v>0.28958960700000003</v>
      </c>
      <c r="AY63" s="566">
        <v>0.23852017</v>
      </c>
      <c r="AZ63" s="566">
        <v>0.222715464</v>
      </c>
      <c r="BA63" s="566">
        <v>0.14039976200000001</v>
      </c>
      <c r="BB63" s="566">
        <v>0.14436522800000001</v>
      </c>
      <c r="BC63" s="566">
        <v>0.165674716</v>
      </c>
      <c r="BD63" s="566">
        <v>0.17889656800000001</v>
      </c>
      <c r="BE63" s="566">
        <v>0.244544661</v>
      </c>
      <c r="BF63" s="566">
        <v>0.193886001</v>
      </c>
      <c r="BG63" s="566">
        <v>0.14804348000000001</v>
      </c>
      <c r="BH63" s="566">
        <v>0.1614276</v>
      </c>
      <c r="BI63" s="566">
        <v>0.12997139999999999</v>
      </c>
      <c r="BJ63" s="567">
        <v>0.2087357</v>
      </c>
      <c r="BK63" s="567">
        <v>0.21740680000000001</v>
      </c>
      <c r="BL63" s="567">
        <v>0.20688409999999999</v>
      </c>
      <c r="BM63" s="567">
        <v>0.18093490000000001</v>
      </c>
      <c r="BN63" s="567">
        <v>0.15200959999999999</v>
      </c>
      <c r="BO63" s="567">
        <v>0.16723969999999999</v>
      </c>
      <c r="BP63" s="567">
        <v>0.1919912</v>
      </c>
      <c r="BQ63" s="567">
        <v>0.19368830000000001</v>
      </c>
      <c r="BR63" s="567">
        <v>0.16356499999999999</v>
      </c>
      <c r="BS63" s="567">
        <v>0.17366200000000001</v>
      </c>
      <c r="BT63" s="567">
        <v>0.14682770000000001</v>
      </c>
      <c r="BU63" s="567">
        <v>0.1208144</v>
      </c>
      <c r="BV63" s="567">
        <v>0.21578849999999999</v>
      </c>
    </row>
    <row r="64" spans="1:74" ht="11.15" customHeight="1" x14ac:dyDescent="0.25">
      <c r="A64" s="415" t="s">
        <v>1152</v>
      </c>
      <c r="B64" s="418" t="s">
        <v>1118</v>
      </c>
      <c r="C64" s="566">
        <v>17.234951478999999</v>
      </c>
      <c r="D64" s="566">
        <v>15.439297942</v>
      </c>
      <c r="E64" s="566">
        <v>16.724844886</v>
      </c>
      <c r="F64" s="566">
        <v>17.460773601</v>
      </c>
      <c r="G64" s="566">
        <v>21.140721757000001</v>
      </c>
      <c r="H64" s="566">
        <v>21.858073473000001</v>
      </c>
      <c r="I64" s="566">
        <v>23.042646214000001</v>
      </c>
      <c r="J64" s="566">
        <v>23.079669069000001</v>
      </c>
      <c r="K64" s="566">
        <v>21.929921920000002</v>
      </c>
      <c r="L64" s="566">
        <v>21.108250143999999</v>
      </c>
      <c r="M64" s="566">
        <v>16.510266012999999</v>
      </c>
      <c r="N64" s="566">
        <v>16.586296299000001</v>
      </c>
      <c r="O64" s="566">
        <v>17.496048895000001</v>
      </c>
      <c r="P64" s="566">
        <v>16.547258066000001</v>
      </c>
      <c r="Q64" s="566">
        <v>18.556735601</v>
      </c>
      <c r="R64" s="566">
        <v>18.473053796999999</v>
      </c>
      <c r="S64" s="566">
        <v>19.591305849000001</v>
      </c>
      <c r="T64" s="566">
        <v>22.079839675999999</v>
      </c>
      <c r="U64" s="566">
        <v>23.585553228999999</v>
      </c>
      <c r="V64" s="566">
        <v>23.985410366</v>
      </c>
      <c r="W64" s="566">
        <v>21.761634507</v>
      </c>
      <c r="X64" s="566">
        <v>21.066986453999998</v>
      </c>
      <c r="Y64" s="566">
        <v>17.572468813</v>
      </c>
      <c r="Z64" s="566">
        <v>17.124044854000001</v>
      </c>
      <c r="AA64" s="566">
        <v>16.8622823</v>
      </c>
      <c r="AB64" s="566">
        <v>16.093873089999999</v>
      </c>
      <c r="AC64" s="566">
        <v>17.660570146000001</v>
      </c>
      <c r="AD64" s="566">
        <v>17.967524423</v>
      </c>
      <c r="AE64" s="566">
        <v>21.017149526000001</v>
      </c>
      <c r="AF64" s="566">
        <v>21.715368248000001</v>
      </c>
      <c r="AG64" s="566">
        <v>23.391994314000002</v>
      </c>
      <c r="AH64" s="566">
        <v>24.282616554000001</v>
      </c>
      <c r="AI64" s="566">
        <v>21.579078562999999</v>
      </c>
      <c r="AJ64" s="566">
        <v>20.788442978999999</v>
      </c>
      <c r="AK64" s="566">
        <v>16.270957539000001</v>
      </c>
      <c r="AL64" s="566">
        <v>17.610091568000001</v>
      </c>
      <c r="AM64" s="566">
        <v>18.417364288000002</v>
      </c>
      <c r="AN64" s="566">
        <v>16.358549949</v>
      </c>
      <c r="AO64" s="566">
        <v>18.322108791000002</v>
      </c>
      <c r="AP64" s="566">
        <v>18.638157404000001</v>
      </c>
      <c r="AQ64" s="566">
        <v>21.960583395</v>
      </c>
      <c r="AR64" s="566">
        <v>23.477294693000001</v>
      </c>
      <c r="AS64" s="566">
        <v>25.081149331999999</v>
      </c>
      <c r="AT64" s="566">
        <v>25.155272265000001</v>
      </c>
      <c r="AU64" s="566">
        <v>21.685804251</v>
      </c>
      <c r="AV64" s="566">
        <v>19.388144515</v>
      </c>
      <c r="AW64" s="566">
        <v>18.365333131</v>
      </c>
      <c r="AX64" s="566">
        <v>18.679116644</v>
      </c>
      <c r="AY64" s="566">
        <v>17.464395847999999</v>
      </c>
      <c r="AZ64" s="566">
        <v>16.012420110000001</v>
      </c>
      <c r="BA64" s="566">
        <v>18.435439637999998</v>
      </c>
      <c r="BB64" s="566">
        <v>19.088536235999999</v>
      </c>
      <c r="BC64" s="566">
        <v>21.548628375</v>
      </c>
      <c r="BD64" s="566">
        <v>22.985804644000002</v>
      </c>
      <c r="BE64" s="566">
        <v>25.780284612999999</v>
      </c>
      <c r="BF64" s="566">
        <v>26.716104994999998</v>
      </c>
      <c r="BG64" s="566">
        <v>22.808726876000001</v>
      </c>
      <c r="BH64" s="566">
        <v>20.285689999999999</v>
      </c>
      <c r="BI64" s="566">
        <v>17.366099999999999</v>
      </c>
      <c r="BJ64" s="567">
        <v>18.612159999999999</v>
      </c>
      <c r="BK64" s="567">
        <v>18.002400000000002</v>
      </c>
      <c r="BL64" s="567">
        <v>16.97288</v>
      </c>
      <c r="BM64" s="567">
        <v>18.127510000000001</v>
      </c>
      <c r="BN64" s="567">
        <v>18.428349999999998</v>
      </c>
      <c r="BO64" s="567">
        <v>21.280370000000001</v>
      </c>
      <c r="BP64" s="567">
        <v>22.910489999999999</v>
      </c>
      <c r="BQ64" s="567">
        <v>24.993089999999999</v>
      </c>
      <c r="BR64" s="567">
        <v>25.132719999999999</v>
      </c>
      <c r="BS64" s="567">
        <v>22.341339999999999</v>
      </c>
      <c r="BT64" s="567">
        <v>19.970469999999999</v>
      </c>
      <c r="BU64" s="567">
        <v>17.158480000000001</v>
      </c>
      <c r="BV64" s="567">
        <v>18.152460000000001</v>
      </c>
    </row>
    <row r="65" spans="1:74" ht="11.15" customHeight="1" x14ac:dyDescent="0.25">
      <c r="A65" s="420" t="s">
        <v>1153</v>
      </c>
      <c r="B65" s="421" t="s">
        <v>1211</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17.898650100000001</v>
      </c>
      <c r="AN65" s="433">
        <v>15.99575909</v>
      </c>
      <c r="AO65" s="433">
        <v>18.258193577</v>
      </c>
      <c r="AP65" s="433">
        <v>18.705457502000002</v>
      </c>
      <c r="AQ65" s="433">
        <v>21.955099626999999</v>
      </c>
      <c r="AR65" s="433">
        <v>22.975117581999999</v>
      </c>
      <c r="AS65" s="433">
        <v>25.416004044000001</v>
      </c>
      <c r="AT65" s="433">
        <v>25.883613749999999</v>
      </c>
      <c r="AU65" s="433">
        <v>22.610174915999998</v>
      </c>
      <c r="AV65" s="433">
        <v>19.876394491999999</v>
      </c>
      <c r="AW65" s="433">
        <v>19.006769691999999</v>
      </c>
      <c r="AX65" s="433">
        <v>18.952083391999999</v>
      </c>
      <c r="AY65" s="433">
        <v>18.175021913999998</v>
      </c>
      <c r="AZ65" s="433">
        <v>16.760184272</v>
      </c>
      <c r="BA65" s="433">
        <v>19.489414677999999</v>
      </c>
      <c r="BB65" s="433">
        <v>20.061179453000001</v>
      </c>
      <c r="BC65" s="433">
        <v>22.008962964999998</v>
      </c>
      <c r="BD65" s="433">
        <v>23.476022401000002</v>
      </c>
      <c r="BE65" s="433">
        <v>26.469765510999999</v>
      </c>
      <c r="BF65" s="433">
        <v>27.207998203999999</v>
      </c>
      <c r="BG65" s="433">
        <v>23.557049834000001</v>
      </c>
      <c r="BH65" s="433">
        <v>20.865645373</v>
      </c>
      <c r="BI65" s="433">
        <v>17.26444</v>
      </c>
      <c r="BJ65" s="434">
        <v>18.461310000000001</v>
      </c>
      <c r="BK65" s="434">
        <v>17.648599999999998</v>
      </c>
      <c r="BL65" s="434">
        <v>16.66168</v>
      </c>
      <c r="BM65" s="434">
        <v>18.114319999999999</v>
      </c>
      <c r="BN65" s="434">
        <v>18.371600000000001</v>
      </c>
      <c r="BO65" s="434">
        <v>21.63287</v>
      </c>
      <c r="BP65" s="434">
        <v>23.370699999999999</v>
      </c>
      <c r="BQ65" s="434">
        <v>25.436900000000001</v>
      </c>
      <c r="BR65" s="434">
        <v>25.624359999999999</v>
      </c>
      <c r="BS65" s="434">
        <v>22.806840000000001</v>
      </c>
      <c r="BT65" s="434">
        <v>20.265879999999999</v>
      </c>
      <c r="BU65" s="434">
        <v>17.176069999999999</v>
      </c>
      <c r="BV65" s="434">
        <v>18.086369999999999</v>
      </c>
    </row>
    <row r="66" spans="1:74" ht="12" customHeight="1" x14ac:dyDescent="0.3">
      <c r="A66" s="409"/>
      <c r="B66" s="608" t="str">
        <f>"Notes: "&amp;"EIA completed modeling and analysis for this report on " &amp;Dates!$D$2&amp;"."</f>
        <v>Notes: EIA completed modeling and analysis for this report on Thursday December 7, 2023.</v>
      </c>
      <c r="C66" s="609"/>
      <c r="D66" s="609"/>
      <c r="E66" s="609"/>
      <c r="F66" s="609"/>
      <c r="G66" s="609"/>
      <c r="H66" s="609"/>
      <c r="I66" s="609"/>
      <c r="J66" s="609"/>
      <c r="K66" s="609"/>
      <c r="L66" s="609"/>
      <c r="M66" s="609"/>
      <c r="N66" s="609"/>
      <c r="O66" s="609"/>
      <c r="P66" s="609"/>
      <c r="Q66" s="609"/>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85"/>
      <c r="AZ66" s="585"/>
      <c r="BA66" s="585"/>
      <c r="BB66" s="585"/>
      <c r="BC66" s="585"/>
      <c r="BD66" s="585"/>
      <c r="BE66" s="585"/>
      <c r="BF66" s="585"/>
      <c r="BG66" s="585"/>
      <c r="BH66" s="585"/>
      <c r="BI66" s="585"/>
      <c r="BJ66" s="422"/>
      <c r="BK66" s="422"/>
      <c r="BL66" s="422"/>
      <c r="BM66" s="422"/>
      <c r="BN66" s="422"/>
      <c r="BO66" s="422"/>
      <c r="BP66" s="422"/>
      <c r="BQ66" s="422"/>
      <c r="BR66" s="422"/>
      <c r="BS66" s="422"/>
      <c r="BT66" s="422"/>
      <c r="BU66" s="422"/>
      <c r="BV66" s="422"/>
    </row>
    <row r="67" spans="1:74" ht="12" customHeight="1" x14ac:dyDescent="0.3">
      <c r="A67" s="409"/>
      <c r="B67" s="679" t="s">
        <v>337</v>
      </c>
      <c r="C67" s="680"/>
      <c r="D67" s="680"/>
      <c r="E67" s="680"/>
      <c r="F67" s="680"/>
      <c r="G67" s="680"/>
      <c r="H67" s="680"/>
      <c r="I67" s="680"/>
      <c r="J67" s="680"/>
      <c r="K67" s="680"/>
      <c r="L67" s="680"/>
      <c r="M67" s="680"/>
      <c r="N67" s="680"/>
      <c r="O67" s="680"/>
      <c r="P67" s="680"/>
      <c r="Q67" s="681"/>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2"/>
      <c r="BE67" s="512"/>
      <c r="BF67" s="512"/>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682" t="s">
        <v>1394</v>
      </c>
      <c r="C68" s="683"/>
      <c r="D68" s="683"/>
      <c r="E68" s="683"/>
      <c r="F68" s="683"/>
      <c r="G68" s="683"/>
      <c r="H68" s="683"/>
      <c r="I68" s="683"/>
      <c r="J68" s="683"/>
      <c r="K68" s="683"/>
      <c r="L68" s="683"/>
      <c r="M68" s="683"/>
      <c r="N68" s="683"/>
      <c r="O68" s="683"/>
      <c r="P68" s="683"/>
      <c r="Q68" s="684"/>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3"/>
      <c r="BE68" s="513"/>
      <c r="BF68" s="513"/>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678" t="s">
        <v>1395</v>
      </c>
      <c r="C69" s="676"/>
      <c r="D69" s="676"/>
      <c r="E69" s="676"/>
      <c r="F69" s="676"/>
      <c r="G69" s="676"/>
      <c r="H69" s="676"/>
      <c r="I69" s="676"/>
      <c r="J69" s="676"/>
      <c r="K69" s="676"/>
      <c r="L69" s="676"/>
      <c r="M69" s="676"/>
      <c r="N69" s="676"/>
      <c r="O69" s="676"/>
      <c r="P69" s="676"/>
      <c r="Q69" s="677"/>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3"/>
      <c r="BE69" s="513"/>
      <c r="BF69" s="513"/>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675" t="s">
        <v>1249</v>
      </c>
      <c r="C70" s="676"/>
      <c r="D70" s="676"/>
      <c r="E70" s="676"/>
      <c r="F70" s="676"/>
      <c r="G70" s="676"/>
      <c r="H70" s="676"/>
      <c r="I70" s="676"/>
      <c r="J70" s="676"/>
      <c r="K70" s="676"/>
      <c r="L70" s="676"/>
      <c r="M70" s="676"/>
      <c r="N70" s="676"/>
      <c r="O70" s="676"/>
      <c r="P70" s="676"/>
      <c r="Q70" s="677"/>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3"/>
      <c r="BE70" s="513"/>
      <c r="BF70" s="513"/>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675" t="s">
        <v>1250</v>
      </c>
      <c r="C71" s="676"/>
      <c r="D71" s="676"/>
      <c r="E71" s="676"/>
      <c r="F71" s="676"/>
      <c r="G71" s="676"/>
      <c r="H71" s="676"/>
      <c r="I71" s="676"/>
      <c r="J71" s="676"/>
      <c r="K71" s="676"/>
      <c r="L71" s="676"/>
      <c r="M71" s="676"/>
      <c r="N71" s="676"/>
      <c r="O71" s="676"/>
      <c r="P71" s="676"/>
      <c r="Q71" s="677"/>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3"/>
      <c r="BE71" s="513"/>
      <c r="BF71" s="513"/>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675" t="s">
        <v>1419</v>
      </c>
      <c r="C72" s="676"/>
      <c r="D72" s="676"/>
      <c r="E72" s="676"/>
      <c r="F72" s="676"/>
      <c r="G72" s="676"/>
      <c r="H72" s="676"/>
      <c r="I72" s="676"/>
      <c r="J72" s="676"/>
      <c r="K72" s="676"/>
      <c r="L72" s="676"/>
      <c r="M72" s="676"/>
      <c r="N72" s="676"/>
      <c r="O72" s="676"/>
      <c r="P72" s="676"/>
      <c r="Q72" s="677"/>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3"/>
      <c r="BE72" s="513"/>
      <c r="BF72" s="513"/>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75" t="s">
        <v>1251</v>
      </c>
      <c r="C73" s="676"/>
      <c r="D73" s="676"/>
      <c r="E73" s="676"/>
      <c r="F73" s="676"/>
      <c r="G73" s="676"/>
      <c r="H73" s="676"/>
      <c r="I73" s="676"/>
      <c r="J73" s="676"/>
      <c r="K73" s="676"/>
      <c r="L73" s="676"/>
      <c r="M73" s="676"/>
      <c r="N73" s="676"/>
      <c r="O73" s="676"/>
      <c r="P73" s="676"/>
      <c r="Q73" s="677"/>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3"/>
      <c r="BE73" s="513"/>
      <c r="BF73" s="513"/>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678" t="s">
        <v>1396</v>
      </c>
      <c r="C74" s="676"/>
      <c r="D74" s="676"/>
      <c r="E74" s="676"/>
      <c r="F74" s="676"/>
      <c r="G74" s="676"/>
      <c r="H74" s="676"/>
      <c r="I74" s="676"/>
      <c r="J74" s="676"/>
      <c r="K74" s="676"/>
      <c r="L74" s="676"/>
      <c r="M74" s="676"/>
      <c r="N74" s="676"/>
      <c r="O74" s="676"/>
      <c r="P74" s="676"/>
      <c r="Q74" s="677"/>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3"/>
      <c r="BE74" s="513"/>
      <c r="BF74" s="513"/>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685" t="s">
        <v>1390</v>
      </c>
      <c r="C75" s="686"/>
      <c r="D75" s="686"/>
      <c r="E75" s="686"/>
      <c r="F75" s="686"/>
      <c r="G75" s="686"/>
      <c r="H75" s="686"/>
      <c r="I75" s="686"/>
      <c r="J75" s="686"/>
      <c r="K75" s="686"/>
      <c r="L75" s="686"/>
      <c r="M75" s="686"/>
      <c r="N75" s="686"/>
      <c r="O75" s="686"/>
      <c r="P75" s="686"/>
      <c r="Q75" s="687"/>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3"/>
      <c r="BE75" s="513"/>
      <c r="BF75" s="513"/>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688" t="s">
        <v>1385</v>
      </c>
      <c r="C76" s="689"/>
      <c r="D76" s="689"/>
      <c r="E76" s="689"/>
      <c r="F76" s="689"/>
      <c r="G76" s="689"/>
      <c r="H76" s="689"/>
      <c r="I76" s="689"/>
      <c r="J76" s="689"/>
      <c r="K76" s="689"/>
      <c r="L76" s="689"/>
      <c r="M76" s="689"/>
      <c r="N76" s="689"/>
      <c r="O76" s="689"/>
      <c r="P76" s="689"/>
      <c r="Q76" s="690"/>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3"/>
      <c r="BE76" s="513"/>
      <c r="BF76" s="513"/>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72" t="s">
        <v>1397</v>
      </c>
      <c r="C77" s="673"/>
      <c r="D77" s="673"/>
      <c r="E77" s="673"/>
      <c r="F77" s="673"/>
      <c r="G77" s="673"/>
      <c r="H77" s="673"/>
      <c r="I77" s="673"/>
      <c r="J77" s="673"/>
      <c r="K77" s="673"/>
      <c r="L77" s="673"/>
      <c r="M77" s="673"/>
      <c r="N77" s="673"/>
      <c r="O77" s="673"/>
      <c r="P77" s="673"/>
      <c r="Q77" s="674"/>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1"/>
      <c r="BE77" s="501"/>
      <c r="BF77" s="501"/>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4"/>
      <c r="BE78" s="514"/>
      <c r="BF78" s="514"/>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4"/>
      <c r="BE79" s="514"/>
      <c r="BF79" s="514"/>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4"/>
      <c r="BE80" s="514"/>
      <c r="BF80" s="514"/>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4"/>
      <c r="BE82" s="514"/>
      <c r="BF82" s="514"/>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4"/>
      <c r="BE83" s="514"/>
      <c r="BF83" s="514"/>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4"/>
      <c r="BE84" s="514"/>
      <c r="BF84" s="514"/>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4"/>
      <c r="BE85" s="514"/>
      <c r="BF85" s="514"/>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4"/>
      <c r="BE86" s="514"/>
      <c r="BF86" s="514"/>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4"/>
      <c r="BE87" s="514"/>
      <c r="BF87" s="514"/>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4"/>
      <c r="BE88" s="514"/>
      <c r="BF88" s="514"/>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4"/>
      <c r="BE90" s="514"/>
      <c r="BF90" s="514"/>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4"/>
      <c r="BE91" s="514"/>
      <c r="BF91" s="514"/>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4"/>
      <c r="BE92" s="514"/>
      <c r="BF92" s="514"/>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5"/>
      <c r="BE94" s="515"/>
      <c r="BF94" s="515"/>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5"/>
      <c r="BE95" s="515"/>
      <c r="BF95" s="515"/>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4"/>
      <c r="BE96" s="514"/>
      <c r="BF96" s="514"/>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6"/>
      <c r="BE98" s="516"/>
      <c r="BF98" s="516"/>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17"/>
      <c r="BE99" s="517"/>
      <c r="BF99" s="517"/>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9">
    <mergeCell ref="B77:Q77"/>
    <mergeCell ref="B70:Q70"/>
    <mergeCell ref="B71:Q71"/>
    <mergeCell ref="BK3:BV3"/>
    <mergeCell ref="AY3:BJ3"/>
    <mergeCell ref="B72:Q72"/>
    <mergeCell ref="B74:Q74"/>
    <mergeCell ref="B66:Q66"/>
    <mergeCell ref="B67:Q67"/>
    <mergeCell ref="B68:Q68"/>
    <mergeCell ref="B69:Q69"/>
    <mergeCell ref="B73:Q73"/>
    <mergeCell ref="B75:Q75"/>
    <mergeCell ref="B76:Q76"/>
    <mergeCell ref="A1:A2"/>
    <mergeCell ref="C3:N3"/>
    <mergeCell ref="O3:Z3"/>
    <mergeCell ref="AA3:AL3"/>
    <mergeCell ref="AM3:AX3"/>
  </mergeCells>
  <phoneticPr fontId="0" type="noConversion"/>
  <conditionalFormatting sqref="C80:BV80 C84:BV84 C88:BV88 C92:BV92 C96:BV96 C100:BV100">
    <cfRule type="cellIs" dxfId="1"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I6" sqref="BI6:BI58"/>
    </sheetView>
  </sheetViews>
  <sheetFormatPr defaultColWidth="11" defaultRowHeight="10.5" x14ac:dyDescent="0.25"/>
  <cols>
    <col min="1" max="1" width="11.54296875" style="407" customWidth="1"/>
    <col min="2" max="2" width="26.26953125" style="407" customWidth="1"/>
    <col min="3" max="55" width="6.54296875" style="407" customWidth="1"/>
    <col min="56" max="58" width="6.54296875" style="518" customWidth="1"/>
    <col min="59" max="74" width="6.54296875" style="407" customWidth="1"/>
    <col min="75" max="249" width="11" style="407"/>
    <col min="250" max="250" width="1.54296875" style="407" customWidth="1"/>
    <col min="251" max="16384" width="11" style="407"/>
  </cols>
  <sheetData>
    <row r="1" spans="1:74" ht="12.75" customHeight="1" x14ac:dyDescent="0.3">
      <c r="A1" s="597" t="s">
        <v>771</v>
      </c>
      <c r="B1" s="406" t="s">
        <v>1235</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598"/>
      <c r="B2" s="402" t="str">
        <f>"U.S. Energy Information Administration  |  Short-Term Energy Outlook  - "&amp;Dates!D1</f>
        <v>U.S. Energy Information Administration  |  Short-Term Energy Outlook  - December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1278</v>
      </c>
      <c r="B3" s="410"/>
      <c r="C3" s="601">
        <f>Dates!D3</f>
        <v>2019</v>
      </c>
      <c r="D3" s="604"/>
      <c r="E3" s="604"/>
      <c r="F3" s="604"/>
      <c r="G3" s="604"/>
      <c r="H3" s="604"/>
      <c r="I3" s="604"/>
      <c r="J3" s="604"/>
      <c r="K3" s="604"/>
      <c r="L3" s="604"/>
      <c r="M3" s="604"/>
      <c r="N3" s="671"/>
      <c r="O3" s="601">
        <f>C3+1</f>
        <v>2020</v>
      </c>
      <c r="P3" s="604"/>
      <c r="Q3" s="604"/>
      <c r="R3" s="604"/>
      <c r="S3" s="604"/>
      <c r="T3" s="604"/>
      <c r="U3" s="604"/>
      <c r="V3" s="604"/>
      <c r="W3" s="604"/>
      <c r="X3" s="604"/>
      <c r="Y3" s="604"/>
      <c r="Z3" s="671"/>
      <c r="AA3" s="601">
        <f>O3+1</f>
        <v>2021</v>
      </c>
      <c r="AB3" s="604"/>
      <c r="AC3" s="604"/>
      <c r="AD3" s="604"/>
      <c r="AE3" s="604"/>
      <c r="AF3" s="604"/>
      <c r="AG3" s="604"/>
      <c r="AH3" s="604"/>
      <c r="AI3" s="604"/>
      <c r="AJ3" s="604"/>
      <c r="AK3" s="604"/>
      <c r="AL3" s="671"/>
      <c r="AM3" s="601">
        <f>AA3+1</f>
        <v>2022</v>
      </c>
      <c r="AN3" s="604"/>
      <c r="AO3" s="604"/>
      <c r="AP3" s="604"/>
      <c r="AQ3" s="604"/>
      <c r="AR3" s="604"/>
      <c r="AS3" s="604"/>
      <c r="AT3" s="604"/>
      <c r="AU3" s="604"/>
      <c r="AV3" s="604"/>
      <c r="AW3" s="604"/>
      <c r="AX3" s="671"/>
      <c r="AY3" s="601">
        <f>AM3+1</f>
        <v>2023</v>
      </c>
      <c r="AZ3" s="604"/>
      <c r="BA3" s="604"/>
      <c r="BB3" s="604"/>
      <c r="BC3" s="604"/>
      <c r="BD3" s="604"/>
      <c r="BE3" s="604"/>
      <c r="BF3" s="604"/>
      <c r="BG3" s="604"/>
      <c r="BH3" s="604"/>
      <c r="BI3" s="604"/>
      <c r="BJ3" s="671"/>
      <c r="BK3" s="601">
        <f>AY3+1</f>
        <v>2024</v>
      </c>
      <c r="BL3" s="604"/>
      <c r="BM3" s="604"/>
      <c r="BN3" s="604"/>
      <c r="BO3" s="604"/>
      <c r="BP3" s="604"/>
      <c r="BQ3" s="604"/>
      <c r="BR3" s="604"/>
      <c r="BS3" s="604"/>
      <c r="BT3" s="604"/>
      <c r="BU3" s="604"/>
      <c r="BV3" s="671"/>
    </row>
    <row r="4" spans="1:74" ht="12.75" customHeight="1" x14ac:dyDescent="0.25">
      <c r="A4" s="591" t="str">
        <f>Dates!$D$2</f>
        <v>Thursday December 7, 2023</v>
      </c>
      <c r="B4" s="41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09"/>
      <c r="B5" s="102" t="s">
        <v>1221</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19"/>
      <c r="BE5" s="519"/>
      <c r="BF5" s="519"/>
      <c r="BG5" s="519"/>
      <c r="BH5" s="519"/>
      <c r="BI5" s="519"/>
      <c r="BJ5" s="412"/>
      <c r="BK5" s="412"/>
      <c r="BL5" s="412"/>
      <c r="BM5" s="412"/>
      <c r="BN5" s="412"/>
      <c r="BO5" s="412"/>
      <c r="BP5" s="412"/>
      <c r="BQ5" s="412"/>
      <c r="BR5" s="412"/>
      <c r="BS5" s="412"/>
      <c r="BT5" s="412"/>
      <c r="BU5" s="412"/>
      <c r="BV5" s="412"/>
    </row>
    <row r="6" spans="1:74" ht="11.15" customHeight="1" x14ac:dyDescent="0.25">
      <c r="A6" s="415" t="s">
        <v>1154</v>
      </c>
      <c r="B6" s="416" t="s">
        <v>1342</v>
      </c>
      <c r="C6" s="566">
        <v>11.697040589</v>
      </c>
      <c r="D6" s="566">
        <v>11.070615985</v>
      </c>
      <c r="E6" s="566">
        <v>11.596115325</v>
      </c>
      <c r="F6" s="566">
        <v>11.994478551</v>
      </c>
      <c r="G6" s="566">
        <v>12.70882422</v>
      </c>
      <c r="H6" s="566">
        <v>14.791662126</v>
      </c>
      <c r="I6" s="566">
        <v>18.304945664000002</v>
      </c>
      <c r="J6" s="566">
        <v>18.544393829000001</v>
      </c>
      <c r="K6" s="566">
        <v>14.941129586000001</v>
      </c>
      <c r="L6" s="566">
        <v>14.642988162</v>
      </c>
      <c r="M6" s="566">
        <v>12.059882098999999</v>
      </c>
      <c r="N6" s="566">
        <v>13.280730930000001</v>
      </c>
      <c r="O6" s="566">
        <v>15.588311618000001</v>
      </c>
      <c r="P6" s="566">
        <v>13.749076123</v>
      </c>
      <c r="Q6" s="566">
        <v>13.566159638</v>
      </c>
      <c r="R6" s="566">
        <v>12.642432782</v>
      </c>
      <c r="S6" s="566">
        <v>13.685695693</v>
      </c>
      <c r="T6" s="566">
        <v>16.471798432</v>
      </c>
      <c r="U6" s="566">
        <v>20.235017500000001</v>
      </c>
      <c r="V6" s="566">
        <v>17.106347304</v>
      </c>
      <c r="W6" s="566">
        <v>12.335725944</v>
      </c>
      <c r="X6" s="566">
        <v>13.480088851</v>
      </c>
      <c r="Y6" s="566">
        <v>10.689486017</v>
      </c>
      <c r="Z6" s="566">
        <v>12.980797824</v>
      </c>
      <c r="AA6" s="566">
        <v>11.937373099</v>
      </c>
      <c r="AB6" s="566">
        <v>11.01539234</v>
      </c>
      <c r="AC6" s="566">
        <v>10.440559083</v>
      </c>
      <c r="AD6" s="566">
        <v>11.539320306</v>
      </c>
      <c r="AE6" s="566">
        <v>10.754594427000001</v>
      </c>
      <c r="AF6" s="566">
        <v>16.341461789</v>
      </c>
      <c r="AG6" s="566">
        <v>16.883205179000001</v>
      </c>
      <c r="AH6" s="566">
        <v>17.126700907</v>
      </c>
      <c r="AI6" s="566">
        <v>11.63409699</v>
      </c>
      <c r="AJ6" s="566">
        <v>13.862891652</v>
      </c>
      <c r="AK6" s="566">
        <v>13.741047254</v>
      </c>
      <c r="AL6" s="566">
        <v>13.660253453999999</v>
      </c>
      <c r="AM6" s="566">
        <v>15.771280907</v>
      </c>
      <c r="AN6" s="566">
        <v>11.914607552</v>
      </c>
      <c r="AO6" s="566">
        <v>11.631306713000001</v>
      </c>
      <c r="AP6" s="566">
        <v>12.426925705</v>
      </c>
      <c r="AQ6" s="566">
        <v>14.742460457</v>
      </c>
      <c r="AR6" s="566">
        <v>19.269629048999999</v>
      </c>
      <c r="AS6" s="566">
        <v>21.628286685999999</v>
      </c>
      <c r="AT6" s="566">
        <v>19.360155304999999</v>
      </c>
      <c r="AU6" s="566">
        <v>15.092255257</v>
      </c>
      <c r="AV6" s="566">
        <v>12.805650615999999</v>
      </c>
      <c r="AW6" s="566">
        <v>12.506324874000001</v>
      </c>
      <c r="AX6" s="566">
        <v>15.181952949999999</v>
      </c>
      <c r="AY6" s="566">
        <v>15.022368633999999</v>
      </c>
      <c r="AZ6" s="566">
        <v>14.071241613</v>
      </c>
      <c r="BA6" s="566">
        <v>16.333317145999999</v>
      </c>
      <c r="BB6" s="566">
        <v>15.240170513000001</v>
      </c>
      <c r="BC6" s="566">
        <v>18.150648958000001</v>
      </c>
      <c r="BD6" s="566">
        <v>21.303724337999999</v>
      </c>
      <c r="BE6" s="566">
        <v>24.634370450999999</v>
      </c>
      <c r="BF6" s="566">
        <v>24.038883945999999</v>
      </c>
      <c r="BG6" s="566">
        <v>18.576938401</v>
      </c>
      <c r="BH6" s="566">
        <v>15.378690000000001</v>
      </c>
      <c r="BI6" s="566">
        <v>14.33933</v>
      </c>
      <c r="BJ6" s="567">
        <v>20.568079999999998</v>
      </c>
      <c r="BK6" s="567">
        <v>18.79759</v>
      </c>
      <c r="BL6" s="567">
        <v>15.97997</v>
      </c>
      <c r="BM6" s="567">
        <v>16.480260000000001</v>
      </c>
      <c r="BN6" s="567">
        <v>15.377000000000001</v>
      </c>
      <c r="BO6" s="567">
        <v>18.399760000000001</v>
      </c>
      <c r="BP6" s="567">
        <v>23.6904</v>
      </c>
      <c r="BQ6" s="567">
        <v>27.299330000000001</v>
      </c>
      <c r="BR6" s="567">
        <v>25.60914</v>
      </c>
      <c r="BS6" s="567">
        <v>19.800820000000002</v>
      </c>
      <c r="BT6" s="567">
        <v>13.91517</v>
      </c>
      <c r="BU6" s="567">
        <v>17.496030000000001</v>
      </c>
      <c r="BV6" s="567">
        <v>19.2972</v>
      </c>
    </row>
    <row r="7" spans="1:74" ht="11.15" customHeight="1" x14ac:dyDescent="0.25">
      <c r="A7" s="415" t="s">
        <v>1155</v>
      </c>
      <c r="B7" s="416" t="s">
        <v>79</v>
      </c>
      <c r="C7" s="566">
        <v>27.787830145000001</v>
      </c>
      <c r="D7" s="566">
        <v>23.351990025999999</v>
      </c>
      <c r="E7" s="566">
        <v>22.134575549000001</v>
      </c>
      <c r="F7" s="566">
        <v>16.696192752999998</v>
      </c>
      <c r="G7" s="566">
        <v>19.631871617000002</v>
      </c>
      <c r="H7" s="566">
        <v>21.349250744999999</v>
      </c>
      <c r="I7" s="566">
        <v>26.804758511999999</v>
      </c>
      <c r="J7" s="566">
        <v>24.131702684</v>
      </c>
      <c r="K7" s="566">
        <v>21.506220006</v>
      </c>
      <c r="L7" s="566">
        <v>16.974787232000001</v>
      </c>
      <c r="M7" s="566">
        <v>20.735109368</v>
      </c>
      <c r="N7" s="566">
        <v>19.785537022</v>
      </c>
      <c r="O7" s="566">
        <v>17.941281716999999</v>
      </c>
      <c r="P7" s="566">
        <v>15.737979663000001</v>
      </c>
      <c r="Q7" s="566">
        <v>14.073646406</v>
      </c>
      <c r="R7" s="566">
        <v>10.259717919</v>
      </c>
      <c r="S7" s="566">
        <v>11.528630199</v>
      </c>
      <c r="T7" s="566">
        <v>16.972870314000001</v>
      </c>
      <c r="U7" s="566">
        <v>23.588282844999998</v>
      </c>
      <c r="V7" s="566">
        <v>23.756535863</v>
      </c>
      <c r="W7" s="566">
        <v>17.475149465000001</v>
      </c>
      <c r="X7" s="566">
        <v>16.044575742999999</v>
      </c>
      <c r="Y7" s="566">
        <v>16.878515214</v>
      </c>
      <c r="Z7" s="566">
        <v>21.056546494999999</v>
      </c>
      <c r="AA7" s="566">
        <v>23.79564177</v>
      </c>
      <c r="AB7" s="566">
        <v>24.284432507999998</v>
      </c>
      <c r="AC7" s="566">
        <v>17.755047814000001</v>
      </c>
      <c r="AD7" s="566">
        <v>15.14786664</v>
      </c>
      <c r="AE7" s="566">
        <v>18.610636219</v>
      </c>
      <c r="AF7" s="566">
        <v>23.509247340000002</v>
      </c>
      <c r="AG7" s="566">
        <v>28.157513101999999</v>
      </c>
      <c r="AH7" s="566">
        <v>28.791766317</v>
      </c>
      <c r="AI7" s="566">
        <v>22.534925320999999</v>
      </c>
      <c r="AJ7" s="566">
        <v>18.862311356999999</v>
      </c>
      <c r="AK7" s="566">
        <v>15.430647793</v>
      </c>
      <c r="AL7" s="566">
        <v>16.73172641</v>
      </c>
      <c r="AM7" s="566">
        <v>23.049660188000001</v>
      </c>
      <c r="AN7" s="566">
        <v>20.156291193000001</v>
      </c>
      <c r="AO7" s="566">
        <v>17.264769525999998</v>
      </c>
      <c r="AP7" s="566">
        <v>14.973219587000001</v>
      </c>
      <c r="AQ7" s="566">
        <v>16.890262151999998</v>
      </c>
      <c r="AR7" s="566">
        <v>19.339848755999999</v>
      </c>
      <c r="AS7" s="566">
        <v>24.433901264999999</v>
      </c>
      <c r="AT7" s="566">
        <v>23.2683505</v>
      </c>
      <c r="AU7" s="566">
        <v>17.347614903</v>
      </c>
      <c r="AV7" s="566">
        <v>14.617744500000001</v>
      </c>
      <c r="AW7" s="566">
        <v>14.966252089999999</v>
      </c>
      <c r="AX7" s="566">
        <v>19.758056587999999</v>
      </c>
      <c r="AY7" s="566">
        <v>18.102527142</v>
      </c>
      <c r="AZ7" s="566">
        <v>12.245544024000001</v>
      </c>
      <c r="BA7" s="566">
        <v>12.668780435</v>
      </c>
      <c r="BB7" s="566">
        <v>9.7778372059999992</v>
      </c>
      <c r="BC7" s="566">
        <v>12.093298676</v>
      </c>
      <c r="BD7" s="566">
        <v>16.126060437</v>
      </c>
      <c r="BE7" s="566">
        <v>20.298502013</v>
      </c>
      <c r="BF7" s="566">
        <v>20.348927647</v>
      </c>
      <c r="BG7" s="566">
        <v>16.629637221999999</v>
      </c>
      <c r="BH7" s="566">
        <v>13.868370000000001</v>
      </c>
      <c r="BI7" s="566">
        <v>12.994160000000001</v>
      </c>
      <c r="BJ7" s="567">
        <v>13.197789999999999</v>
      </c>
      <c r="BK7" s="567">
        <v>16.261189999999999</v>
      </c>
      <c r="BL7" s="567">
        <v>12.666980000000001</v>
      </c>
      <c r="BM7" s="567">
        <v>12.08245</v>
      </c>
      <c r="BN7" s="567">
        <v>9.3366679999999995</v>
      </c>
      <c r="BO7" s="567">
        <v>11.04369</v>
      </c>
      <c r="BP7" s="567">
        <v>14.49396</v>
      </c>
      <c r="BQ7" s="567">
        <v>19.246169999999999</v>
      </c>
      <c r="BR7" s="567">
        <v>19.339040000000001</v>
      </c>
      <c r="BS7" s="567">
        <v>13.81061</v>
      </c>
      <c r="BT7" s="567">
        <v>13.715630000000001</v>
      </c>
      <c r="BU7" s="567">
        <v>9.5226480000000002</v>
      </c>
      <c r="BV7" s="567">
        <v>15.54509</v>
      </c>
    </row>
    <row r="8" spans="1:74" ht="11.15" customHeight="1" x14ac:dyDescent="0.25">
      <c r="A8" s="415" t="s">
        <v>1156</v>
      </c>
      <c r="B8" s="418" t="s">
        <v>80</v>
      </c>
      <c r="C8" s="566">
        <v>8.7238349999999993</v>
      </c>
      <c r="D8" s="566">
        <v>7.7350099999999999</v>
      </c>
      <c r="E8" s="566">
        <v>8.7955830000000006</v>
      </c>
      <c r="F8" s="566">
        <v>7.1550209999999996</v>
      </c>
      <c r="G8" s="566">
        <v>7.5885829999999999</v>
      </c>
      <c r="H8" s="566">
        <v>8.459816</v>
      </c>
      <c r="I8" s="566">
        <v>8.9073829999999994</v>
      </c>
      <c r="J8" s="566">
        <v>9.3191249999999997</v>
      </c>
      <c r="K8" s="566">
        <v>8.877815</v>
      </c>
      <c r="L8" s="566">
        <v>8.3179180000000006</v>
      </c>
      <c r="M8" s="566">
        <v>8.6663490000000003</v>
      </c>
      <c r="N8" s="566">
        <v>9.7175049999999992</v>
      </c>
      <c r="O8" s="566">
        <v>9.8692480000000007</v>
      </c>
      <c r="P8" s="566">
        <v>8.9950550000000007</v>
      </c>
      <c r="Q8" s="566">
        <v>7.7540620000000002</v>
      </c>
      <c r="R8" s="566">
        <v>6.8925970000000003</v>
      </c>
      <c r="S8" s="566">
        <v>7.823499</v>
      </c>
      <c r="T8" s="566">
        <v>8.1399600000000003</v>
      </c>
      <c r="U8" s="566">
        <v>8.5673300000000001</v>
      </c>
      <c r="V8" s="566">
        <v>8.1090520000000001</v>
      </c>
      <c r="W8" s="566">
        <v>7.714925</v>
      </c>
      <c r="X8" s="566">
        <v>6.3343489999999996</v>
      </c>
      <c r="Y8" s="566">
        <v>6.836068</v>
      </c>
      <c r="Z8" s="566">
        <v>8.0714109999999994</v>
      </c>
      <c r="AA8" s="566">
        <v>8.4099339999999998</v>
      </c>
      <c r="AB8" s="566">
        <v>7.4711619999999996</v>
      </c>
      <c r="AC8" s="566">
        <v>7.7380040000000001</v>
      </c>
      <c r="AD8" s="566">
        <v>6.8704140000000002</v>
      </c>
      <c r="AE8" s="566">
        <v>7.5758650000000003</v>
      </c>
      <c r="AF8" s="566">
        <v>8.1063179999999999</v>
      </c>
      <c r="AG8" s="566">
        <v>8.1933089999999993</v>
      </c>
      <c r="AH8" s="566">
        <v>8.8817450000000004</v>
      </c>
      <c r="AI8" s="566">
        <v>8.0896939999999997</v>
      </c>
      <c r="AJ8" s="566">
        <v>7.0081030000000002</v>
      </c>
      <c r="AK8" s="566">
        <v>8.2630719999999993</v>
      </c>
      <c r="AL8" s="566">
        <v>9.0872309999999992</v>
      </c>
      <c r="AM8" s="566">
        <v>8.6702399999999997</v>
      </c>
      <c r="AN8" s="566">
        <v>7.7462350000000004</v>
      </c>
      <c r="AO8" s="566">
        <v>7.3934850000000001</v>
      </c>
      <c r="AP8" s="566">
        <v>5.2892409999999996</v>
      </c>
      <c r="AQ8" s="566">
        <v>6.75299549</v>
      </c>
      <c r="AR8" s="566">
        <v>7.563822</v>
      </c>
      <c r="AS8" s="566">
        <v>7.7483899999999997</v>
      </c>
      <c r="AT8" s="566">
        <v>8.2420460000000002</v>
      </c>
      <c r="AU8" s="566">
        <v>8.287096</v>
      </c>
      <c r="AV8" s="566">
        <v>7.9578110000000004</v>
      </c>
      <c r="AW8" s="566">
        <v>7.7334459999999998</v>
      </c>
      <c r="AX8" s="566">
        <v>7.9682849999999998</v>
      </c>
      <c r="AY8" s="566">
        <v>8.620298</v>
      </c>
      <c r="AZ8" s="566">
        <v>7.3021560000000001</v>
      </c>
      <c r="BA8" s="566">
        <v>7.4729830000000002</v>
      </c>
      <c r="BB8" s="566">
        <v>6.8626690000000004</v>
      </c>
      <c r="BC8" s="566">
        <v>6.4763900000000003</v>
      </c>
      <c r="BD8" s="566">
        <v>7.7158319999999998</v>
      </c>
      <c r="BE8" s="566">
        <v>8.5693230000000007</v>
      </c>
      <c r="BF8" s="566">
        <v>8.2410300000000003</v>
      </c>
      <c r="BG8" s="566">
        <v>7.4936319999999998</v>
      </c>
      <c r="BH8" s="566">
        <v>5.8323600000000004</v>
      </c>
      <c r="BI8" s="566">
        <v>5.7183999999999999</v>
      </c>
      <c r="BJ8" s="567">
        <v>7.4241599999999996</v>
      </c>
      <c r="BK8" s="567">
        <v>8.2337399999999992</v>
      </c>
      <c r="BL8" s="567">
        <v>7.5900800000000004</v>
      </c>
      <c r="BM8" s="567">
        <v>7.3604599999999998</v>
      </c>
      <c r="BN8" s="567">
        <v>6.6245399999999997</v>
      </c>
      <c r="BO8" s="567">
        <v>7.8061100000000003</v>
      </c>
      <c r="BP8" s="567">
        <v>8.0107499999999998</v>
      </c>
      <c r="BQ8" s="567">
        <v>8.2777799999999999</v>
      </c>
      <c r="BR8" s="567">
        <v>8.2777799999999999</v>
      </c>
      <c r="BS8" s="567">
        <v>7.6970599999999996</v>
      </c>
      <c r="BT8" s="567">
        <v>7.4793099999999999</v>
      </c>
      <c r="BU8" s="567">
        <v>7.3208299999999999</v>
      </c>
      <c r="BV8" s="567">
        <v>8.2777799999999999</v>
      </c>
    </row>
    <row r="9" spans="1:74" ht="11.15" customHeight="1" x14ac:dyDescent="0.25">
      <c r="A9" s="415" t="s">
        <v>1157</v>
      </c>
      <c r="B9" s="418" t="s">
        <v>1114</v>
      </c>
      <c r="C9" s="566">
        <v>1.011869243</v>
      </c>
      <c r="D9" s="566">
        <v>0.99173468499999995</v>
      </c>
      <c r="E9" s="566">
        <v>0.91654069900000001</v>
      </c>
      <c r="F9" s="566">
        <v>1.0263299370000001</v>
      </c>
      <c r="G9" s="566">
        <v>1.152738037</v>
      </c>
      <c r="H9" s="566">
        <v>0.89770084100000003</v>
      </c>
      <c r="I9" s="566">
        <v>0.99366946899999997</v>
      </c>
      <c r="J9" s="566">
        <v>0.75338639200000002</v>
      </c>
      <c r="K9" s="566">
        <v>0.75144088600000003</v>
      </c>
      <c r="L9" s="566">
        <v>0.79000577500000002</v>
      </c>
      <c r="M9" s="566">
        <v>0.81285404500000003</v>
      </c>
      <c r="N9" s="566">
        <v>0.76276623099999996</v>
      </c>
      <c r="O9" s="566">
        <v>0.91757887400000004</v>
      </c>
      <c r="P9" s="566">
        <v>1.0276096800000001</v>
      </c>
      <c r="Q9" s="566">
        <v>0.96926199000000002</v>
      </c>
      <c r="R9" s="566">
        <v>1.113076728</v>
      </c>
      <c r="S9" s="566">
        <v>1.11201887</v>
      </c>
      <c r="T9" s="566">
        <v>0.91105310399999995</v>
      </c>
      <c r="U9" s="566">
        <v>0.95660385299999995</v>
      </c>
      <c r="V9" s="566">
        <v>0.81847205199999995</v>
      </c>
      <c r="W9" s="566">
        <v>0.82101861200000004</v>
      </c>
      <c r="X9" s="566">
        <v>0.81608175999999999</v>
      </c>
      <c r="Y9" s="566">
        <v>0.79286494799999996</v>
      </c>
      <c r="Z9" s="566">
        <v>0.84892376999999997</v>
      </c>
      <c r="AA9" s="566">
        <v>0.97162766099999998</v>
      </c>
      <c r="AB9" s="566">
        <v>0.708390242</v>
      </c>
      <c r="AC9" s="566">
        <v>0.80185527999999995</v>
      </c>
      <c r="AD9" s="566">
        <v>0.79127387599999999</v>
      </c>
      <c r="AE9" s="566">
        <v>1.081217144</v>
      </c>
      <c r="AF9" s="566">
        <v>0.98649382100000005</v>
      </c>
      <c r="AG9" s="566">
        <v>0.93468779000000002</v>
      </c>
      <c r="AH9" s="566">
        <v>0.83310458399999998</v>
      </c>
      <c r="AI9" s="566">
        <v>0.66518091999999995</v>
      </c>
      <c r="AJ9" s="566">
        <v>0.70344277099999997</v>
      </c>
      <c r="AK9" s="566">
        <v>0.72765688699999997</v>
      </c>
      <c r="AL9" s="566">
        <v>0.82556703499999995</v>
      </c>
      <c r="AM9" s="566">
        <v>0.692615749</v>
      </c>
      <c r="AN9" s="566">
        <v>0.62734383599999999</v>
      </c>
      <c r="AO9" s="566">
        <v>0.76053896499999996</v>
      </c>
      <c r="AP9" s="566">
        <v>0.89624204200000002</v>
      </c>
      <c r="AQ9" s="566">
        <v>0.91344229799999999</v>
      </c>
      <c r="AR9" s="566">
        <v>0.96104729600000005</v>
      </c>
      <c r="AS9" s="566">
        <v>0.752810639</v>
      </c>
      <c r="AT9" s="566">
        <v>0.71237963699999995</v>
      </c>
      <c r="AU9" s="566">
        <v>0.66651400699999996</v>
      </c>
      <c r="AV9" s="566">
        <v>0.54455454999999997</v>
      </c>
      <c r="AW9" s="566">
        <v>0.71161924700000001</v>
      </c>
      <c r="AX9" s="566">
        <v>0.81945007400000003</v>
      </c>
      <c r="AY9" s="566">
        <v>0.78607769900000002</v>
      </c>
      <c r="AZ9" s="566">
        <v>0.68530346200000003</v>
      </c>
      <c r="BA9" s="566">
        <v>0.69317370599999995</v>
      </c>
      <c r="BB9" s="566">
        <v>0.55985525800000002</v>
      </c>
      <c r="BC9" s="566">
        <v>0.88446276800000001</v>
      </c>
      <c r="BD9" s="566">
        <v>0.58367278499999997</v>
      </c>
      <c r="BE9" s="566">
        <v>0.68628816999999998</v>
      </c>
      <c r="BF9" s="566">
        <v>0.70473337599999997</v>
      </c>
      <c r="BG9" s="566">
        <v>0.51244601199999995</v>
      </c>
      <c r="BH9" s="566">
        <v>0.59584040000000005</v>
      </c>
      <c r="BI9" s="566">
        <v>0.6460072</v>
      </c>
      <c r="BJ9" s="567">
        <v>0.70191420000000004</v>
      </c>
      <c r="BK9" s="567">
        <v>0.81474089999999999</v>
      </c>
      <c r="BL9" s="567">
        <v>0.75691649999999999</v>
      </c>
      <c r="BM9" s="567">
        <v>0.86362300000000003</v>
      </c>
      <c r="BN9" s="567">
        <v>0.9391929</v>
      </c>
      <c r="BO9" s="567">
        <v>0.96773180000000003</v>
      </c>
      <c r="BP9" s="567">
        <v>0.95255299999999998</v>
      </c>
      <c r="BQ9" s="567">
        <v>0.88957620000000004</v>
      </c>
      <c r="BR9" s="567">
        <v>0.78489969999999998</v>
      </c>
      <c r="BS9" s="567">
        <v>0.67836669999999999</v>
      </c>
      <c r="BT9" s="567">
        <v>0.71562020000000004</v>
      </c>
      <c r="BU9" s="567">
        <v>0.72715689999999999</v>
      </c>
      <c r="BV9" s="567">
        <v>0.76023870000000004</v>
      </c>
    </row>
    <row r="10" spans="1:74" ht="11.15" customHeight="1" x14ac:dyDescent="0.25">
      <c r="A10" s="415" t="s">
        <v>1158</v>
      </c>
      <c r="B10" s="418" t="s">
        <v>1209</v>
      </c>
      <c r="C10" s="566">
        <v>5.5811453650000002</v>
      </c>
      <c r="D10" s="566">
        <v>4.5847194379999996</v>
      </c>
      <c r="E10" s="566">
        <v>6.1582038409999997</v>
      </c>
      <c r="F10" s="566">
        <v>6.282972462</v>
      </c>
      <c r="G10" s="566">
        <v>5.166870297</v>
      </c>
      <c r="H10" s="566">
        <v>4.2925157020000002</v>
      </c>
      <c r="I10" s="566">
        <v>3.8764678610000001</v>
      </c>
      <c r="J10" s="566">
        <v>3.361684135</v>
      </c>
      <c r="K10" s="566">
        <v>5.1164136679999999</v>
      </c>
      <c r="L10" s="566">
        <v>6.3784418049999996</v>
      </c>
      <c r="M10" s="566">
        <v>6.0368801110000003</v>
      </c>
      <c r="N10" s="566">
        <v>6.2981785700000001</v>
      </c>
      <c r="O10" s="566">
        <v>5.7206015470000002</v>
      </c>
      <c r="P10" s="566">
        <v>6.8573263369999999</v>
      </c>
      <c r="Q10" s="566">
        <v>6.8846521139999997</v>
      </c>
      <c r="R10" s="566">
        <v>6.6936026760000003</v>
      </c>
      <c r="S10" s="566">
        <v>6.0823713829999999</v>
      </c>
      <c r="T10" s="566">
        <v>6.3757030749999997</v>
      </c>
      <c r="U10" s="566">
        <v>4.2028714420000002</v>
      </c>
      <c r="V10" s="566">
        <v>5.0852066450000004</v>
      </c>
      <c r="W10" s="566">
        <v>6.4627455229999997</v>
      </c>
      <c r="X10" s="566">
        <v>7.1590575320000003</v>
      </c>
      <c r="Y10" s="566">
        <v>8.4445139549999997</v>
      </c>
      <c r="Z10" s="566">
        <v>7.423918349</v>
      </c>
      <c r="AA10" s="566">
        <v>6.9834525730000001</v>
      </c>
      <c r="AB10" s="566">
        <v>6.3960909419999998</v>
      </c>
      <c r="AC10" s="566">
        <v>9.1362282710000002</v>
      </c>
      <c r="AD10" s="566">
        <v>8.4300919699999994</v>
      </c>
      <c r="AE10" s="566">
        <v>7.6830346079999998</v>
      </c>
      <c r="AF10" s="566">
        <v>5.9807159939999996</v>
      </c>
      <c r="AG10" s="566">
        <v>4.9158580299999999</v>
      </c>
      <c r="AH10" s="566">
        <v>5.8521820059999996</v>
      </c>
      <c r="AI10" s="566">
        <v>7.1856916660000003</v>
      </c>
      <c r="AJ10" s="566">
        <v>7.4869978110000002</v>
      </c>
      <c r="AK10" s="566">
        <v>9.5539805700000002</v>
      </c>
      <c r="AL10" s="566">
        <v>9.4054347600000003</v>
      </c>
      <c r="AM10" s="566">
        <v>10.302137718000001</v>
      </c>
      <c r="AN10" s="566">
        <v>9.8575822930000001</v>
      </c>
      <c r="AO10" s="566">
        <v>10.776378524</v>
      </c>
      <c r="AP10" s="566">
        <v>10.950209127999999</v>
      </c>
      <c r="AQ10" s="566">
        <v>9.3674889849999996</v>
      </c>
      <c r="AR10" s="566">
        <v>7.7071415099999996</v>
      </c>
      <c r="AS10" s="566">
        <v>6.3387844480000002</v>
      </c>
      <c r="AT10" s="566">
        <v>6.096282435</v>
      </c>
      <c r="AU10" s="566">
        <v>7.5352777709999996</v>
      </c>
      <c r="AV10" s="566">
        <v>9.3345100030000001</v>
      </c>
      <c r="AW10" s="566">
        <v>11.276226994</v>
      </c>
      <c r="AX10" s="566">
        <v>9.8740862279999995</v>
      </c>
      <c r="AY10" s="566">
        <v>8.7563646520000002</v>
      </c>
      <c r="AZ10" s="566">
        <v>10.763871311999999</v>
      </c>
      <c r="BA10" s="566">
        <v>10.783651611</v>
      </c>
      <c r="BB10" s="566">
        <v>11.408593163999999</v>
      </c>
      <c r="BC10" s="566">
        <v>8.7759755520000002</v>
      </c>
      <c r="BD10" s="566">
        <v>6.3462129520000001</v>
      </c>
      <c r="BE10" s="566">
        <v>5.5475797770000002</v>
      </c>
      <c r="BF10" s="566">
        <v>6.8949325549999996</v>
      </c>
      <c r="BG10" s="566">
        <v>6.9648406029999999</v>
      </c>
      <c r="BH10" s="566">
        <v>10.51662</v>
      </c>
      <c r="BI10" s="566">
        <v>11.49798</v>
      </c>
      <c r="BJ10" s="567">
        <v>10.700810000000001</v>
      </c>
      <c r="BK10" s="567">
        <v>9.5994969999999995</v>
      </c>
      <c r="BL10" s="567">
        <v>11.62664</v>
      </c>
      <c r="BM10" s="567">
        <v>12.074389999999999</v>
      </c>
      <c r="BN10" s="567">
        <v>11.925829999999999</v>
      </c>
      <c r="BO10" s="567">
        <v>9.8520380000000003</v>
      </c>
      <c r="BP10" s="567">
        <v>7.0856019999999997</v>
      </c>
      <c r="BQ10" s="567">
        <v>6.4718200000000001</v>
      </c>
      <c r="BR10" s="567">
        <v>7.2434099999999999</v>
      </c>
      <c r="BS10" s="567">
        <v>8.0998999999999999</v>
      </c>
      <c r="BT10" s="567">
        <v>11.52289</v>
      </c>
      <c r="BU10" s="567">
        <v>13.239240000000001</v>
      </c>
      <c r="BV10" s="567">
        <v>11.46036</v>
      </c>
    </row>
    <row r="11" spans="1:74" ht="11.15" customHeight="1" x14ac:dyDescent="0.25">
      <c r="A11" s="415" t="s">
        <v>1159</v>
      </c>
      <c r="B11" s="416" t="s">
        <v>1210</v>
      </c>
      <c r="C11" s="566">
        <v>0.71135021099999995</v>
      </c>
      <c r="D11" s="566">
        <v>0.61781094999999997</v>
      </c>
      <c r="E11" s="566">
        <v>0.59522898800000001</v>
      </c>
      <c r="F11" s="566">
        <v>0.31319016399999999</v>
      </c>
      <c r="G11" s="566">
        <v>0.61984728600000005</v>
      </c>
      <c r="H11" s="566">
        <v>0.45864824599999998</v>
      </c>
      <c r="I11" s="566">
        <v>0.60535849100000005</v>
      </c>
      <c r="J11" s="566">
        <v>0.57841276600000002</v>
      </c>
      <c r="K11" s="566">
        <v>0.49153718600000001</v>
      </c>
      <c r="L11" s="566">
        <v>0.22518558699999999</v>
      </c>
      <c r="M11" s="566">
        <v>0.35399756500000001</v>
      </c>
      <c r="N11" s="566">
        <v>0.39859063099999997</v>
      </c>
      <c r="O11" s="566">
        <v>0.49237015099999998</v>
      </c>
      <c r="P11" s="566">
        <v>0.380830962</v>
      </c>
      <c r="Q11" s="566">
        <v>0.539698228</v>
      </c>
      <c r="R11" s="566">
        <v>0.39272500500000002</v>
      </c>
      <c r="S11" s="566">
        <v>0.38819662199999999</v>
      </c>
      <c r="T11" s="566">
        <v>0.46885307500000001</v>
      </c>
      <c r="U11" s="566">
        <v>0.44817186399999998</v>
      </c>
      <c r="V11" s="566">
        <v>0.52496319999999996</v>
      </c>
      <c r="W11" s="566">
        <v>0.30204260799999999</v>
      </c>
      <c r="X11" s="566">
        <v>0.174719238</v>
      </c>
      <c r="Y11" s="566">
        <v>0.43746485099999999</v>
      </c>
      <c r="Z11" s="566">
        <v>0.64541170599999997</v>
      </c>
      <c r="AA11" s="566">
        <v>0.61944040600000005</v>
      </c>
      <c r="AB11" s="566">
        <v>0.65860487000000001</v>
      </c>
      <c r="AC11" s="566">
        <v>0.58512670899999997</v>
      </c>
      <c r="AD11" s="566">
        <v>0.354193286</v>
      </c>
      <c r="AE11" s="566">
        <v>0.55831215300000003</v>
      </c>
      <c r="AF11" s="566">
        <v>0.49661156400000001</v>
      </c>
      <c r="AG11" s="566">
        <v>0.570568407</v>
      </c>
      <c r="AH11" s="566">
        <v>0.62974914699999995</v>
      </c>
      <c r="AI11" s="566">
        <v>0.52085780800000003</v>
      </c>
      <c r="AJ11" s="566">
        <v>0.63400865100000003</v>
      </c>
      <c r="AK11" s="566">
        <v>0.63318600800000002</v>
      </c>
      <c r="AL11" s="566">
        <v>0.49519347600000002</v>
      </c>
      <c r="AM11" s="566">
        <v>0.47339910499999999</v>
      </c>
      <c r="AN11" s="566">
        <v>0.49349242799999998</v>
      </c>
      <c r="AO11" s="566">
        <v>0.38526616699999999</v>
      </c>
      <c r="AP11" s="566">
        <v>0.44620691499999998</v>
      </c>
      <c r="AQ11" s="566">
        <v>0.62836391000000003</v>
      </c>
      <c r="AR11" s="566">
        <v>0.55814614799999995</v>
      </c>
      <c r="AS11" s="566">
        <v>0.39324406099999998</v>
      </c>
      <c r="AT11" s="566">
        <v>0.38311124200000002</v>
      </c>
      <c r="AU11" s="566">
        <v>0.47175797000000003</v>
      </c>
      <c r="AV11" s="566">
        <v>0.52517337600000003</v>
      </c>
      <c r="AW11" s="566">
        <v>0.52327120400000005</v>
      </c>
      <c r="AX11" s="566">
        <v>0.65608150099999996</v>
      </c>
      <c r="AY11" s="566">
        <v>0.29221845699999999</v>
      </c>
      <c r="AZ11" s="566">
        <v>0.26596869400000001</v>
      </c>
      <c r="BA11" s="566">
        <v>0.27826645799999999</v>
      </c>
      <c r="BB11" s="566">
        <v>0.16885818499999999</v>
      </c>
      <c r="BC11" s="566">
        <v>0.244163356</v>
      </c>
      <c r="BD11" s="566">
        <v>0.25445860300000001</v>
      </c>
      <c r="BE11" s="566">
        <v>0.40596768799999999</v>
      </c>
      <c r="BF11" s="566">
        <v>0.44756982499999998</v>
      </c>
      <c r="BG11" s="566">
        <v>0.45282926800000001</v>
      </c>
      <c r="BH11" s="566">
        <v>0.47244520000000001</v>
      </c>
      <c r="BI11" s="566">
        <v>0.53735060000000001</v>
      </c>
      <c r="BJ11" s="567">
        <v>0.58226940000000005</v>
      </c>
      <c r="BK11" s="567">
        <v>0.4481733</v>
      </c>
      <c r="BL11" s="567">
        <v>0.47728039999999999</v>
      </c>
      <c r="BM11" s="567">
        <v>0.38755270000000003</v>
      </c>
      <c r="BN11" s="567">
        <v>0.32456299999999999</v>
      </c>
      <c r="BO11" s="567">
        <v>0.4335502</v>
      </c>
      <c r="BP11" s="567">
        <v>0.39883610000000003</v>
      </c>
      <c r="BQ11" s="567">
        <v>0.44133790000000001</v>
      </c>
      <c r="BR11" s="567">
        <v>0.48504930000000002</v>
      </c>
      <c r="BS11" s="567">
        <v>0.46978730000000002</v>
      </c>
      <c r="BT11" s="567">
        <v>0.55100150000000003</v>
      </c>
      <c r="BU11" s="567">
        <v>0.54427910000000002</v>
      </c>
      <c r="BV11" s="567">
        <v>0.55223259999999996</v>
      </c>
    </row>
    <row r="12" spans="1:74" ht="11.15" customHeight="1" x14ac:dyDescent="0.25">
      <c r="A12" s="415" t="s">
        <v>1160</v>
      </c>
      <c r="B12" s="416" t="s">
        <v>1118</v>
      </c>
      <c r="C12" s="566">
        <v>55.513070552999999</v>
      </c>
      <c r="D12" s="566">
        <v>48.351881083999999</v>
      </c>
      <c r="E12" s="566">
        <v>50.196247401999997</v>
      </c>
      <c r="F12" s="566">
        <v>43.468184866999998</v>
      </c>
      <c r="G12" s="566">
        <v>46.868734457000002</v>
      </c>
      <c r="H12" s="566">
        <v>50.249593660000002</v>
      </c>
      <c r="I12" s="566">
        <v>59.492582997</v>
      </c>
      <c r="J12" s="566">
        <v>56.688704805999997</v>
      </c>
      <c r="K12" s="566">
        <v>51.684556332</v>
      </c>
      <c r="L12" s="566">
        <v>47.329326561000002</v>
      </c>
      <c r="M12" s="566">
        <v>48.665072188000003</v>
      </c>
      <c r="N12" s="566">
        <v>50.243308384000002</v>
      </c>
      <c r="O12" s="566">
        <v>50.529391906999997</v>
      </c>
      <c r="P12" s="566">
        <v>46.747877764999998</v>
      </c>
      <c r="Q12" s="566">
        <v>43.787480375999998</v>
      </c>
      <c r="R12" s="566">
        <v>37.994152110000002</v>
      </c>
      <c r="S12" s="566">
        <v>40.620411767</v>
      </c>
      <c r="T12" s="566">
        <v>49.340237999999999</v>
      </c>
      <c r="U12" s="566">
        <v>57.998277504000001</v>
      </c>
      <c r="V12" s="566">
        <v>55.400577063999997</v>
      </c>
      <c r="W12" s="566">
        <v>45.111607151999998</v>
      </c>
      <c r="X12" s="566">
        <v>44.008872124</v>
      </c>
      <c r="Y12" s="566">
        <v>44.078912985000002</v>
      </c>
      <c r="Z12" s="566">
        <v>51.027009143999997</v>
      </c>
      <c r="AA12" s="566">
        <v>52.717469508999997</v>
      </c>
      <c r="AB12" s="566">
        <v>50.534072901999998</v>
      </c>
      <c r="AC12" s="566">
        <v>46.456821157</v>
      </c>
      <c r="AD12" s="566">
        <v>43.133160078000003</v>
      </c>
      <c r="AE12" s="566">
        <v>46.263659551000003</v>
      </c>
      <c r="AF12" s="566">
        <v>55.420848507999999</v>
      </c>
      <c r="AG12" s="566">
        <v>59.655141508</v>
      </c>
      <c r="AH12" s="566">
        <v>62.115247961000001</v>
      </c>
      <c r="AI12" s="566">
        <v>50.630446704999997</v>
      </c>
      <c r="AJ12" s="566">
        <v>48.557755241999999</v>
      </c>
      <c r="AK12" s="566">
        <v>48.349590511999999</v>
      </c>
      <c r="AL12" s="566">
        <v>50.205406134999997</v>
      </c>
      <c r="AM12" s="566">
        <v>58.959333667000003</v>
      </c>
      <c r="AN12" s="566">
        <v>50.795552301999997</v>
      </c>
      <c r="AO12" s="566">
        <v>48.211744895000002</v>
      </c>
      <c r="AP12" s="566">
        <v>44.982044377000001</v>
      </c>
      <c r="AQ12" s="566">
        <v>49.295013292</v>
      </c>
      <c r="AR12" s="566">
        <v>55.399634759000001</v>
      </c>
      <c r="AS12" s="566">
        <v>61.295417098999998</v>
      </c>
      <c r="AT12" s="566">
        <v>58.062325119</v>
      </c>
      <c r="AU12" s="566">
        <v>49.400515908000003</v>
      </c>
      <c r="AV12" s="566">
        <v>45.785444044999998</v>
      </c>
      <c r="AW12" s="566">
        <v>47.717140409000002</v>
      </c>
      <c r="AX12" s="566">
        <v>54.257912341000001</v>
      </c>
      <c r="AY12" s="566">
        <v>51.579854584000003</v>
      </c>
      <c r="AZ12" s="566">
        <v>45.334085105</v>
      </c>
      <c r="BA12" s="566">
        <v>48.230172355999997</v>
      </c>
      <c r="BB12" s="566">
        <v>44.017983326</v>
      </c>
      <c r="BC12" s="566">
        <v>46.624939310000002</v>
      </c>
      <c r="BD12" s="566">
        <v>52.329961115000003</v>
      </c>
      <c r="BE12" s="566">
        <v>60.142031099</v>
      </c>
      <c r="BF12" s="566">
        <v>60.676077349000003</v>
      </c>
      <c r="BG12" s="566">
        <v>50.630323506000003</v>
      </c>
      <c r="BH12" s="566">
        <v>46.664319999999996</v>
      </c>
      <c r="BI12" s="566">
        <v>45.733220000000003</v>
      </c>
      <c r="BJ12" s="567">
        <v>53.17503</v>
      </c>
      <c r="BK12" s="567">
        <v>54.15493</v>
      </c>
      <c r="BL12" s="567">
        <v>49.09787</v>
      </c>
      <c r="BM12" s="567">
        <v>49.248739999999998</v>
      </c>
      <c r="BN12" s="567">
        <v>44.527790000000003</v>
      </c>
      <c r="BO12" s="567">
        <v>48.502879999999998</v>
      </c>
      <c r="BP12" s="567">
        <v>54.632100000000001</v>
      </c>
      <c r="BQ12" s="567">
        <v>62.626010000000001</v>
      </c>
      <c r="BR12" s="567">
        <v>61.739319999999999</v>
      </c>
      <c r="BS12" s="567">
        <v>50.556539999999998</v>
      </c>
      <c r="BT12" s="567">
        <v>47.899630000000002</v>
      </c>
      <c r="BU12" s="567">
        <v>48.850180000000002</v>
      </c>
      <c r="BV12" s="567">
        <v>55.892910000000001</v>
      </c>
    </row>
    <row r="13" spans="1:74" ht="11.15" customHeight="1" x14ac:dyDescent="0.25">
      <c r="A13" s="415" t="s">
        <v>1161</v>
      </c>
      <c r="B13" s="416" t="s">
        <v>1211</v>
      </c>
      <c r="C13" s="566">
        <v>59.67298065</v>
      </c>
      <c r="D13" s="566">
        <v>52.119900190000003</v>
      </c>
      <c r="E13" s="566">
        <v>54.106552620000002</v>
      </c>
      <c r="F13" s="566">
        <v>48.419929199999999</v>
      </c>
      <c r="G13" s="566">
        <v>52.704749380000003</v>
      </c>
      <c r="H13" s="566">
        <v>56.039969460000002</v>
      </c>
      <c r="I13" s="566">
        <v>65.542378979999995</v>
      </c>
      <c r="J13" s="566">
        <v>62.543976370000003</v>
      </c>
      <c r="K13" s="566">
        <v>57.270416189999999</v>
      </c>
      <c r="L13" s="566">
        <v>51.567653499999999</v>
      </c>
      <c r="M13" s="566">
        <v>52.561553539999998</v>
      </c>
      <c r="N13" s="566">
        <v>55.313313129999997</v>
      </c>
      <c r="O13" s="566">
        <v>56.380932129999998</v>
      </c>
      <c r="P13" s="566">
        <v>52.362343119999998</v>
      </c>
      <c r="Q13" s="566">
        <v>50.9698821</v>
      </c>
      <c r="R13" s="566">
        <v>44.352789420000001</v>
      </c>
      <c r="S13" s="566">
        <v>47.308523200000003</v>
      </c>
      <c r="T13" s="566">
        <v>56.453229989999997</v>
      </c>
      <c r="U13" s="566">
        <v>65.746006129999998</v>
      </c>
      <c r="V13" s="566">
        <v>61.701432130000001</v>
      </c>
      <c r="W13" s="566">
        <v>50.7769184</v>
      </c>
      <c r="X13" s="566">
        <v>49.637880799999998</v>
      </c>
      <c r="Y13" s="566">
        <v>48.602914570000003</v>
      </c>
      <c r="Z13" s="566">
        <v>55.535944829999998</v>
      </c>
      <c r="AA13" s="566">
        <v>56.666517929999998</v>
      </c>
      <c r="AB13" s="566">
        <v>54.557639289999997</v>
      </c>
      <c r="AC13" s="566">
        <v>50.739821259999999</v>
      </c>
      <c r="AD13" s="566">
        <v>47.462593529999999</v>
      </c>
      <c r="AE13" s="566">
        <v>50.868175030000003</v>
      </c>
      <c r="AF13" s="566">
        <v>60.108107590000003</v>
      </c>
      <c r="AG13" s="566">
        <v>63.73170812</v>
      </c>
      <c r="AH13" s="566">
        <v>65.24757735</v>
      </c>
      <c r="AI13" s="566">
        <v>53.430095379999997</v>
      </c>
      <c r="AJ13" s="566">
        <v>52.04831137</v>
      </c>
      <c r="AK13" s="566">
        <v>50.938840470000002</v>
      </c>
      <c r="AL13" s="566">
        <v>54.339499982</v>
      </c>
      <c r="AM13" s="566">
        <v>60.93320379</v>
      </c>
      <c r="AN13" s="566">
        <v>53.334077960000002</v>
      </c>
      <c r="AO13" s="566">
        <v>52.814996120000004</v>
      </c>
      <c r="AP13" s="566">
        <v>49.073623920000003</v>
      </c>
      <c r="AQ13" s="566">
        <v>54.090926289999999</v>
      </c>
      <c r="AR13" s="566">
        <v>60.247373979999999</v>
      </c>
      <c r="AS13" s="566">
        <v>65.50689672</v>
      </c>
      <c r="AT13" s="566">
        <v>62.739803080000002</v>
      </c>
      <c r="AU13" s="566">
        <v>54.269126880000002</v>
      </c>
      <c r="AV13" s="566">
        <v>49.583464210000002</v>
      </c>
      <c r="AW13" s="566">
        <v>51.353651669999998</v>
      </c>
      <c r="AX13" s="566">
        <v>57.820983460000001</v>
      </c>
      <c r="AY13" s="566">
        <v>55.980478040000001</v>
      </c>
      <c r="AZ13" s="566">
        <v>49.771135569999998</v>
      </c>
      <c r="BA13" s="566">
        <v>52.86328563</v>
      </c>
      <c r="BB13" s="566">
        <v>47.556816310000002</v>
      </c>
      <c r="BC13" s="566">
        <v>52.058058010000003</v>
      </c>
      <c r="BD13" s="566">
        <v>58.248889310000003</v>
      </c>
      <c r="BE13" s="566">
        <v>64.148195229999999</v>
      </c>
      <c r="BF13" s="566">
        <v>64.982277659999994</v>
      </c>
      <c r="BG13" s="566">
        <v>55.124649099999999</v>
      </c>
      <c r="BH13" s="566">
        <v>51.122027500000002</v>
      </c>
      <c r="BI13" s="566">
        <v>50.6783</v>
      </c>
      <c r="BJ13" s="567">
        <v>58.613599999999998</v>
      </c>
      <c r="BK13" s="567">
        <v>58.573700000000002</v>
      </c>
      <c r="BL13" s="567">
        <v>53.19914</v>
      </c>
      <c r="BM13" s="567">
        <v>53.490580000000001</v>
      </c>
      <c r="BN13" s="567">
        <v>48.528829999999999</v>
      </c>
      <c r="BO13" s="567">
        <v>53.456679999999999</v>
      </c>
      <c r="BP13" s="567">
        <v>59.98847</v>
      </c>
      <c r="BQ13" s="567">
        <v>67.946849999999998</v>
      </c>
      <c r="BR13" s="567">
        <v>66.670559999999995</v>
      </c>
      <c r="BS13" s="567">
        <v>55.114040000000003</v>
      </c>
      <c r="BT13" s="567">
        <v>51.577599999999997</v>
      </c>
      <c r="BU13" s="567">
        <v>51.774250000000002</v>
      </c>
      <c r="BV13" s="567">
        <v>59.542009999999998</v>
      </c>
    </row>
    <row r="14" spans="1:74" ht="11.15" customHeight="1" x14ac:dyDescent="0.25">
      <c r="A14" s="409"/>
      <c r="B14" s="102" t="s">
        <v>1222</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c r="BG14" s="201"/>
      <c r="BH14" s="201"/>
      <c r="BI14" s="201"/>
      <c r="BJ14" s="267"/>
      <c r="BK14" s="267"/>
      <c r="BL14" s="267"/>
      <c r="BM14" s="267"/>
      <c r="BN14" s="267"/>
      <c r="BO14" s="267"/>
      <c r="BP14" s="267"/>
      <c r="BQ14" s="267"/>
      <c r="BR14" s="267"/>
      <c r="BS14" s="267"/>
      <c r="BT14" s="267"/>
      <c r="BU14" s="267"/>
      <c r="BV14" s="267"/>
    </row>
    <row r="15" spans="1:74" ht="11.15" customHeight="1" x14ac:dyDescent="0.25">
      <c r="A15" s="415" t="s">
        <v>1162</v>
      </c>
      <c r="B15" s="416" t="s">
        <v>1342</v>
      </c>
      <c r="C15" s="566">
        <v>5.9401768429999997</v>
      </c>
      <c r="D15" s="566">
        <v>5.666569097</v>
      </c>
      <c r="E15" s="566">
        <v>5.8536265089999997</v>
      </c>
      <c r="F15" s="566">
        <v>5.286826767</v>
      </c>
      <c r="G15" s="566">
        <v>6.0806216620000004</v>
      </c>
      <c r="H15" s="566">
        <v>7.7275273069999999</v>
      </c>
      <c r="I15" s="566">
        <v>9.5411722900000004</v>
      </c>
      <c r="J15" s="566">
        <v>10.287247484</v>
      </c>
      <c r="K15" s="566">
        <v>7.7944570229999997</v>
      </c>
      <c r="L15" s="566">
        <v>5.9376078249999997</v>
      </c>
      <c r="M15" s="566">
        <v>5.0113946079999998</v>
      </c>
      <c r="N15" s="566">
        <v>6.772379666</v>
      </c>
      <c r="O15" s="566">
        <v>7.6315013780000003</v>
      </c>
      <c r="P15" s="566">
        <v>6.9191143129999997</v>
      </c>
      <c r="Q15" s="566">
        <v>6.5532775159999996</v>
      </c>
      <c r="R15" s="566">
        <v>5.4110214540000001</v>
      </c>
      <c r="S15" s="566">
        <v>5.7646034850000003</v>
      </c>
      <c r="T15" s="566">
        <v>7.4944605920000003</v>
      </c>
      <c r="U15" s="566">
        <v>10.442442461000001</v>
      </c>
      <c r="V15" s="566">
        <v>8.7439305970000003</v>
      </c>
      <c r="W15" s="566">
        <v>6.5889608239999999</v>
      </c>
      <c r="X15" s="566">
        <v>5.6191014209999999</v>
      </c>
      <c r="Y15" s="566">
        <v>3.9016160950000001</v>
      </c>
      <c r="Z15" s="566">
        <v>5.2453110809999997</v>
      </c>
      <c r="AA15" s="566">
        <v>5.2607288079999996</v>
      </c>
      <c r="AB15" s="566">
        <v>5.427956279</v>
      </c>
      <c r="AC15" s="566">
        <v>3.5715062870000001</v>
      </c>
      <c r="AD15" s="566">
        <v>4.2556657109999998</v>
      </c>
      <c r="AE15" s="566">
        <v>4.3966798660000004</v>
      </c>
      <c r="AF15" s="566">
        <v>6.7800189890000002</v>
      </c>
      <c r="AG15" s="566">
        <v>7.544231924</v>
      </c>
      <c r="AH15" s="566">
        <v>7.3696996920000002</v>
      </c>
      <c r="AI15" s="566">
        <v>4.852916982</v>
      </c>
      <c r="AJ15" s="566">
        <v>4.1591596729999996</v>
      </c>
      <c r="AK15" s="566">
        <v>3.7120005909999998</v>
      </c>
      <c r="AL15" s="566">
        <v>4.023722909</v>
      </c>
      <c r="AM15" s="566">
        <v>5.1791416860000004</v>
      </c>
      <c r="AN15" s="566">
        <v>4.2803335870000003</v>
      </c>
      <c r="AO15" s="566">
        <v>3.3753965629999998</v>
      </c>
      <c r="AP15" s="566">
        <v>2.759287595</v>
      </c>
      <c r="AQ15" s="566">
        <v>4.7368343169999996</v>
      </c>
      <c r="AR15" s="566">
        <v>6.1696885469999998</v>
      </c>
      <c r="AS15" s="566">
        <v>9.5690514709999999</v>
      </c>
      <c r="AT15" s="566">
        <v>8.9001834669999997</v>
      </c>
      <c r="AU15" s="566">
        <v>6.609081153</v>
      </c>
      <c r="AV15" s="566">
        <v>5.5912079800000001</v>
      </c>
      <c r="AW15" s="566">
        <v>5.537228721</v>
      </c>
      <c r="AX15" s="566">
        <v>6.0871186330000002</v>
      </c>
      <c r="AY15" s="566">
        <v>5.8451860619999998</v>
      </c>
      <c r="AZ15" s="566">
        <v>4.7039972880000001</v>
      </c>
      <c r="BA15" s="566">
        <v>5.2450014989999998</v>
      </c>
      <c r="BB15" s="566">
        <v>5.1070210490000001</v>
      </c>
      <c r="BC15" s="566">
        <v>7.3875724590000003</v>
      </c>
      <c r="BD15" s="566">
        <v>8.9964623709999998</v>
      </c>
      <c r="BE15" s="566">
        <v>10.642863523999999</v>
      </c>
      <c r="BF15" s="566">
        <v>11.292828273</v>
      </c>
      <c r="BG15" s="566">
        <v>8.3595685050000004</v>
      </c>
      <c r="BH15" s="566">
        <v>5.3872929999999997</v>
      </c>
      <c r="BI15" s="566">
        <v>5.7416679999999998</v>
      </c>
      <c r="BJ15" s="567">
        <v>5.7030019999999997</v>
      </c>
      <c r="BK15" s="567">
        <v>5.761196</v>
      </c>
      <c r="BL15" s="567">
        <v>5.782038</v>
      </c>
      <c r="BM15" s="567">
        <v>4.4172269999999996</v>
      </c>
      <c r="BN15" s="567">
        <v>4.3546719999999999</v>
      </c>
      <c r="BO15" s="567">
        <v>7.9546989999999997</v>
      </c>
      <c r="BP15" s="567">
        <v>9.1933760000000007</v>
      </c>
      <c r="BQ15" s="567">
        <v>11.14414</v>
      </c>
      <c r="BR15" s="567">
        <v>10.96449</v>
      </c>
      <c r="BS15" s="567">
        <v>7.3729250000000004</v>
      </c>
      <c r="BT15" s="567">
        <v>6.1612739999999997</v>
      </c>
      <c r="BU15" s="567">
        <v>4.7600170000000004</v>
      </c>
      <c r="BV15" s="567">
        <v>5.5168280000000003</v>
      </c>
    </row>
    <row r="16" spans="1:74" ht="11.15" customHeight="1" x14ac:dyDescent="0.25">
      <c r="A16" s="415" t="s">
        <v>1163</v>
      </c>
      <c r="B16" s="416" t="s">
        <v>79</v>
      </c>
      <c r="C16" s="566">
        <v>10.790873546</v>
      </c>
      <c r="D16" s="566">
        <v>9.5518210539999995</v>
      </c>
      <c r="E16" s="566">
        <v>8.3758774210000002</v>
      </c>
      <c r="F16" s="566">
        <v>5.4995552109999997</v>
      </c>
      <c r="G16" s="566">
        <v>6.836843719</v>
      </c>
      <c r="H16" s="566">
        <v>8.3217257500000006</v>
      </c>
      <c r="I16" s="566">
        <v>10.286310286999999</v>
      </c>
      <c r="J16" s="566">
        <v>9.8941153100000001</v>
      </c>
      <c r="K16" s="566">
        <v>8.3713714849999992</v>
      </c>
      <c r="L16" s="566">
        <v>6.2792110330000002</v>
      </c>
      <c r="M16" s="566">
        <v>7.4608423359999998</v>
      </c>
      <c r="N16" s="566">
        <v>7.2573292049999996</v>
      </c>
      <c r="O16" s="566">
        <v>7.0286861380000003</v>
      </c>
      <c r="P16" s="566">
        <v>6.214646643</v>
      </c>
      <c r="Q16" s="566">
        <v>4.8530311179999996</v>
      </c>
      <c r="R16" s="566">
        <v>3.953756002</v>
      </c>
      <c r="S16" s="566">
        <v>5.2890353970000001</v>
      </c>
      <c r="T16" s="566">
        <v>7.1066811059999999</v>
      </c>
      <c r="U16" s="566">
        <v>10.23651113</v>
      </c>
      <c r="V16" s="566">
        <v>10.440713672999999</v>
      </c>
      <c r="W16" s="566">
        <v>7.2224660370000002</v>
      </c>
      <c r="X16" s="566">
        <v>6.3325368080000004</v>
      </c>
      <c r="Y16" s="566">
        <v>6.3847960260000001</v>
      </c>
      <c r="Z16" s="566">
        <v>8.7945133210000002</v>
      </c>
      <c r="AA16" s="566">
        <v>8.6690125420000008</v>
      </c>
      <c r="AB16" s="566">
        <v>9.0688526740000004</v>
      </c>
      <c r="AC16" s="566">
        <v>5.7990376020000003</v>
      </c>
      <c r="AD16" s="566">
        <v>5.0584203289999996</v>
      </c>
      <c r="AE16" s="566">
        <v>6.3379413869999999</v>
      </c>
      <c r="AF16" s="566">
        <v>9.9394843850000001</v>
      </c>
      <c r="AG16" s="566">
        <v>11.71099931</v>
      </c>
      <c r="AH16" s="566">
        <v>11.363285871</v>
      </c>
      <c r="AI16" s="566">
        <v>9.5562869740000007</v>
      </c>
      <c r="AJ16" s="566">
        <v>7.1057136679999999</v>
      </c>
      <c r="AK16" s="566">
        <v>7.0512587480000004</v>
      </c>
      <c r="AL16" s="566">
        <v>7.0754670239999999</v>
      </c>
      <c r="AM16" s="566">
        <v>9.1125634249999994</v>
      </c>
      <c r="AN16" s="566">
        <v>7.7821042460000003</v>
      </c>
      <c r="AO16" s="566">
        <v>7.0922443959999999</v>
      </c>
      <c r="AP16" s="566">
        <v>4.9651907460000002</v>
      </c>
      <c r="AQ16" s="566">
        <v>6.6019597829999999</v>
      </c>
      <c r="AR16" s="566">
        <v>9.8658428970000003</v>
      </c>
      <c r="AS16" s="566">
        <v>11.417959577</v>
      </c>
      <c r="AT16" s="566">
        <v>11.816677387</v>
      </c>
      <c r="AU16" s="566">
        <v>7.9411497349999998</v>
      </c>
      <c r="AV16" s="566">
        <v>6.7695622990000004</v>
      </c>
      <c r="AW16" s="566">
        <v>5.6774272359999998</v>
      </c>
      <c r="AX16" s="566">
        <v>8.072504404</v>
      </c>
      <c r="AY16" s="566">
        <v>8.6498666689999997</v>
      </c>
      <c r="AZ16" s="566">
        <v>5.786726002</v>
      </c>
      <c r="BA16" s="566">
        <v>5.9856028520000004</v>
      </c>
      <c r="BB16" s="566">
        <v>3.7262674320000002</v>
      </c>
      <c r="BC16" s="566">
        <v>5.3787024289999996</v>
      </c>
      <c r="BD16" s="566">
        <v>8.1177199459999994</v>
      </c>
      <c r="BE16" s="566">
        <v>9.6446689570000004</v>
      </c>
      <c r="BF16" s="566">
        <v>10.316717499999999</v>
      </c>
      <c r="BG16" s="566">
        <v>7.4457602290000002</v>
      </c>
      <c r="BH16" s="566">
        <v>5.1527260000000004</v>
      </c>
      <c r="BI16" s="566">
        <v>5.6037410000000003</v>
      </c>
      <c r="BJ16" s="567">
        <v>8.1268469999999997</v>
      </c>
      <c r="BK16" s="567">
        <v>8.8215479999999999</v>
      </c>
      <c r="BL16" s="567">
        <v>3.9292760000000002</v>
      </c>
      <c r="BM16" s="567">
        <v>5.7250120000000004</v>
      </c>
      <c r="BN16" s="567">
        <v>4.286384</v>
      </c>
      <c r="BO16" s="567">
        <v>4.7934049999999999</v>
      </c>
      <c r="BP16" s="567">
        <v>8.7737350000000003</v>
      </c>
      <c r="BQ16" s="567">
        <v>9.3485390000000006</v>
      </c>
      <c r="BR16" s="567">
        <v>9.3769259999999992</v>
      </c>
      <c r="BS16" s="567">
        <v>6.6299630000000001</v>
      </c>
      <c r="BT16" s="567">
        <v>3.1552210000000001</v>
      </c>
      <c r="BU16" s="567">
        <v>5.2946030000000004</v>
      </c>
      <c r="BV16" s="567">
        <v>7.1342549999999996</v>
      </c>
    </row>
    <row r="17" spans="1:74" ht="11.15" customHeight="1" x14ac:dyDescent="0.25">
      <c r="A17" s="415" t="s">
        <v>1164</v>
      </c>
      <c r="B17" s="418" t="s">
        <v>80</v>
      </c>
      <c r="C17" s="566">
        <v>1.511528</v>
      </c>
      <c r="D17" s="566">
        <v>1.3598589999999999</v>
      </c>
      <c r="E17" s="566">
        <v>1.5056719999999999</v>
      </c>
      <c r="F17" s="566">
        <v>1.4533860000000001</v>
      </c>
      <c r="G17" s="566">
        <v>1.495071</v>
      </c>
      <c r="H17" s="566">
        <v>1.4326239999999999</v>
      </c>
      <c r="I17" s="566">
        <v>1.467462</v>
      </c>
      <c r="J17" s="566">
        <v>1.4716</v>
      </c>
      <c r="K17" s="566">
        <v>1.1383030000000001</v>
      </c>
      <c r="L17" s="566">
        <v>0.59143800000000002</v>
      </c>
      <c r="M17" s="566">
        <v>1.26033</v>
      </c>
      <c r="N17" s="566">
        <v>1.5120610000000001</v>
      </c>
      <c r="O17" s="566">
        <v>1.5105420000000001</v>
      </c>
      <c r="P17" s="566">
        <v>1.3472139999999999</v>
      </c>
      <c r="Q17" s="566">
        <v>1.501199</v>
      </c>
      <c r="R17" s="566">
        <v>1.4584410000000001</v>
      </c>
      <c r="S17" s="566">
        <v>1.495144</v>
      </c>
      <c r="T17" s="566">
        <v>1.4299109999999999</v>
      </c>
      <c r="U17" s="566">
        <v>1.4595100000000001</v>
      </c>
      <c r="V17" s="566">
        <v>1.4489190000000001</v>
      </c>
      <c r="W17" s="566">
        <v>1.2873030000000001</v>
      </c>
      <c r="X17" s="566">
        <v>0.98178100000000001</v>
      </c>
      <c r="Y17" s="566">
        <v>1.361526</v>
      </c>
      <c r="Z17" s="566">
        <v>1.4895430000000001</v>
      </c>
      <c r="AA17" s="566">
        <v>1.5047200000000001</v>
      </c>
      <c r="AB17" s="566">
        <v>1.361008</v>
      </c>
      <c r="AC17" s="566">
        <v>1.269957</v>
      </c>
      <c r="AD17" s="566">
        <v>0.572048</v>
      </c>
      <c r="AE17" s="566">
        <v>1.0095080000000001</v>
      </c>
      <c r="AF17" s="566">
        <v>1.2044429999999999</v>
      </c>
      <c r="AG17" s="566">
        <v>1.4660550000000001</v>
      </c>
      <c r="AH17" s="566">
        <v>1.3494759999999999</v>
      </c>
      <c r="AI17" s="566">
        <v>1.434464</v>
      </c>
      <c r="AJ17" s="566">
        <v>1.444636</v>
      </c>
      <c r="AK17" s="566">
        <v>1.4051530000000001</v>
      </c>
      <c r="AL17" s="566">
        <v>1.433886</v>
      </c>
      <c r="AM17" s="566">
        <v>1.509182</v>
      </c>
      <c r="AN17" s="566">
        <v>1.3294170000000001</v>
      </c>
      <c r="AO17" s="566">
        <v>1.4451879999999999</v>
      </c>
      <c r="AP17" s="566">
        <v>1.3909940000000001</v>
      </c>
      <c r="AQ17" s="566">
        <v>1.4785779999999999</v>
      </c>
      <c r="AR17" s="566">
        <v>1.419049</v>
      </c>
      <c r="AS17" s="566">
        <v>1.3041290000000001</v>
      </c>
      <c r="AT17" s="566">
        <v>1.3645830000000001</v>
      </c>
      <c r="AU17" s="566">
        <v>1.27535</v>
      </c>
      <c r="AV17" s="566">
        <v>0.14446999999999999</v>
      </c>
      <c r="AW17" s="566">
        <v>0.52611699999999995</v>
      </c>
      <c r="AX17" s="566">
        <v>1.4134059999999999</v>
      </c>
      <c r="AY17" s="566">
        <v>1.495465</v>
      </c>
      <c r="AZ17" s="566">
        <v>1.295536</v>
      </c>
      <c r="BA17" s="566">
        <v>1.474262</v>
      </c>
      <c r="BB17" s="566">
        <v>1.362115</v>
      </c>
      <c r="BC17" s="566">
        <v>1.481371</v>
      </c>
      <c r="BD17" s="566">
        <v>1.4230959999999999</v>
      </c>
      <c r="BE17" s="566">
        <v>1.447565</v>
      </c>
      <c r="BF17" s="566">
        <v>1.45313</v>
      </c>
      <c r="BG17" s="566">
        <v>1.4381390000000001</v>
      </c>
      <c r="BH17" s="566">
        <v>1.37334</v>
      </c>
      <c r="BI17" s="566">
        <v>1.4602200000000001</v>
      </c>
      <c r="BJ17" s="567">
        <v>1.4605600000000001</v>
      </c>
      <c r="BK17" s="567">
        <v>1.4605600000000001</v>
      </c>
      <c r="BL17" s="567">
        <v>1.36633</v>
      </c>
      <c r="BM17" s="567">
        <v>1.4605600000000001</v>
      </c>
      <c r="BN17" s="567">
        <v>0.67596000000000001</v>
      </c>
      <c r="BO17" s="567">
        <v>0.85040000000000004</v>
      </c>
      <c r="BP17" s="567">
        <v>1.41344</v>
      </c>
      <c r="BQ17" s="567">
        <v>1.4605600000000001</v>
      </c>
      <c r="BR17" s="567">
        <v>1.4605600000000001</v>
      </c>
      <c r="BS17" s="567">
        <v>1.41344</v>
      </c>
      <c r="BT17" s="567">
        <v>0.89824000000000004</v>
      </c>
      <c r="BU17" s="567">
        <v>1.12964</v>
      </c>
      <c r="BV17" s="567">
        <v>1.4605600000000001</v>
      </c>
    </row>
    <row r="18" spans="1:74" ht="11.15" customHeight="1" x14ac:dyDescent="0.25">
      <c r="A18" s="415" t="s">
        <v>1165</v>
      </c>
      <c r="B18" s="418" t="s">
        <v>1114</v>
      </c>
      <c r="C18" s="566">
        <v>2.0943928469999999</v>
      </c>
      <c r="D18" s="566">
        <v>1.897485761</v>
      </c>
      <c r="E18" s="566">
        <v>1.8514928100000001</v>
      </c>
      <c r="F18" s="566">
        <v>2.2255837719999998</v>
      </c>
      <c r="G18" s="566">
        <v>2.585375763</v>
      </c>
      <c r="H18" s="566">
        <v>1.94786996</v>
      </c>
      <c r="I18" s="566">
        <v>1.8464790419999999</v>
      </c>
      <c r="J18" s="566">
        <v>1.1201369670000001</v>
      </c>
      <c r="K18" s="566">
        <v>1.238745014</v>
      </c>
      <c r="L18" s="566">
        <v>1.274900315</v>
      </c>
      <c r="M18" s="566">
        <v>1.2407549360000001</v>
      </c>
      <c r="N18" s="566">
        <v>1.270302813</v>
      </c>
      <c r="O18" s="566">
        <v>1.65579275</v>
      </c>
      <c r="P18" s="566">
        <v>1.8741462900000001</v>
      </c>
      <c r="Q18" s="566">
        <v>1.5974265620000001</v>
      </c>
      <c r="R18" s="566">
        <v>2.0568008070000001</v>
      </c>
      <c r="S18" s="566">
        <v>1.812405051</v>
      </c>
      <c r="T18" s="566">
        <v>1.4252825579999999</v>
      </c>
      <c r="U18" s="566">
        <v>1.3972900180000001</v>
      </c>
      <c r="V18" s="566">
        <v>1.1013915540000001</v>
      </c>
      <c r="W18" s="566">
        <v>0.96242513699999999</v>
      </c>
      <c r="X18" s="566">
        <v>1.0028995469999999</v>
      </c>
      <c r="Y18" s="566">
        <v>0.97231583499999996</v>
      </c>
      <c r="Z18" s="566">
        <v>1.0198648910000001</v>
      </c>
      <c r="AA18" s="566">
        <v>1.42823426</v>
      </c>
      <c r="AB18" s="566">
        <v>1.0307664590000001</v>
      </c>
      <c r="AC18" s="566">
        <v>1.197297141</v>
      </c>
      <c r="AD18" s="566">
        <v>1.0781588010000001</v>
      </c>
      <c r="AE18" s="566">
        <v>1.6914394859999999</v>
      </c>
      <c r="AF18" s="566">
        <v>1.526306688</v>
      </c>
      <c r="AG18" s="566">
        <v>1.4406754150000001</v>
      </c>
      <c r="AH18" s="566">
        <v>1.169592599</v>
      </c>
      <c r="AI18" s="566">
        <v>0.894012696</v>
      </c>
      <c r="AJ18" s="566">
        <v>0.92799854800000003</v>
      </c>
      <c r="AK18" s="566">
        <v>0.98853960299999999</v>
      </c>
      <c r="AL18" s="566">
        <v>1.215177304</v>
      </c>
      <c r="AM18" s="566">
        <v>0.99909825600000002</v>
      </c>
      <c r="AN18" s="566">
        <v>0.94104800700000002</v>
      </c>
      <c r="AO18" s="566">
        <v>1.075584125</v>
      </c>
      <c r="AP18" s="566">
        <v>1.231866235</v>
      </c>
      <c r="AQ18" s="566">
        <v>1.2243270879999999</v>
      </c>
      <c r="AR18" s="566">
        <v>1.357150471</v>
      </c>
      <c r="AS18" s="566">
        <v>1.1194881029999999</v>
      </c>
      <c r="AT18" s="566">
        <v>0.94913141999999995</v>
      </c>
      <c r="AU18" s="566">
        <v>0.81927064900000002</v>
      </c>
      <c r="AV18" s="566">
        <v>0.67965273900000001</v>
      </c>
      <c r="AW18" s="566">
        <v>0.84518682999999994</v>
      </c>
      <c r="AX18" s="566">
        <v>1.082324077</v>
      </c>
      <c r="AY18" s="566">
        <v>1.074280023</v>
      </c>
      <c r="AZ18" s="566">
        <v>0.89004490000000003</v>
      </c>
      <c r="BA18" s="566">
        <v>0.97188209400000003</v>
      </c>
      <c r="BB18" s="566">
        <v>0.80261630699999997</v>
      </c>
      <c r="BC18" s="566">
        <v>1.2444178290000001</v>
      </c>
      <c r="BD18" s="566">
        <v>0.761757868</v>
      </c>
      <c r="BE18" s="566">
        <v>0.96079323299999997</v>
      </c>
      <c r="BF18" s="566">
        <v>0.93777160900000001</v>
      </c>
      <c r="BG18" s="566">
        <v>0.76188756899999999</v>
      </c>
      <c r="BH18" s="566">
        <v>0.81357049999999997</v>
      </c>
      <c r="BI18" s="566">
        <v>0.84534359999999997</v>
      </c>
      <c r="BJ18" s="567">
        <v>0.91440750000000004</v>
      </c>
      <c r="BK18" s="567">
        <v>1.1789210000000001</v>
      </c>
      <c r="BL18" s="567">
        <v>1.0924799999999999</v>
      </c>
      <c r="BM18" s="567">
        <v>1.148026</v>
      </c>
      <c r="BN18" s="567">
        <v>1.291615</v>
      </c>
      <c r="BO18" s="567">
        <v>1.46726</v>
      </c>
      <c r="BP18" s="567">
        <v>1.3819319999999999</v>
      </c>
      <c r="BQ18" s="567">
        <v>1.382468</v>
      </c>
      <c r="BR18" s="567">
        <v>1.2009920000000001</v>
      </c>
      <c r="BS18" s="567">
        <v>1.0730189999999999</v>
      </c>
      <c r="BT18" s="567">
        <v>1.037633</v>
      </c>
      <c r="BU18" s="567">
        <v>0.99646080000000004</v>
      </c>
      <c r="BV18" s="567">
        <v>1.0232349999999999</v>
      </c>
    </row>
    <row r="19" spans="1:74" ht="11.15" customHeight="1" x14ac:dyDescent="0.25">
      <c r="A19" s="415" t="s">
        <v>1166</v>
      </c>
      <c r="B19" s="418" t="s">
        <v>1209</v>
      </c>
      <c r="C19" s="566">
        <v>6.2826989590000002</v>
      </c>
      <c r="D19" s="566">
        <v>5.5794553359999997</v>
      </c>
      <c r="E19" s="566">
        <v>6.7549779589999996</v>
      </c>
      <c r="F19" s="566">
        <v>7.3128619610000003</v>
      </c>
      <c r="G19" s="566">
        <v>6.2965172909999998</v>
      </c>
      <c r="H19" s="566">
        <v>5.5005075049999999</v>
      </c>
      <c r="I19" s="566">
        <v>5.8860089230000003</v>
      </c>
      <c r="J19" s="566">
        <v>5.2439499009999997</v>
      </c>
      <c r="K19" s="566">
        <v>7.3313928519999996</v>
      </c>
      <c r="L19" s="566">
        <v>8.0345189389999998</v>
      </c>
      <c r="M19" s="566">
        <v>7.0733649600000001</v>
      </c>
      <c r="N19" s="566">
        <v>7.2430200989999998</v>
      </c>
      <c r="O19" s="566">
        <v>7.1560442460000004</v>
      </c>
      <c r="P19" s="566">
        <v>7.2155975960000003</v>
      </c>
      <c r="Q19" s="566">
        <v>7.2675315490000001</v>
      </c>
      <c r="R19" s="566">
        <v>7.5179429029999998</v>
      </c>
      <c r="S19" s="566">
        <v>6.675457916</v>
      </c>
      <c r="T19" s="566">
        <v>8.6873475330000005</v>
      </c>
      <c r="U19" s="566">
        <v>5.6509538519999998</v>
      </c>
      <c r="V19" s="566">
        <v>6.031924944</v>
      </c>
      <c r="W19" s="566">
        <v>6.199968353</v>
      </c>
      <c r="X19" s="566">
        <v>7.4788202549999996</v>
      </c>
      <c r="Y19" s="566">
        <v>8.5496539170000005</v>
      </c>
      <c r="Z19" s="566">
        <v>8.0315011009999999</v>
      </c>
      <c r="AA19" s="566">
        <v>8.0221772900000001</v>
      </c>
      <c r="AB19" s="566">
        <v>5.771115032</v>
      </c>
      <c r="AC19" s="566">
        <v>10.140980655</v>
      </c>
      <c r="AD19" s="566">
        <v>9.5167148069999996</v>
      </c>
      <c r="AE19" s="566">
        <v>8.6148504260000003</v>
      </c>
      <c r="AF19" s="566">
        <v>6.6275188900000002</v>
      </c>
      <c r="AG19" s="566">
        <v>5.6112593210000004</v>
      </c>
      <c r="AH19" s="566">
        <v>7.9175615239999999</v>
      </c>
      <c r="AI19" s="566">
        <v>8.3733293050000004</v>
      </c>
      <c r="AJ19" s="566">
        <v>8.6619805000000003</v>
      </c>
      <c r="AK19" s="566">
        <v>9.0175200350000004</v>
      </c>
      <c r="AL19" s="566">
        <v>10.293544581000001</v>
      </c>
      <c r="AM19" s="566">
        <v>9.7750374460000007</v>
      </c>
      <c r="AN19" s="566">
        <v>9.7919265269999993</v>
      </c>
      <c r="AO19" s="566">
        <v>11.162506488</v>
      </c>
      <c r="AP19" s="566">
        <v>11.908938332</v>
      </c>
      <c r="AQ19" s="566">
        <v>10.337322359</v>
      </c>
      <c r="AR19" s="566">
        <v>8.8757811150000006</v>
      </c>
      <c r="AS19" s="566">
        <v>7.7999760680000003</v>
      </c>
      <c r="AT19" s="566">
        <v>6.7076901229999999</v>
      </c>
      <c r="AU19" s="566">
        <v>8.0557551049999994</v>
      </c>
      <c r="AV19" s="566">
        <v>8.4449391069999997</v>
      </c>
      <c r="AW19" s="566">
        <v>10.942405773999999</v>
      </c>
      <c r="AX19" s="566">
        <v>10.128541467</v>
      </c>
      <c r="AY19" s="566">
        <v>9.7810227039999997</v>
      </c>
      <c r="AZ19" s="566">
        <v>10.245816208999999</v>
      </c>
      <c r="BA19" s="566">
        <v>11.291155475</v>
      </c>
      <c r="BB19" s="566">
        <v>11.249379319999999</v>
      </c>
      <c r="BC19" s="566">
        <v>7.985556087</v>
      </c>
      <c r="BD19" s="566">
        <v>6.3951050699999996</v>
      </c>
      <c r="BE19" s="566">
        <v>7.3596299180000004</v>
      </c>
      <c r="BF19" s="566">
        <v>7.3243264540000004</v>
      </c>
      <c r="BG19" s="566">
        <v>7.8249305150000001</v>
      </c>
      <c r="BH19" s="566">
        <v>10.259359999999999</v>
      </c>
      <c r="BI19" s="566">
        <v>9.5927050000000005</v>
      </c>
      <c r="BJ19" s="567">
        <v>10.527620000000001</v>
      </c>
      <c r="BK19" s="567">
        <v>9.7514190000000003</v>
      </c>
      <c r="BL19" s="567">
        <v>12.084899999999999</v>
      </c>
      <c r="BM19" s="567">
        <v>11.15508</v>
      </c>
      <c r="BN19" s="567">
        <v>11.10182</v>
      </c>
      <c r="BO19" s="567">
        <v>8.8835460000000008</v>
      </c>
      <c r="BP19" s="567">
        <v>6.90374</v>
      </c>
      <c r="BQ19" s="567">
        <v>8.2294370000000008</v>
      </c>
      <c r="BR19" s="567">
        <v>7.5036610000000001</v>
      </c>
      <c r="BS19" s="567">
        <v>8.3516670000000008</v>
      </c>
      <c r="BT19" s="567">
        <v>10.71082</v>
      </c>
      <c r="BU19" s="567">
        <v>9.8899539999999995</v>
      </c>
      <c r="BV19" s="567">
        <v>10.69684</v>
      </c>
    </row>
    <row r="20" spans="1:74" ht="11.15" customHeight="1" x14ac:dyDescent="0.25">
      <c r="A20" s="415" t="s">
        <v>1167</v>
      </c>
      <c r="B20" s="416" t="s">
        <v>1210</v>
      </c>
      <c r="C20" s="566">
        <v>0.155947856</v>
      </c>
      <c r="D20" s="566">
        <v>0.133151081</v>
      </c>
      <c r="E20" s="566">
        <v>0.12678945699999999</v>
      </c>
      <c r="F20" s="566">
        <v>0.16502254399999999</v>
      </c>
      <c r="G20" s="566">
        <v>0.15454171899999999</v>
      </c>
      <c r="H20" s="566">
        <v>0.170158579</v>
      </c>
      <c r="I20" s="566">
        <v>9.6893822000000004E-2</v>
      </c>
      <c r="J20" s="566">
        <v>8.5450677000000003E-2</v>
      </c>
      <c r="K20" s="566">
        <v>7.9573488999999997E-2</v>
      </c>
      <c r="L20" s="566">
        <v>4.6494428999999997E-2</v>
      </c>
      <c r="M20" s="566">
        <v>8.7093335999999993E-2</v>
      </c>
      <c r="N20" s="566">
        <v>9.7843678000000003E-2</v>
      </c>
      <c r="O20" s="566">
        <v>9.8909377000000007E-2</v>
      </c>
      <c r="P20" s="566">
        <v>0.100295048</v>
      </c>
      <c r="Q20" s="566">
        <v>9.8507644000000005E-2</v>
      </c>
      <c r="R20" s="566">
        <v>8.0242119000000001E-2</v>
      </c>
      <c r="S20" s="566">
        <v>7.4883136000000003E-2</v>
      </c>
      <c r="T20" s="566">
        <v>7.4205169000000001E-2</v>
      </c>
      <c r="U20" s="566">
        <v>6.7757857000000005E-2</v>
      </c>
      <c r="V20" s="566">
        <v>7.7389083999999997E-2</v>
      </c>
      <c r="W20" s="566">
        <v>6.3339050999999993E-2</v>
      </c>
      <c r="X20" s="566">
        <v>8.3981079E-2</v>
      </c>
      <c r="Y20" s="566">
        <v>9.9199228E-2</v>
      </c>
      <c r="Z20" s="566">
        <v>8.2967922999999999E-2</v>
      </c>
      <c r="AA20" s="566">
        <v>0.10139799200000001</v>
      </c>
      <c r="AB20" s="566">
        <v>0.25646355300000001</v>
      </c>
      <c r="AC20" s="566">
        <v>0.110849718</v>
      </c>
      <c r="AD20" s="566">
        <v>0.111489211</v>
      </c>
      <c r="AE20" s="566">
        <v>0.105303282</v>
      </c>
      <c r="AF20" s="566">
        <v>0.11251483299999999</v>
      </c>
      <c r="AG20" s="566">
        <v>0.11219989700000001</v>
      </c>
      <c r="AH20" s="566">
        <v>0.10656750199999999</v>
      </c>
      <c r="AI20" s="566">
        <v>9.2619009000000002E-2</v>
      </c>
      <c r="AJ20" s="566">
        <v>8.7582728999999998E-2</v>
      </c>
      <c r="AK20" s="566">
        <v>0.107060421</v>
      </c>
      <c r="AL20" s="566">
        <v>0.109470227</v>
      </c>
      <c r="AM20" s="566">
        <v>8.1321682000000006E-2</v>
      </c>
      <c r="AN20" s="566">
        <v>8.0379094999999998E-2</v>
      </c>
      <c r="AO20" s="566">
        <v>0.10865269599999999</v>
      </c>
      <c r="AP20" s="566">
        <v>0.11186582</v>
      </c>
      <c r="AQ20" s="566">
        <v>0.15827761000000001</v>
      </c>
      <c r="AR20" s="566">
        <v>0.14695704400000001</v>
      </c>
      <c r="AS20" s="566">
        <v>4.8820602999999997E-2</v>
      </c>
      <c r="AT20" s="566">
        <v>8.1251030000000002E-2</v>
      </c>
      <c r="AU20" s="566">
        <v>6.4493374000000006E-2</v>
      </c>
      <c r="AV20" s="566">
        <v>6.7780240000000005E-2</v>
      </c>
      <c r="AW20" s="566">
        <v>6.6042410999999995E-2</v>
      </c>
      <c r="AX20" s="566">
        <v>0.106451453</v>
      </c>
      <c r="AY20" s="566">
        <v>6.7092122000000004E-2</v>
      </c>
      <c r="AZ20" s="566">
        <v>5.0920144000000001E-2</v>
      </c>
      <c r="BA20" s="566">
        <v>6.5467572000000002E-2</v>
      </c>
      <c r="BB20" s="566">
        <v>4.2517451999999997E-2</v>
      </c>
      <c r="BC20" s="566">
        <v>4.2923490000000002E-2</v>
      </c>
      <c r="BD20" s="566">
        <v>5.9083499999999997E-2</v>
      </c>
      <c r="BE20" s="566">
        <v>5.4308689E-2</v>
      </c>
      <c r="BF20" s="566">
        <v>6.0934666999999998E-2</v>
      </c>
      <c r="BG20" s="566">
        <v>5.6022614999999998E-2</v>
      </c>
      <c r="BH20" s="566">
        <v>8.8336899999999996E-2</v>
      </c>
      <c r="BI20" s="566">
        <v>9.3021000000000006E-2</v>
      </c>
      <c r="BJ20" s="567">
        <v>0.1096008</v>
      </c>
      <c r="BK20" s="567">
        <v>7.17782E-2</v>
      </c>
      <c r="BL20" s="567">
        <v>9.7269700000000001E-2</v>
      </c>
      <c r="BM20" s="567">
        <v>5.7792499999999997E-2</v>
      </c>
      <c r="BN20" s="567">
        <v>4.1605200000000002E-2</v>
      </c>
      <c r="BO20" s="567">
        <v>3.76277E-2</v>
      </c>
      <c r="BP20" s="567">
        <v>6.2659900000000004E-2</v>
      </c>
      <c r="BQ20" s="567">
        <v>4.4632600000000001E-2</v>
      </c>
      <c r="BR20" s="567">
        <v>5.02458E-2</v>
      </c>
      <c r="BS20" s="567">
        <v>3.9041399999999997E-2</v>
      </c>
      <c r="BT20" s="567">
        <v>8.0985699999999994E-2</v>
      </c>
      <c r="BU20" s="567">
        <v>8.1115099999999996E-2</v>
      </c>
      <c r="BV20" s="567">
        <v>0.10328619999999999</v>
      </c>
    </row>
    <row r="21" spans="1:74" ht="11.15" customHeight="1" x14ac:dyDescent="0.25">
      <c r="A21" s="415" t="s">
        <v>1168</v>
      </c>
      <c r="B21" s="416" t="s">
        <v>1118</v>
      </c>
      <c r="C21" s="566">
        <v>26.775618050999999</v>
      </c>
      <c r="D21" s="566">
        <v>24.188341329</v>
      </c>
      <c r="E21" s="566">
        <v>24.468436155999999</v>
      </c>
      <c r="F21" s="566">
        <v>21.943236254999999</v>
      </c>
      <c r="G21" s="566">
        <v>23.448971153999999</v>
      </c>
      <c r="H21" s="566">
        <v>25.100413101000001</v>
      </c>
      <c r="I21" s="566">
        <v>29.124326364000002</v>
      </c>
      <c r="J21" s="566">
        <v>28.102500338999999</v>
      </c>
      <c r="K21" s="566">
        <v>25.953842862999998</v>
      </c>
      <c r="L21" s="566">
        <v>22.164170541000001</v>
      </c>
      <c r="M21" s="566">
        <v>22.133780175999998</v>
      </c>
      <c r="N21" s="566">
        <v>24.152936460999999</v>
      </c>
      <c r="O21" s="566">
        <v>25.081475889</v>
      </c>
      <c r="P21" s="566">
        <v>23.671013890000001</v>
      </c>
      <c r="Q21" s="566">
        <v>21.870973389</v>
      </c>
      <c r="R21" s="566">
        <v>20.478204285</v>
      </c>
      <c r="S21" s="566">
        <v>21.111528985</v>
      </c>
      <c r="T21" s="566">
        <v>26.217887957999999</v>
      </c>
      <c r="U21" s="566">
        <v>29.254465318000001</v>
      </c>
      <c r="V21" s="566">
        <v>27.844268851999999</v>
      </c>
      <c r="W21" s="566">
        <v>22.324462402000002</v>
      </c>
      <c r="X21" s="566">
        <v>21.49912011</v>
      </c>
      <c r="Y21" s="566">
        <v>21.269107100999999</v>
      </c>
      <c r="Z21" s="566">
        <v>24.663701317000001</v>
      </c>
      <c r="AA21" s="566">
        <v>24.986270892</v>
      </c>
      <c r="AB21" s="566">
        <v>22.916161997</v>
      </c>
      <c r="AC21" s="566">
        <v>22.089628402999999</v>
      </c>
      <c r="AD21" s="566">
        <v>20.592496859000001</v>
      </c>
      <c r="AE21" s="566">
        <v>22.155722446999999</v>
      </c>
      <c r="AF21" s="566">
        <v>26.190286785000001</v>
      </c>
      <c r="AG21" s="566">
        <v>27.885420867000001</v>
      </c>
      <c r="AH21" s="566">
        <v>29.276183188000001</v>
      </c>
      <c r="AI21" s="566">
        <v>25.203628966</v>
      </c>
      <c r="AJ21" s="566">
        <v>22.387071118000001</v>
      </c>
      <c r="AK21" s="566">
        <v>22.281532398</v>
      </c>
      <c r="AL21" s="566">
        <v>24.151268044999998</v>
      </c>
      <c r="AM21" s="566">
        <v>26.656344494999999</v>
      </c>
      <c r="AN21" s="566">
        <v>24.205208462000002</v>
      </c>
      <c r="AO21" s="566">
        <v>24.259572267999999</v>
      </c>
      <c r="AP21" s="566">
        <v>22.368142727999999</v>
      </c>
      <c r="AQ21" s="566">
        <v>24.537299157</v>
      </c>
      <c r="AR21" s="566">
        <v>27.834469074000001</v>
      </c>
      <c r="AS21" s="566">
        <v>31.259424822</v>
      </c>
      <c r="AT21" s="566">
        <v>29.819516427</v>
      </c>
      <c r="AU21" s="566">
        <v>24.765100016000002</v>
      </c>
      <c r="AV21" s="566">
        <v>21.697612365000001</v>
      </c>
      <c r="AW21" s="566">
        <v>23.594407971999999</v>
      </c>
      <c r="AX21" s="566">
        <v>26.890346034</v>
      </c>
      <c r="AY21" s="566">
        <v>26.91291258</v>
      </c>
      <c r="AZ21" s="566">
        <v>22.973040543</v>
      </c>
      <c r="BA21" s="566">
        <v>25.033371492000001</v>
      </c>
      <c r="BB21" s="566">
        <v>22.289916560000002</v>
      </c>
      <c r="BC21" s="566">
        <v>23.520543293999999</v>
      </c>
      <c r="BD21" s="566">
        <v>25.753224755000002</v>
      </c>
      <c r="BE21" s="566">
        <v>30.109829320999999</v>
      </c>
      <c r="BF21" s="566">
        <v>31.385708503</v>
      </c>
      <c r="BG21" s="566">
        <v>25.886308433</v>
      </c>
      <c r="BH21" s="566">
        <v>23.074629999999999</v>
      </c>
      <c r="BI21" s="566">
        <v>23.3367</v>
      </c>
      <c r="BJ21" s="567">
        <v>26.842040000000001</v>
      </c>
      <c r="BK21" s="567">
        <v>27.04542</v>
      </c>
      <c r="BL21" s="567">
        <v>24.3523</v>
      </c>
      <c r="BM21" s="567">
        <v>23.963699999999999</v>
      </c>
      <c r="BN21" s="567">
        <v>21.752050000000001</v>
      </c>
      <c r="BO21" s="567">
        <v>23.986940000000001</v>
      </c>
      <c r="BP21" s="567">
        <v>27.72888</v>
      </c>
      <c r="BQ21" s="567">
        <v>31.609770000000001</v>
      </c>
      <c r="BR21" s="567">
        <v>30.55687</v>
      </c>
      <c r="BS21" s="567">
        <v>24.88006</v>
      </c>
      <c r="BT21" s="567">
        <v>22.044170000000001</v>
      </c>
      <c r="BU21" s="567">
        <v>22.151789999999998</v>
      </c>
      <c r="BV21" s="567">
        <v>25.934999999999999</v>
      </c>
    </row>
    <row r="22" spans="1:74" ht="11.15" customHeight="1" x14ac:dyDescent="0.25">
      <c r="A22" s="415" t="s">
        <v>1169</v>
      </c>
      <c r="B22" s="416" t="s">
        <v>1211</v>
      </c>
      <c r="C22" s="566">
        <v>23.653440459999999</v>
      </c>
      <c r="D22" s="566">
        <v>21.274532069999999</v>
      </c>
      <c r="E22" s="566">
        <v>21.328120049999999</v>
      </c>
      <c r="F22" s="566">
        <v>18.98700745</v>
      </c>
      <c r="G22" s="566">
        <v>20.397023669999999</v>
      </c>
      <c r="H22" s="566">
        <v>22.769485880000001</v>
      </c>
      <c r="I22" s="566">
        <v>27.102294730000001</v>
      </c>
      <c r="J22" s="566">
        <v>26.9370102</v>
      </c>
      <c r="K22" s="566">
        <v>24.36035193</v>
      </c>
      <c r="L22" s="566">
        <v>20.378879099999999</v>
      </c>
      <c r="M22" s="566">
        <v>20.926005140000001</v>
      </c>
      <c r="N22" s="566">
        <v>22.377631399999999</v>
      </c>
      <c r="O22" s="566">
        <v>22.804273999999999</v>
      </c>
      <c r="P22" s="566">
        <v>21.106787000000001</v>
      </c>
      <c r="Q22" s="566">
        <v>19.930717000000001</v>
      </c>
      <c r="R22" s="566">
        <v>18.097826000000001</v>
      </c>
      <c r="S22" s="566">
        <v>18.953844</v>
      </c>
      <c r="T22" s="566">
        <v>24.252196000000001</v>
      </c>
      <c r="U22" s="566">
        <v>27.390226999999999</v>
      </c>
      <c r="V22" s="566">
        <v>26.446027999999998</v>
      </c>
      <c r="W22" s="566">
        <v>20.9908</v>
      </c>
      <c r="X22" s="566">
        <v>20.373318000000001</v>
      </c>
      <c r="Y22" s="566">
        <v>19.429663000000001</v>
      </c>
      <c r="Z22" s="566">
        <v>22.295776</v>
      </c>
      <c r="AA22" s="566">
        <v>22.803129370000001</v>
      </c>
      <c r="AB22" s="566">
        <v>22.374660670000001</v>
      </c>
      <c r="AC22" s="566">
        <v>20.091292119999999</v>
      </c>
      <c r="AD22" s="566">
        <v>19.245888180000001</v>
      </c>
      <c r="AE22" s="566">
        <v>20.00175905</v>
      </c>
      <c r="AF22" s="566">
        <v>24.511709799999998</v>
      </c>
      <c r="AG22" s="566">
        <v>26.80639223</v>
      </c>
      <c r="AH22" s="566">
        <v>27.751773480000001</v>
      </c>
      <c r="AI22" s="566">
        <v>23.33850764</v>
      </c>
      <c r="AJ22" s="566">
        <v>20.314950939999999</v>
      </c>
      <c r="AK22" s="566">
        <v>20.025627440000001</v>
      </c>
      <c r="AL22" s="566">
        <v>21.45606738</v>
      </c>
      <c r="AM22" s="566">
        <v>24.222295388999999</v>
      </c>
      <c r="AN22" s="566">
        <v>21.645603161</v>
      </c>
      <c r="AO22" s="566">
        <v>21.576732583999998</v>
      </c>
      <c r="AP22" s="566">
        <v>19.819670915</v>
      </c>
      <c r="AQ22" s="566">
        <v>22.250917382000001</v>
      </c>
      <c r="AR22" s="566">
        <v>25.599070726000001</v>
      </c>
      <c r="AS22" s="566">
        <v>29.635663255000001</v>
      </c>
      <c r="AT22" s="566">
        <v>28.493705791</v>
      </c>
      <c r="AU22" s="566">
        <v>23.523954484000001</v>
      </c>
      <c r="AV22" s="566">
        <v>20.50464723</v>
      </c>
      <c r="AW22" s="566">
        <v>21.365025105000001</v>
      </c>
      <c r="AX22" s="566">
        <v>24.176778158000001</v>
      </c>
      <c r="AY22" s="566">
        <v>23.478025976000001</v>
      </c>
      <c r="AZ22" s="566">
        <v>21.065153298999999</v>
      </c>
      <c r="BA22" s="566">
        <v>22.089049955</v>
      </c>
      <c r="BB22" s="566">
        <v>19.995654427000002</v>
      </c>
      <c r="BC22" s="566">
        <v>21.886202109999999</v>
      </c>
      <c r="BD22" s="566">
        <v>24.694062545000001</v>
      </c>
      <c r="BE22" s="566">
        <v>28.128334951999999</v>
      </c>
      <c r="BF22" s="566">
        <v>29.600090520999998</v>
      </c>
      <c r="BG22" s="566">
        <v>24.083346386999999</v>
      </c>
      <c r="BH22" s="566">
        <v>21.422965716</v>
      </c>
      <c r="BI22" s="566">
        <v>21.14669</v>
      </c>
      <c r="BJ22" s="567">
        <v>23.872800000000002</v>
      </c>
      <c r="BK22" s="567">
        <v>24.378640000000001</v>
      </c>
      <c r="BL22" s="567">
        <v>21.770340000000001</v>
      </c>
      <c r="BM22" s="567">
        <v>21.424779999999998</v>
      </c>
      <c r="BN22" s="567">
        <v>19.793489999999998</v>
      </c>
      <c r="BO22" s="567">
        <v>21.97662</v>
      </c>
      <c r="BP22" s="567">
        <v>25.651430000000001</v>
      </c>
      <c r="BQ22" s="567">
        <v>29.23685</v>
      </c>
      <c r="BR22" s="567">
        <v>28.866040000000002</v>
      </c>
      <c r="BS22" s="567">
        <v>22.8233</v>
      </c>
      <c r="BT22" s="567">
        <v>20.215009999999999</v>
      </c>
      <c r="BU22" s="567">
        <v>20.459389999999999</v>
      </c>
      <c r="BV22" s="567">
        <v>23.340409999999999</v>
      </c>
    </row>
    <row r="23" spans="1:74" ht="11.15" customHeight="1" x14ac:dyDescent="0.25">
      <c r="A23" s="409"/>
      <c r="B23" s="102" t="s">
        <v>1214</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01"/>
      <c r="BJ23" s="267"/>
      <c r="BK23" s="267"/>
      <c r="BL23" s="267"/>
      <c r="BM23" s="267"/>
      <c r="BN23" s="267"/>
      <c r="BO23" s="267"/>
      <c r="BP23" s="267"/>
      <c r="BQ23" s="267"/>
      <c r="BR23" s="267"/>
      <c r="BS23" s="267"/>
      <c r="BT23" s="267"/>
      <c r="BU23" s="267"/>
      <c r="BV23" s="267"/>
    </row>
    <row r="24" spans="1:74" ht="11.15" customHeight="1" x14ac:dyDescent="0.25">
      <c r="A24" s="415" t="s">
        <v>1170</v>
      </c>
      <c r="B24" s="416" t="s">
        <v>1342</v>
      </c>
      <c r="C24" s="566">
        <v>13.217144187000001</v>
      </c>
      <c r="D24" s="566">
        <v>10.247560302</v>
      </c>
      <c r="E24" s="566">
        <v>11.487813322999999</v>
      </c>
      <c r="F24" s="566">
        <v>10.81202667</v>
      </c>
      <c r="G24" s="566">
        <v>14.829761499</v>
      </c>
      <c r="H24" s="566">
        <v>17.724638408000001</v>
      </c>
      <c r="I24" s="566">
        <v>20.639015374</v>
      </c>
      <c r="J24" s="566">
        <v>23.322893069999999</v>
      </c>
      <c r="K24" s="566">
        <v>19.789741634999999</v>
      </c>
      <c r="L24" s="566">
        <v>14.100623533</v>
      </c>
      <c r="M24" s="566">
        <v>12.128745172</v>
      </c>
      <c r="N24" s="566">
        <v>13.441653422</v>
      </c>
      <c r="O24" s="566">
        <v>12.775475621</v>
      </c>
      <c r="P24" s="566">
        <v>12.468100158</v>
      </c>
      <c r="Q24" s="566">
        <v>12.279991759</v>
      </c>
      <c r="R24" s="566">
        <v>10.997354784000001</v>
      </c>
      <c r="S24" s="566">
        <v>14.05938931</v>
      </c>
      <c r="T24" s="566">
        <v>16.651489585</v>
      </c>
      <c r="U24" s="566">
        <v>21.439225696000001</v>
      </c>
      <c r="V24" s="566">
        <v>21.505703284999999</v>
      </c>
      <c r="W24" s="566">
        <v>16.608207784000001</v>
      </c>
      <c r="X24" s="566">
        <v>14.277624546</v>
      </c>
      <c r="Y24" s="566">
        <v>10.026508571000001</v>
      </c>
      <c r="Z24" s="566">
        <v>10.998097003</v>
      </c>
      <c r="AA24" s="566">
        <v>11.641585186</v>
      </c>
      <c r="AB24" s="566">
        <v>12.769068983</v>
      </c>
      <c r="AC24" s="566">
        <v>8.278469028</v>
      </c>
      <c r="AD24" s="566">
        <v>10.08482105</v>
      </c>
      <c r="AE24" s="566">
        <v>11.729180872000001</v>
      </c>
      <c r="AF24" s="566">
        <v>17.550486638999999</v>
      </c>
      <c r="AG24" s="566">
        <v>20.167196766</v>
      </c>
      <c r="AH24" s="566">
        <v>20.476046293</v>
      </c>
      <c r="AI24" s="566">
        <v>17.170237910000001</v>
      </c>
      <c r="AJ24" s="566">
        <v>13.964897335</v>
      </c>
      <c r="AK24" s="566">
        <v>9.8737115190000004</v>
      </c>
      <c r="AL24" s="566">
        <v>10.40138046</v>
      </c>
      <c r="AM24" s="566">
        <v>13.135705736</v>
      </c>
      <c r="AN24" s="566">
        <v>11.872165623000001</v>
      </c>
      <c r="AO24" s="566">
        <v>8.6650341350000009</v>
      </c>
      <c r="AP24" s="566">
        <v>9.0365804989999994</v>
      </c>
      <c r="AQ24" s="566">
        <v>14.971069265000001</v>
      </c>
      <c r="AR24" s="566">
        <v>18.889151267999999</v>
      </c>
      <c r="AS24" s="566">
        <v>22.759790037999998</v>
      </c>
      <c r="AT24" s="566">
        <v>23.168114469999999</v>
      </c>
      <c r="AU24" s="566">
        <v>19.349760621000001</v>
      </c>
      <c r="AV24" s="566">
        <v>14.277176170000001</v>
      </c>
      <c r="AW24" s="566">
        <v>11.997335791999999</v>
      </c>
      <c r="AX24" s="566">
        <v>14.658962406000001</v>
      </c>
      <c r="AY24" s="566">
        <v>12.558317717</v>
      </c>
      <c r="AZ24" s="566">
        <v>11.973192079</v>
      </c>
      <c r="BA24" s="566">
        <v>11.899535346</v>
      </c>
      <c r="BB24" s="566">
        <v>11.645833551000001</v>
      </c>
      <c r="BC24" s="566">
        <v>17.444472103999999</v>
      </c>
      <c r="BD24" s="566">
        <v>20.557317544</v>
      </c>
      <c r="BE24" s="566">
        <v>22.879994854</v>
      </c>
      <c r="BF24" s="566">
        <v>25.878752813999998</v>
      </c>
      <c r="BG24" s="566">
        <v>21.208778528</v>
      </c>
      <c r="BH24" s="566">
        <v>15.334759999999999</v>
      </c>
      <c r="BI24" s="566">
        <v>12.9154</v>
      </c>
      <c r="BJ24" s="567">
        <v>15.487349999999999</v>
      </c>
      <c r="BK24" s="567">
        <v>12.0549</v>
      </c>
      <c r="BL24" s="567">
        <v>11.400729999999999</v>
      </c>
      <c r="BM24" s="567">
        <v>10.606030000000001</v>
      </c>
      <c r="BN24" s="567">
        <v>12.408160000000001</v>
      </c>
      <c r="BO24" s="567">
        <v>16.235379999999999</v>
      </c>
      <c r="BP24" s="567">
        <v>17.603999999999999</v>
      </c>
      <c r="BQ24" s="567">
        <v>20.279990000000002</v>
      </c>
      <c r="BR24" s="567">
        <v>20.17971</v>
      </c>
      <c r="BS24" s="567">
        <v>18.51568</v>
      </c>
      <c r="BT24" s="567">
        <v>14.051780000000001</v>
      </c>
      <c r="BU24" s="567">
        <v>13.830080000000001</v>
      </c>
      <c r="BV24" s="567">
        <v>15.74797</v>
      </c>
    </row>
    <row r="25" spans="1:74" ht="11.15" customHeight="1" x14ac:dyDescent="0.25">
      <c r="A25" s="415" t="s">
        <v>1171</v>
      </c>
      <c r="B25" s="416" t="s">
        <v>79</v>
      </c>
      <c r="C25" s="566">
        <v>6.2022458049999996</v>
      </c>
      <c r="D25" s="566">
        <v>5.733474556</v>
      </c>
      <c r="E25" s="566">
        <v>5.6305125450000002</v>
      </c>
      <c r="F25" s="566">
        <v>4.8782187209999996</v>
      </c>
      <c r="G25" s="566">
        <v>6.2087459269999998</v>
      </c>
      <c r="H25" s="566">
        <v>6.6644000590000001</v>
      </c>
      <c r="I25" s="566">
        <v>7.2204106880000003</v>
      </c>
      <c r="J25" s="566">
        <v>6.8850594960000002</v>
      </c>
      <c r="K25" s="566">
        <v>6.8122827880000001</v>
      </c>
      <c r="L25" s="566">
        <v>5.9943344139999999</v>
      </c>
      <c r="M25" s="566">
        <v>5.4558301079999998</v>
      </c>
      <c r="N25" s="566">
        <v>5.1476972280000002</v>
      </c>
      <c r="O25" s="566">
        <v>4.3645746900000004</v>
      </c>
      <c r="P25" s="566">
        <v>3.9478249179999998</v>
      </c>
      <c r="Q25" s="566">
        <v>4.2851941</v>
      </c>
      <c r="R25" s="566">
        <v>4.8632699180000003</v>
      </c>
      <c r="S25" s="566">
        <v>4.8981492160000002</v>
      </c>
      <c r="T25" s="566">
        <v>5.501823001</v>
      </c>
      <c r="U25" s="566">
        <v>6.3485665530000004</v>
      </c>
      <c r="V25" s="566">
        <v>6.9954055999999998</v>
      </c>
      <c r="W25" s="566">
        <v>6.3526384980000001</v>
      </c>
      <c r="X25" s="566">
        <v>5.7611398879999998</v>
      </c>
      <c r="Y25" s="566">
        <v>5.2545342320000001</v>
      </c>
      <c r="Z25" s="566">
        <v>6.2068203720000001</v>
      </c>
      <c r="AA25" s="566">
        <v>6.5706147059999997</v>
      </c>
      <c r="AB25" s="566">
        <v>5.2972415770000003</v>
      </c>
      <c r="AC25" s="566">
        <v>3.8873080240000002</v>
      </c>
      <c r="AD25" s="566">
        <v>4.6955561279999998</v>
      </c>
      <c r="AE25" s="566">
        <v>5.673818356</v>
      </c>
      <c r="AF25" s="566">
        <v>7.5617991790000003</v>
      </c>
      <c r="AG25" s="566">
        <v>7.9348330919999999</v>
      </c>
      <c r="AH25" s="566">
        <v>7.4506350360000004</v>
      </c>
      <c r="AI25" s="566">
        <v>6.6391986779999996</v>
      </c>
      <c r="AJ25" s="566">
        <v>5.9490440580000001</v>
      </c>
      <c r="AK25" s="566">
        <v>5.121430202</v>
      </c>
      <c r="AL25" s="566">
        <v>5.3938763720000003</v>
      </c>
      <c r="AM25" s="566">
        <v>6.318822666</v>
      </c>
      <c r="AN25" s="566">
        <v>5.8018356530000004</v>
      </c>
      <c r="AO25" s="566">
        <v>5.0575384330000004</v>
      </c>
      <c r="AP25" s="566">
        <v>4.8647099100000002</v>
      </c>
      <c r="AQ25" s="566">
        <v>4.872242526</v>
      </c>
      <c r="AR25" s="566">
        <v>6.4456614090000004</v>
      </c>
      <c r="AS25" s="566">
        <v>6.8473142810000001</v>
      </c>
      <c r="AT25" s="566">
        <v>6.5753620049999997</v>
      </c>
      <c r="AU25" s="566">
        <v>6.0836350149999996</v>
      </c>
      <c r="AV25" s="566">
        <v>5.387533436</v>
      </c>
      <c r="AW25" s="566">
        <v>5.2873696690000003</v>
      </c>
      <c r="AX25" s="566">
        <v>5.238248349</v>
      </c>
      <c r="AY25" s="566">
        <v>4.2727704759999998</v>
      </c>
      <c r="AZ25" s="566">
        <v>3.560356359</v>
      </c>
      <c r="BA25" s="566">
        <v>3.5964671269999999</v>
      </c>
      <c r="BB25" s="566">
        <v>3.9030499110000001</v>
      </c>
      <c r="BC25" s="566">
        <v>5.163326552</v>
      </c>
      <c r="BD25" s="566">
        <v>6.1517034370000001</v>
      </c>
      <c r="BE25" s="566">
        <v>6.6719635679999998</v>
      </c>
      <c r="BF25" s="566">
        <v>6.8224085099999998</v>
      </c>
      <c r="BG25" s="566">
        <v>6.1632152290000004</v>
      </c>
      <c r="BH25" s="566">
        <v>5.2374419999999997</v>
      </c>
      <c r="BI25" s="566">
        <v>4.8392280000000003</v>
      </c>
      <c r="BJ25" s="567">
        <v>4.6837270000000002</v>
      </c>
      <c r="BK25" s="567">
        <v>4.5312989999999997</v>
      </c>
      <c r="BL25" s="567">
        <v>3.5808230000000001</v>
      </c>
      <c r="BM25" s="567">
        <v>2.4174609999999999</v>
      </c>
      <c r="BN25" s="567">
        <v>2.0479729999999998</v>
      </c>
      <c r="BO25" s="567">
        <v>3.2266379999999999</v>
      </c>
      <c r="BP25" s="567">
        <v>4.7984559999999998</v>
      </c>
      <c r="BQ25" s="567">
        <v>5.7551930000000002</v>
      </c>
      <c r="BR25" s="567">
        <v>5.5949609999999996</v>
      </c>
      <c r="BS25" s="567">
        <v>4.9579019999999998</v>
      </c>
      <c r="BT25" s="567">
        <v>3.9914890000000001</v>
      </c>
      <c r="BU25" s="567">
        <v>3.779741</v>
      </c>
      <c r="BV25" s="567">
        <v>3.8097240000000001</v>
      </c>
    </row>
    <row r="26" spans="1:74" ht="11.15" customHeight="1" x14ac:dyDescent="0.25">
      <c r="A26" s="415" t="s">
        <v>1172</v>
      </c>
      <c r="B26" s="418" t="s">
        <v>80</v>
      </c>
      <c r="C26" s="566">
        <v>3.2286229999999998</v>
      </c>
      <c r="D26" s="566">
        <v>3.4301110000000001</v>
      </c>
      <c r="E26" s="566">
        <v>3.7206229999999998</v>
      </c>
      <c r="F26" s="566">
        <v>3.2512400000000001</v>
      </c>
      <c r="G26" s="566">
        <v>2.933249</v>
      </c>
      <c r="H26" s="566">
        <v>3.600193</v>
      </c>
      <c r="I26" s="566">
        <v>3.7037710000000001</v>
      </c>
      <c r="J26" s="566">
        <v>3.6901869999999999</v>
      </c>
      <c r="K26" s="566">
        <v>3.581048</v>
      </c>
      <c r="L26" s="566">
        <v>2.8721549999999998</v>
      </c>
      <c r="M26" s="566">
        <v>3.497306</v>
      </c>
      <c r="N26" s="566">
        <v>3.789501</v>
      </c>
      <c r="O26" s="566">
        <v>3.7118679999999999</v>
      </c>
      <c r="P26" s="566">
        <v>3.5480139999999998</v>
      </c>
      <c r="Q26" s="566">
        <v>3.1865260000000002</v>
      </c>
      <c r="R26" s="566">
        <v>2.6729599999999998</v>
      </c>
      <c r="S26" s="566">
        <v>3.3859940000000002</v>
      </c>
      <c r="T26" s="566">
        <v>3.6130110000000002</v>
      </c>
      <c r="U26" s="566">
        <v>3.7159200000000001</v>
      </c>
      <c r="V26" s="566">
        <v>3.6970000000000001</v>
      </c>
      <c r="W26" s="566">
        <v>3.6033080000000002</v>
      </c>
      <c r="X26" s="566">
        <v>3.1025360000000002</v>
      </c>
      <c r="Y26" s="566">
        <v>3.4002919999999999</v>
      </c>
      <c r="Z26" s="566">
        <v>3.8012760000000001</v>
      </c>
      <c r="AA26" s="566">
        <v>3.799445</v>
      </c>
      <c r="AB26" s="566">
        <v>3.3135479999999999</v>
      </c>
      <c r="AC26" s="566">
        <v>3.3692790000000001</v>
      </c>
      <c r="AD26" s="566">
        <v>2.9864459999999999</v>
      </c>
      <c r="AE26" s="566">
        <v>3.7490230000000002</v>
      </c>
      <c r="AF26" s="566">
        <v>3.098792</v>
      </c>
      <c r="AG26" s="566">
        <v>3.6683720000000002</v>
      </c>
      <c r="AH26" s="566">
        <v>3.6959599999999999</v>
      </c>
      <c r="AI26" s="566">
        <v>3.5942560000000001</v>
      </c>
      <c r="AJ26" s="566">
        <v>2.173943</v>
      </c>
      <c r="AK26" s="566">
        <v>2.9732289999999999</v>
      </c>
      <c r="AL26" s="566">
        <v>3.788964</v>
      </c>
      <c r="AM26" s="566">
        <v>3.8017599999999998</v>
      </c>
      <c r="AN26" s="566">
        <v>3.436429</v>
      </c>
      <c r="AO26" s="566">
        <v>3.7768609999999998</v>
      </c>
      <c r="AP26" s="566">
        <v>3.0412110000000001</v>
      </c>
      <c r="AQ26" s="566">
        <v>3.2358560000000001</v>
      </c>
      <c r="AR26" s="566">
        <v>3.5916060000000001</v>
      </c>
      <c r="AS26" s="566">
        <v>3.6884830000000002</v>
      </c>
      <c r="AT26" s="566">
        <v>3.693044</v>
      </c>
      <c r="AU26" s="566">
        <v>3.339127</v>
      </c>
      <c r="AV26" s="566">
        <v>2.9391880000000001</v>
      </c>
      <c r="AW26" s="566">
        <v>3.274051</v>
      </c>
      <c r="AX26" s="566">
        <v>3.789339</v>
      </c>
      <c r="AY26" s="566">
        <v>3.7845529999999998</v>
      </c>
      <c r="AZ26" s="566">
        <v>3.424328</v>
      </c>
      <c r="BA26" s="566">
        <v>3.2895500000000002</v>
      </c>
      <c r="BB26" s="566">
        <v>2.6939980000000001</v>
      </c>
      <c r="BC26" s="566">
        <v>2.9067599999999998</v>
      </c>
      <c r="BD26" s="566">
        <v>3.4186960000000002</v>
      </c>
      <c r="BE26" s="566">
        <v>3.6608830000000001</v>
      </c>
      <c r="BF26" s="566">
        <v>3.6597909999999998</v>
      </c>
      <c r="BG26" s="566">
        <v>3.5594450000000002</v>
      </c>
      <c r="BH26" s="566">
        <v>3.2863799999999999</v>
      </c>
      <c r="BI26" s="566">
        <v>3.2681399999999998</v>
      </c>
      <c r="BJ26" s="567">
        <v>3.7326600000000001</v>
      </c>
      <c r="BK26" s="567">
        <v>3.7326600000000001</v>
      </c>
      <c r="BL26" s="567">
        <v>3.4918399999999998</v>
      </c>
      <c r="BM26" s="567">
        <v>3.7326600000000001</v>
      </c>
      <c r="BN26" s="567">
        <v>2.8445100000000001</v>
      </c>
      <c r="BO26" s="567">
        <v>3.36172</v>
      </c>
      <c r="BP26" s="567">
        <v>3.61225</v>
      </c>
      <c r="BQ26" s="567">
        <v>3.7326600000000001</v>
      </c>
      <c r="BR26" s="567">
        <v>3.7326600000000001</v>
      </c>
      <c r="BS26" s="567">
        <v>3.1593</v>
      </c>
      <c r="BT26" s="567">
        <v>2.7978200000000002</v>
      </c>
      <c r="BU26" s="567">
        <v>2.8803000000000001</v>
      </c>
      <c r="BV26" s="567">
        <v>3.7326600000000001</v>
      </c>
    </row>
    <row r="27" spans="1:74" ht="11.15" customHeight="1" x14ac:dyDescent="0.25">
      <c r="A27" s="415" t="s">
        <v>1173</v>
      </c>
      <c r="B27" s="418" t="s">
        <v>1114</v>
      </c>
      <c r="C27" s="566">
        <v>7.9355413E-2</v>
      </c>
      <c r="D27" s="566">
        <v>0.12574712499999999</v>
      </c>
      <c r="E27" s="566">
        <v>5.0425216000000002E-2</v>
      </c>
      <c r="F27" s="566">
        <v>9.2701317000000005E-2</v>
      </c>
      <c r="G27" s="566">
        <v>0.107377139</v>
      </c>
      <c r="H27" s="566">
        <v>6.5425364E-2</v>
      </c>
      <c r="I27" s="566">
        <v>0.10296158</v>
      </c>
      <c r="J27" s="566">
        <v>4.7683756000000001E-2</v>
      </c>
      <c r="K27" s="566">
        <v>5.0468671999999999E-2</v>
      </c>
      <c r="L27" s="566">
        <v>4.75912E-2</v>
      </c>
      <c r="M27" s="566">
        <v>4.4301047000000003E-2</v>
      </c>
      <c r="N27" s="566">
        <v>3.6501170999999999E-2</v>
      </c>
      <c r="O27" s="566">
        <v>3.3363654E-2</v>
      </c>
      <c r="P27" s="566">
        <v>6.5823233999999994E-2</v>
      </c>
      <c r="Q27" s="566">
        <v>6.2343694999999998E-2</v>
      </c>
      <c r="R27" s="566">
        <v>7.5226935999999994E-2</v>
      </c>
      <c r="S27" s="566">
        <v>8.2035194000000006E-2</v>
      </c>
      <c r="T27" s="566">
        <v>3.7925924999999999E-2</v>
      </c>
      <c r="U27" s="566">
        <v>5.1283200000000001E-2</v>
      </c>
      <c r="V27" s="566">
        <v>4.0199430000000001E-2</v>
      </c>
      <c r="W27" s="566">
        <v>5.3614045999999999E-2</v>
      </c>
      <c r="X27" s="566">
        <v>5.2564832999999998E-2</v>
      </c>
      <c r="Y27" s="566">
        <v>3.3560316999999999E-2</v>
      </c>
      <c r="Z27" s="566">
        <v>3.6952145999999998E-2</v>
      </c>
      <c r="AA27" s="566">
        <v>4.985175E-2</v>
      </c>
      <c r="AB27" s="566">
        <v>2.7798435999999999E-2</v>
      </c>
      <c r="AC27" s="566">
        <v>4.4890034000000002E-2</v>
      </c>
      <c r="AD27" s="566">
        <v>4.0664240999999997E-2</v>
      </c>
      <c r="AE27" s="566">
        <v>8.2953750000000007E-2</v>
      </c>
      <c r="AF27" s="566">
        <v>6.1877828000000003E-2</v>
      </c>
      <c r="AG27" s="566">
        <v>6.0968872E-2</v>
      </c>
      <c r="AH27" s="566">
        <v>4.2277158000000002E-2</v>
      </c>
      <c r="AI27" s="566">
        <v>2.8733069E-2</v>
      </c>
      <c r="AJ27" s="566">
        <v>3.1283705000000002E-2</v>
      </c>
      <c r="AK27" s="566">
        <v>2.7598146E-2</v>
      </c>
      <c r="AL27" s="566">
        <v>3.0337270999999999E-2</v>
      </c>
      <c r="AM27" s="566">
        <v>1.841166E-2</v>
      </c>
      <c r="AN27" s="566">
        <v>2.1084678999999999E-2</v>
      </c>
      <c r="AO27" s="566">
        <v>2.6995412999999999E-2</v>
      </c>
      <c r="AP27" s="566">
        <v>5.1024903000000003E-2</v>
      </c>
      <c r="AQ27" s="566">
        <v>4.0160186E-2</v>
      </c>
      <c r="AR27" s="566">
        <v>3.9382013E-2</v>
      </c>
      <c r="AS27" s="566">
        <v>2.6326324000000002E-2</v>
      </c>
      <c r="AT27" s="566">
        <v>2.354844E-2</v>
      </c>
      <c r="AU27" s="566">
        <v>2.5319065000000002E-2</v>
      </c>
      <c r="AV27" s="566">
        <v>1.9280802999999999E-2</v>
      </c>
      <c r="AW27" s="566">
        <v>2.3441131E-2</v>
      </c>
      <c r="AX27" s="566">
        <v>3.5867613E-2</v>
      </c>
      <c r="AY27" s="566">
        <v>7.9381295000000004E-2</v>
      </c>
      <c r="AZ27" s="566">
        <v>4.7038174000000002E-2</v>
      </c>
      <c r="BA27" s="566">
        <v>6.1389829999999999E-2</v>
      </c>
      <c r="BB27" s="566">
        <v>3.6625784000000002E-2</v>
      </c>
      <c r="BC27" s="566">
        <v>2.1422508999999999E-2</v>
      </c>
      <c r="BD27" s="566">
        <v>4.0104590000000001E-3</v>
      </c>
      <c r="BE27" s="566">
        <v>3.3469735E-2</v>
      </c>
      <c r="BF27" s="566">
        <v>3.9741855E-2</v>
      </c>
      <c r="BG27" s="566">
        <v>3.3978833999999999E-2</v>
      </c>
      <c r="BH27" s="566">
        <v>2.9860600000000001E-2</v>
      </c>
      <c r="BI27" s="566">
        <v>3.2426299999999998E-2</v>
      </c>
      <c r="BJ27" s="567">
        <v>3.3368599999999998E-2</v>
      </c>
      <c r="BK27" s="567">
        <v>5.0440400000000003E-2</v>
      </c>
      <c r="BL27" s="567">
        <v>4.6651400000000003E-2</v>
      </c>
      <c r="BM27" s="567">
        <v>6.2390500000000002E-2</v>
      </c>
      <c r="BN27" s="567">
        <v>7.3043399999999994E-2</v>
      </c>
      <c r="BO27" s="567">
        <v>7.2221199999999999E-2</v>
      </c>
      <c r="BP27" s="567">
        <v>6.3886100000000001E-2</v>
      </c>
      <c r="BQ27" s="567">
        <v>5.0001499999999997E-2</v>
      </c>
      <c r="BR27" s="567">
        <v>4.3056200000000003E-2</v>
      </c>
      <c r="BS27" s="567">
        <v>4.0437300000000002E-2</v>
      </c>
      <c r="BT27" s="567">
        <v>3.3221800000000003E-2</v>
      </c>
      <c r="BU27" s="567">
        <v>3.40646E-2</v>
      </c>
      <c r="BV27" s="567">
        <v>3.42212E-2</v>
      </c>
    </row>
    <row r="28" spans="1:74" ht="11.15" customHeight="1" x14ac:dyDescent="0.25">
      <c r="A28" s="415" t="s">
        <v>1174</v>
      </c>
      <c r="B28" s="418" t="s">
        <v>1209</v>
      </c>
      <c r="C28" s="566">
        <v>6.4247097569999996</v>
      </c>
      <c r="D28" s="566">
        <v>6.1434013580000002</v>
      </c>
      <c r="E28" s="566">
        <v>6.3279869350000002</v>
      </c>
      <c r="F28" s="566">
        <v>7.4615323939999998</v>
      </c>
      <c r="G28" s="566">
        <v>7.4318298240000003</v>
      </c>
      <c r="H28" s="566">
        <v>6.1140384399999999</v>
      </c>
      <c r="I28" s="566">
        <v>6.4712001450000001</v>
      </c>
      <c r="J28" s="566">
        <v>6.3011474840000004</v>
      </c>
      <c r="K28" s="566">
        <v>6.124456704</v>
      </c>
      <c r="L28" s="566">
        <v>6.9225711199999997</v>
      </c>
      <c r="M28" s="566">
        <v>6.4288574360000004</v>
      </c>
      <c r="N28" s="566">
        <v>6.7428912319999998</v>
      </c>
      <c r="O28" s="566">
        <v>7.4553883159999996</v>
      </c>
      <c r="P28" s="566">
        <v>7.262333065</v>
      </c>
      <c r="Q28" s="566">
        <v>7.2240454410000003</v>
      </c>
      <c r="R28" s="566">
        <v>7.6193987410000004</v>
      </c>
      <c r="S28" s="566">
        <v>8.2477058289999992</v>
      </c>
      <c r="T28" s="566">
        <v>8.7366701750000004</v>
      </c>
      <c r="U28" s="566">
        <v>7.7052674310000002</v>
      </c>
      <c r="V28" s="566">
        <v>7.0702537650000004</v>
      </c>
      <c r="W28" s="566">
        <v>5.7566031100000004</v>
      </c>
      <c r="X28" s="566">
        <v>7.6861877859999996</v>
      </c>
      <c r="Y28" s="566">
        <v>7.6479639309999996</v>
      </c>
      <c r="Z28" s="566">
        <v>8.2956480700000004</v>
      </c>
      <c r="AA28" s="566">
        <v>7.8765908759999999</v>
      </c>
      <c r="AB28" s="566">
        <v>6.3963201659999998</v>
      </c>
      <c r="AC28" s="566">
        <v>10.866799826999999</v>
      </c>
      <c r="AD28" s="566">
        <v>9.5155620610000007</v>
      </c>
      <c r="AE28" s="566">
        <v>9.9117584189999999</v>
      </c>
      <c r="AF28" s="566">
        <v>8.0731541419999999</v>
      </c>
      <c r="AG28" s="566">
        <v>6.8816424439999997</v>
      </c>
      <c r="AH28" s="566">
        <v>8.4139649819999995</v>
      </c>
      <c r="AI28" s="566">
        <v>8.0155841609999996</v>
      </c>
      <c r="AJ28" s="566">
        <v>9.4825498719999999</v>
      </c>
      <c r="AK28" s="566">
        <v>9.1696236530000004</v>
      </c>
      <c r="AL28" s="566">
        <v>10.152901803000001</v>
      </c>
      <c r="AM28" s="566">
        <v>9.3736941280000003</v>
      </c>
      <c r="AN28" s="566">
        <v>9.4525187739999996</v>
      </c>
      <c r="AO28" s="566">
        <v>12.010543963</v>
      </c>
      <c r="AP28" s="566">
        <v>13.176274337000001</v>
      </c>
      <c r="AQ28" s="566">
        <v>14.05774429</v>
      </c>
      <c r="AR28" s="566">
        <v>11.876464736000001</v>
      </c>
      <c r="AS28" s="566">
        <v>11.32643648</v>
      </c>
      <c r="AT28" s="566">
        <v>8.4669765170000009</v>
      </c>
      <c r="AU28" s="566">
        <v>7.9285304319999996</v>
      </c>
      <c r="AV28" s="566">
        <v>9.2918863040000002</v>
      </c>
      <c r="AW28" s="566">
        <v>10.039282908000001</v>
      </c>
      <c r="AX28" s="566">
        <v>9.5845065369999993</v>
      </c>
      <c r="AY28" s="566">
        <v>12.154786957000001</v>
      </c>
      <c r="AZ28" s="566">
        <v>11.395677802</v>
      </c>
      <c r="BA28" s="566">
        <v>13.019420520000001</v>
      </c>
      <c r="BB28" s="566">
        <v>12.537784241000001</v>
      </c>
      <c r="BC28" s="566">
        <v>10.151654726</v>
      </c>
      <c r="BD28" s="566">
        <v>11.090625606</v>
      </c>
      <c r="BE28" s="566">
        <v>12.377467858999999</v>
      </c>
      <c r="BF28" s="566">
        <v>11.219270282</v>
      </c>
      <c r="BG28" s="566">
        <v>10.043867074</v>
      </c>
      <c r="BH28" s="566">
        <v>11.326359999999999</v>
      </c>
      <c r="BI28" s="566">
        <v>9.7181630000000006</v>
      </c>
      <c r="BJ28" s="567">
        <v>10.76492</v>
      </c>
      <c r="BK28" s="567">
        <v>13.233890000000001</v>
      </c>
      <c r="BL28" s="567">
        <v>13.34252</v>
      </c>
      <c r="BM28" s="567">
        <v>15.456720000000001</v>
      </c>
      <c r="BN28" s="567">
        <v>14.558439999999999</v>
      </c>
      <c r="BO28" s="567">
        <v>14.502829999999999</v>
      </c>
      <c r="BP28" s="567">
        <v>15.12269</v>
      </c>
      <c r="BQ28" s="567">
        <v>15.57389</v>
      </c>
      <c r="BR28" s="567">
        <v>16.365300000000001</v>
      </c>
      <c r="BS28" s="567">
        <v>12.11777</v>
      </c>
      <c r="BT28" s="567">
        <v>13.950570000000001</v>
      </c>
      <c r="BU28" s="567">
        <v>11.851559999999999</v>
      </c>
      <c r="BV28" s="567">
        <v>12.592599999999999</v>
      </c>
    </row>
    <row r="29" spans="1:74" ht="11.15" customHeight="1" x14ac:dyDescent="0.25">
      <c r="A29" s="415" t="s">
        <v>1175</v>
      </c>
      <c r="B29" s="416" t="s">
        <v>1210</v>
      </c>
      <c r="C29" s="566">
        <v>0.14233694099999999</v>
      </c>
      <c r="D29" s="566">
        <v>0.13946989100000001</v>
      </c>
      <c r="E29" s="566">
        <v>0.14589618900000001</v>
      </c>
      <c r="F29" s="566">
        <v>0.155302776</v>
      </c>
      <c r="G29" s="566">
        <v>0.118178133</v>
      </c>
      <c r="H29" s="566">
        <v>0.11246611300000001</v>
      </c>
      <c r="I29" s="566">
        <v>0.136843775</v>
      </c>
      <c r="J29" s="566">
        <v>0.14555903100000001</v>
      </c>
      <c r="K29" s="566">
        <v>0.130201761</v>
      </c>
      <c r="L29" s="566">
        <v>0.123746944</v>
      </c>
      <c r="M29" s="566">
        <v>0.132321779</v>
      </c>
      <c r="N29" s="566">
        <v>0.14394602200000001</v>
      </c>
      <c r="O29" s="566">
        <v>0.13650770500000001</v>
      </c>
      <c r="P29" s="566">
        <v>0.141480568</v>
      </c>
      <c r="Q29" s="566">
        <v>0.12436261699999999</v>
      </c>
      <c r="R29" s="566">
        <v>0.10387134200000001</v>
      </c>
      <c r="S29" s="566">
        <v>0.11810567900000001</v>
      </c>
      <c r="T29" s="566">
        <v>0.107209181</v>
      </c>
      <c r="U29" s="566">
        <v>0.118642795</v>
      </c>
      <c r="V29" s="566">
        <v>0.14517975699999999</v>
      </c>
      <c r="W29" s="566">
        <v>0.11455332</v>
      </c>
      <c r="X29" s="566">
        <v>0.11851856400000001</v>
      </c>
      <c r="Y29" s="566">
        <v>0.15525117399999999</v>
      </c>
      <c r="Z29" s="566">
        <v>0.147795697</v>
      </c>
      <c r="AA29" s="566">
        <v>0.138803337</v>
      </c>
      <c r="AB29" s="566">
        <v>0.11363150399999999</v>
      </c>
      <c r="AC29" s="566">
        <v>3.4717080999999997E-2</v>
      </c>
      <c r="AD29" s="566">
        <v>0.101852585</v>
      </c>
      <c r="AE29" s="566">
        <v>9.6236774999999997E-2</v>
      </c>
      <c r="AF29" s="566">
        <v>0.12481921</v>
      </c>
      <c r="AG29" s="566">
        <v>0.13320518200000001</v>
      </c>
      <c r="AH29" s="566">
        <v>0.145900788</v>
      </c>
      <c r="AI29" s="566">
        <v>0.142540747</v>
      </c>
      <c r="AJ29" s="566">
        <v>0.17033233</v>
      </c>
      <c r="AK29" s="566">
        <v>0.134184145</v>
      </c>
      <c r="AL29" s="566">
        <v>0.113602469</v>
      </c>
      <c r="AM29" s="566">
        <v>0.11755508100000001</v>
      </c>
      <c r="AN29" s="566">
        <v>0.18735367999999999</v>
      </c>
      <c r="AO29" s="566">
        <v>0.112483529</v>
      </c>
      <c r="AP29" s="566">
        <v>0.14308072799999999</v>
      </c>
      <c r="AQ29" s="566">
        <v>0.174936275</v>
      </c>
      <c r="AR29" s="566">
        <v>0.12432515600000001</v>
      </c>
      <c r="AS29" s="566">
        <v>0.13279948699999999</v>
      </c>
      <c r="AT29" s="566">
        <v>9.9583426000000003E-2</v>
      </c>
      <c r="AU29" s="566">
        <v>0.116981869</v>
      </c>
      <c r="AV29" s="566">
        <v>0.102338689</v>
      </c>
      <c r="AW29" s="566">
        <v>8.1768909000000001E-2</v>
      </c>
      <c r="AX29" s="566">
        <v>0.14554678900000001</v>
      </c>
      <c r="AY29" s="566">
        <v>8.3061866999999998E-2</v>
      </c>
      <c r="AZ29" s="566">
        <v>6.4943317E-2</v>
      </c>
      <c r="BA29" s="566">
        <v>9.8391340999999993E-2</v>
      </c>
      <c r="BB29" s="566">
        <v>0.105958468</v>
      </c>
      <c r="BC29" s="566">
        <v>0.130758298</v>
      </c>
      <c r="BD29" s="566">
        <v>0.113422809</v>
      </c>
      <c r="BE29" s="566">
        <v>0.10564045599999999</v>
      </c>
      <c r="BF29" s="566">
        <v>0.1355268</v>
      </c>
      <c r="BG29" s="566">
        <v>0.104015126</v>
      </c>
      <c r="BH29" s="566">
        <v>0.12232949999999999</v>
      </c>
      <c r="BI29" s="566">
        <v>0.14594370000000001</v>
      </c>
      <c r="BJ29" s="567">
        <v>0.1315096</v>
      </c>
      <c r="BK29" s="567">
        <v>0.1061747</v>
      </c>
      <c r="BL29" s="567">
        <v>0.15234130000000001</v>
      </c>
      <c r="BM29" s="567">
        <v>4.9052699999999998E-2</v>
      </c>
      <c r="BN29" s="567">
        <v>0.1118084</v>
      </c>
      <c r="BO29" s="567">
        <v>0.1071954</v>
      </c>
      <c r="BP29" s="567">
        <v>0.1164028</v>
      </c>
      <c r="BQ29" s="567">
        <v>7.9759800000000006E-2</v>
      </c>
      <c r="BR29" s="567">
        <v>9.2019900000000002E-2</v>
      </c>
      <c r="BS29" s="567">
        <v>6.1559299999999997E-2</v>
      </c>
      <c r="BT29" s="567">
        <v>8.4420599999999998E-2</v>
      </c>
      <c r="BU29" s="567">
        <v>6.44922E-2</v>
      </c>
      <c r="BV29" s="567">
        <v>4.93479E-2</v>
      </c>
    </row>
    <row r="30" spans="1:74" ht="11.15" customHeight="1" x14ac:dyDescent="0.25">
      <c r="A30" s="415" t="s">
        <v>1176</v>
      </c>
      <c r="B30" s="416" t="s">
        <v>1118</v>
      </c>
      <c r="C30" s="566">
        <v>29.294415102999999</v>
      </c>
      <c r="D30" s="566">
        <v>25.819764232000001</v>
      </c>
      <c r="E30" s="566">
        <v>27.363257208</v>
      </c>
      <c r="F30" s="566">
        <v>26.651021878000002</v>
      </c>
      <c r="G30" s="566">
        <v>31.629141522000001</v>
      </c>
      <c r="H30" s="566">
        <v>34.281161384000001</v>
      </c>
      <c r="I30" s="566">
        <v>38.274202561999999</v>
      </c>
      <c r="J30" s="566">
        <v>40.392529836999998</v>
      </c>
      <c r="K30" s="566">
        <v>36.488199559999998</v>
      </c>
      <c r="L30" s="566">
        <v>30.061022211000001</v>
      </c>
      <c r="M30" s="566">
        <v>27.687361542000001</v>
      </c>
      <c r="N30" s="566">
        <v>29.302190074999999</v>
      </c>
      <c r="O30" s="566">
        <v>28.477177986000001</v>
      </c>
      <c r="P30" s="566">
        <v>27.433575943000001</v>
      </c>
      <c r="Q30" s="566">
        <v>27.162463612</v>
      </c>
      <c r="R30" s="566">
        <v>26.332081721000002</v>
      </c>
      <c r="S30" s="566">
        <v>30.791379228</v>
      </c>
      <c r="T30" s="566">
        <v>34.648128866999997</v>
      </c>
      <c r="U30" s="566">
        <v>39.378905674999999</v>
      </c>
      <c r="V30" s="566">
        <v>39.453741837000003</v>
      </c>
      <c r="W30" s="566">
        <v>32.488924758000003</v>
      </c>
      <c r="X30" s="566">
        <v>30.998571617</v>
      </c>
      <c r="Y30" s="566">
        <v>26.518110225000001</v>
      </c>
      <c r="Z30" s="566">
        <v>29.486589288000001</v>
      </c>
      <c r="AA30" s="566">
        <v>30.076890854999998</v>
      </c>
      <c r="AB30" s="566">
        <v>27.917608666</v>
      </c>
      <c r="AC30" s="566">
        <v>26.481462994000001</v>
      </c>
      <c r="AD30" s="566">
        <v>27.424902065000001</v>
      </c>
      <c r="AE30" s="566">
        <v>31.242971172000001</v>
      </c>
      <c r="AF30" s="566">
        <v>36.470928997999998</v>
      </c>
      <c r="AG30" s="566">
        <v>38.846218356000001</v>
      </c>
      <c r="AH30" s="566">
        <v>40.224784257000003</v>
      </c>
      <c r="AI30" s="566">
        <v>35.590550565000001</v>
      </c>
      <c r="AJ30" s="566">
        <v>31.7720503</v>
      </c>
      <c r="AK30" s="566">
        <v>27.299776665</v>
      </c>
      <c r="AL30" s="566">
        <v>29.881062374999999</v>
      </c>
      <c r="AM30" s="566">
        <v>32.765949270999997</v>
      </c>
      <c r="AN30" s="566">
        <v>30.771387408999999</v>
      </c>
      <c r="AO30" s="566">
        <v>29.649456473000001</v>
      </c>
      <c r="AP30" s="566">
        <v>30.312881377</v>
      </c>
      <c r="AQ30" s="566">
        <v>37.352008542</v>
      </c>
      <c r="AR30" s="566">
        <v>40.966590582000002</v>
      </c>
      <c r="AS30" s="566">
        <v>44.78114961</v>
      </c>
      <c r="AT30" s="566">
        <v>42.026628858000002</v>
      </c>
      <c r="AU30" s="566">
        <v>36.843354001999998</v>
      </c>
      <c r="AV30" s="566">
        <v>32.017403401999999</v>
      </c>
      <c r="AW30" s="566">
        <v>30.703249409000001</v>
      </c>
      <c r="AX30" s="566">
        <v>33.452470693999999</v>
      </c>
      <c r="AY30" s="566">
        <v>32.932871312000003</v>
      </c>
      <c r="AZ30" s="566">
        <v>30.465535730999999</v>
      </c>
      <c r="BA30" s="566">
        <v>31.964754163999999</v>
      </c>
      <c r="BB30" s="566">
        <v>30.923249954999999</v>
      </c>
      <c r="BC30" s="566">
        <v>35.818394189000003</v>
      </c>
      <c r="BD30" s="566">
        <v>41.335775855000001</v>
      </c>
      <c r="BE30" s="566">
        <v>45.729419471999996</v>
      </c>
      <c r="BF30" s="566">
        <v>47.755491261000003</v>
      </c>
      <c r="BG30" s="566">
        <v>41.113299791000003</v>
      </c>
      <c r="BH30" s="566">
        <v>35.337130000000002</v>
      </c>
      <c r="BI30" s="566">
        <v>30.9193</v>
      </c>
      <c r="BJ30" s="567">
        <v>34.833539999999999</v>
      </c>
      <c r="BK30" s="567">
        <v>33.70937</v>
      </c>
      <c r="BL30" s="567">
        <v>32.014899999999997</v>
      </c>
      <c r="BM30" s="567">
        <v>32.324309999999997</v>
      </c>
      <c r="BN30" s="567">
        <v>32.043939999999999</v>
      </c>
      <c r="BO30" s="567">
        <v>37.505980000000001</v>
      </c>
      <c r="BP30" s="567">
        <v>41.317689999999999</v>
      </c>
      <c r="BQ30" s="567">
        <v>45.471490000000003</v>
      </c>
      <c r="BR30" s="567">
        <v>46.0077</v>
      </c>
      <c r="BS30" s="567">
        <v>38.852649999999997</v>
      </c>
      <c r="BT30" s="567">
        <v>34.909300000000002</v>
      </c>
      <c r="BU30" s="567">
        <v>32.440240000000003</v>
      </c>
      <c r="BV30" s="567">
        <v>35.96651</v>
      </c>
    </row>
    <row r="31" spans="1:74" ht="11.15" customHeight="1" x14ac:dyDescent="0.25">
      <c r="A31" s="415" t="s">
        <v>1177</v>
      </c>
      <c r="B31" s="416" t="s">
        <v>1211</v>
      </c>
      <c r="C31" s="566">
        <v>29.816666000000001</v>
      </c>
      <c r="D31" s="566">
        <v>26.085958000000002</v>
      </c>
      <c r="E31" s="566">
        <v>27.813904999999998</v>
      </c>
      <c r="F31" s="566">
        <v>26.796157000000001</v>
      </c>
      <c r="G31" s="566">
        <v>32.033394000000001</v>
      </c>
      <c r="H31" s="566">
        <v>35.159553000000002</v>
      </c>
      <c r="I31" s="566">
        <v>39.237838000000004</v>
      </c>
      <c r="J31" s="566">
        <v>41.848229000000003</v>
      </c>
      <c r="K31" s="566">
        <v>37.294759999999997</v>
      </c>
      <c r="L31" s="566">
        <v>30.675763</v>
      </c>
      <c r="M31" s="566">
        <v>27.769560930000001</v>
      </c>
      <c r="N31" s="566">
        <v>29.31342463</v>
      </c>
      <c r="O31" s="566">
        <v>29.034420000000001</v>
      </c>
      <c r="P31" s="566">
        <v>28.004712000000001</v>
      </c>
      <c r="Q31" s="566">
        <v>28.236516999999999</v>
      </c>
      <c r="R31" s="566">
        <v>26.959955999999998</v>
      </c>
      <c r="S31" s="566">
        <v>31.274932</v>
      </c>
      <c r="T31" s="566">
        <v>35.520856000000002</v>
      </c>
      <c r="U31" s="566">
        <v>40.306396999999997</v>
      </c>
      <c r="V31" s="566">
        <v>40.843271000000001</v>
      </c>
      <c r="W31" s="566">
        <v>32.758505</v>
      </c>
      <c r="X31" s="566">
        <v>31.253854</v>
      </c>
      <c r="Y31" s="566">
        <v>27.294096</v>
      </c>
      <c r="Z31" s="566">
        <v>30.292216</v>
      </c>
      <c r="AA31" s="566">
        <v>30.80788677</v>
      </c>
      <c r="AB31" s="566">
        <v>29.07333285</v>
      </c>
      <c r="AC31" s="566">
        <v>27.350377250000001</v>
      </c>
      <c r="AD31" s="566">
        <v>28.07953088</v>
      </c>
      <c r="AE31" s="566">
        <v>31.779617959999999</v>
      </c>
      <c r="AF31" s="566">
        <v>37.34224202</v>
      </c>
      <c r="AG31" s="566">
        <v>39.569852060000002</v>
      </c>
      <c r="AH31" s="566">
        <v>41.383135869999997</v>
      </c>
      <c r="AI31" s="566">
        <v>36.535030519999999</v>
      </c>
      <c r="AJ31" s="566">
        <v>32.650765100000001</v>
      </c>
      <c r="AK31" s="566">
        <v>27.952137830000002</v>
      </c>
      <c r="AL31" s="566">
        <v>30.17727987</v>
      </c>
      <c r="AM31" s="566">
        <v>33.388903736000003</v>
      </c>
      <c r="AN31" s="566">
        <v>31.269723657</v>
      </c>
      <c r="AO31" s="566">
        <v>30.479234794</v>
      </c>
      <c r="AP31" s="566">
        <v>30.784697335000001</v>
      </c>
      <c r="AQ31" s="566">
        <v>38.454477679</v>
      </c>
      <c r="AR31" s="566">
        <v>42.032294825999998</v>
      </c>
      <c r="AS31" s="566">
        <v>45.973782196999998</v>
      </c>
      <c r="AT31" s="566">
        <v>42.980439337</v>
      </c>
      <c r="AU31" s="566">
        <v>37.405345709000002</v>
      </c>
      <c r="AV31" s="566">
        <v>32.164443667</v>
      </c>
      <c r="AW31" s="566">
        <v>31.168254435000001</v>
      </c>
      <c r="AX31" s="566">
        <v>33.783066697999999</v>
      </c>
      <c r="AY31" s="566">
        <v>32.159939151000003</v>
      </c>
      <c r="AZ31" s="566">
        <v>30.222638588999999</v>
      </c>
      <c r="BA31" s="566">
        <v>31.752755211</v>
      </c>
      <c r="BB31" s="566">
        <v>30.665596739000001</v>
      </c>
      <c r="BC31" s="566">
        <v>36.448542756999998</v>
      </c>
      <c r="BD31" s="566">
        <v>42.661311380000001</v>
      </c>
      <c r="BE31" s="566">
        <v>47.422301642000001</v>
      </c>
      <c r="BF31" s="566">
        <v>50.241383749999997</v>
      </c>
      <c r="BG31" s="566">
        <v>42.949535140000002</v>
      </c>
      <c r="BH31" s="566">
        <v>35.337130000000002</v>
      </c>
      <c r="BI31" s="566">
        <v>30.9193</v>
      </c>
      <c r="BJ31" s="567">
        <v>34.833539999999999</v>
      </c>
      <c r="BK31" s="567">
        <v>33.70937</v>
      </c>
      <c r="BL31" s="567">
        <v>32.014899999999997</v>
      </c>
      <c r="BM31" s="567">
        <v>32.324309999999997</v>
      </c>
      <c r="BN31" s="567">
        <v>32.043939999999999</v>
      </c>
      <c r="BO31" s="567">
        <v>37.505980000000001</v>
      </c>
      <c r="BP31" s="567">
        <v>41.317689999999999</v>
      </c>
      <c r="BQ31" s="567">
        <v>45.471490000000003</v>
      </c>
      <c r="BR31" s="567">
        <v>46.0077</v>
      </c>
      <c r="BS31" s="567">
        <v>38.852649999999997</v>
      </c>
      <c r="BT31" s="567">
        <v>34.909300000000002</v>
      </c>
      <c r="BU31" s="567">
        <v>32.440240000000003</v>
      </c>
      <c r="BV31" s="567">
        <v>35.96651</v>
      </c>
    </row>
    <row r="32" spans="1:74" ht="11.15" customHeight="1" x14ac:dyDescent="0.25">
      <c r="A32" s="409"/>
      <c r="B32" s="102" t="s">
        <v>1223</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67"/>
      <c r="BK32" s="267"/>
      <c r="BL32" s="267"/>
      <c r="BM32" s="267"/>
      <c r="BN32" s="267"/>
      <c r="BO32" s="267"/>
      <c r="BP32" s="267"/>
      <c r="BQ32" s="267"/>
      <c r="BR32" s="267"/>
      <c r="BS32" s="267"/>
      <c r="BT32" s="267"/>
      <c r="BU32" s="267"/>
      <c r="BV32" s="267"/>
    </row>
    <row r="33" spans="1:74" ht="11.15" customHeight="1" x14ac:dyDescent="0.25">
      <c r="A33" s="415" t="s">
        <v>1178</v>
      </c>
      <c r="B33" s="416" t="s">
        <v>1342</v>
      </c>
      <c r="C33" s="566">
        <v>7.98085413</v>
      </c>
      <c r="D33" s="566">
        <v>6.8854015909999999</v>
      </c>
      <c r="E33" s="566">
        <v>7.0198669369999998</v>
      </c>
      <c r="F33" s="566">
        <v>5.4641559429999997</v>
      </c>
      <c r="G33" s="566">
        <v>4.411171102</v>
      </c>
      <c r="H33" s="566">
        <v>6.9576507840000001</v>
      </c>
      <c r="I33" s="566">
        <v>10.435376519</v>
      </c>
      <c r="J33" s="566">
        <v>10.854307188</v>
      </c>
      <c r="K33" s="566">
        <v>8.9005845469999993</v>
      </c>
      <c r="L33" s="566">
        <v>7.1371313150000004</v>
      </c>
      <c r="M33" s="566">
        <v>7.6816376000000002</v>
      </c>
      <c r="N33" s="566">
        <v>9.1258755669999996</v>
      </c>
      <c r="O33" s="566">
        <v>8.5288587820000004</v>
      </c>
      <c r="P33" s="566">
        <v>7.4761617469999999</v>
      </c>
      <c r="Q33" s="566">
        <v>8.5126187689999995</v>
      </c>
      <c r="R33" s="566">
        <v>7.170352898</v>
      </c>
      <c r="S33" s="566">
        <v>4.317512335</v>
      </c>
      <c r="T33" s="566">
        <v>5.3940769340000001</v>
      </c>
      <c r="U33" s="566">
        <v>8.4156807689999997</v>
      </c>
      <c r="V33" s="566">
        <v>10.009377531</v>
      </c>
      <c r="W33" s="566">
        <v>9.2826461229999992</v>
      </c>
      <c r="X33" s="566">
        <v>7.7701936720000004</v>
      </c>
      <c r="Y33" s="566">
        <v>6.3898621359999996</v>
      </c>
      <c r="Z33" s="566">
        <v>8.1069907029999992</v>
      </c>
      <c r="AA33" s="566">
        <v>7.7339936890000001</v>
      </c>
      <c r="AB33" s="566">
        <v>6.8899493759999997</v>
      </c>
      <c r="AC33" s="566">
        <v>7.4810001450000003</v>
      </c>
      <c r="AD33" s="566">
        <v>6.9484933719999997</v>
      </c>
      <c r="AE33" s="566">
        <v>5.7593157469999996</v>
      </c>
      <c r="AF33" s="566">
        <v>8.2549288740000009</v>
      </c>
      <c r="AG33" s="566">
        <v>10.46764817</v>
      </c>
      <c r="AH33" s="566">
        <v>10.275682272999999</v>
      </c>
      <c r="AI33" s="566">
        <v>8.7981664090000002</v>
      </c>
      <c r="AJ33" s="566">
        <v>6.7560376240000002</v>
      </c>
      <c r="AK33" s="566">
        <v>7.2731943250000004</v>
      </c>
      <c r="AL33" s="566">
        <v>7.7069069389999996</v>
      </c>
      <c r="AM33" s="566">
        <v>7.5859346490000004</v>
      </c>
      <c r="AN33" s="566">
        <v>6.7361877229999996</v>
      </c>
      <c r="AO33" s="566">
        <v>5.8662121029999996</v>
      </c>
      <c r="AP33" s="566">
        <v>5.899921215</v>
      </c>
      <c r="AQ33" s="566">
        <v>4.7123450079999998</v>
      </c>
      <c r="AR33" s="566">
        <v>4.8228631709999998</v>
      </c>
      <c r="AS33" s="566">
        <v>8.4887887650000007</v>
      </c>
      <c r="AT33" s="566">
        <v>9.8591362270000005</v>
      </c>
      <c r="AU33" s="566">
        <v>9.367711087</v>
      </c>
      <c r="AV33" s="566">
        <v>8.3393546379999997</v>
      </c>
      <c r="AW33" s="566">
        <v>8.3430160079999993</v>
      </c>
      <c r="AX33" s="566">
        <v>9.5703877070000001</v>
      </c>
      <c r="AY33" s="566">
        <v>8.73872903</v>
      </c>
      <c r="AZ33" s="566">
        <v>7.190659557</v>
      </c>
      <c r="BA33" s="566">
        <v>8.3342064059999998</v>
      </c>
      <c r="BB33" s="566">
        <v>6.431625736</v>
      </c>
      <c r="BC33" s="566">
        <v>5.2338400619999996</v>
      </c>
      <c r="BD33" s="566">
        <v>6.2759638180000001</v>
      </c>
      <c r="BE33" s="566">
        <v>9.9296919129999992</v>
      </c>
      <c r="BF33" s="566">
        <v>9.6743143249999992</v>
      </c>
      <c r="BG33" s="566">
        <v>8.2347260389999999</v>
      </c>
      <c r="BH33" s="566">
        <v>8.4823990269999996</v>
      </c>
      <c r="BI33" s="566">
        <v>9.0454630520000006</v>
      </c>
      <c r="BJ33" s="567">
        <v>9.5594889999999992</v>
      </c>
      <c r="BK33" s="567">
        <v>9.1481049999999993</v>
      </c>
      <c r="BL33" s="567">
        <v>6.9443599999999996</v>
      </c>
      <c r="BM33" s="567">
        <v>6.5299160000000001</v>
      </c>
      <c r="BN33" s="567">
        <v>4.9136819999999997</v>
      </c>
      <c r="BO33" s="567">
        <v>4.7217510000000003</v>
      </c>
      <c r="BP33" s="567">
        <v>5.5341719999999999</v>
      </c>
      <c r="BQ33" s="567">
        <v>8.9089510000000001</v>
      </c>
      <c r="BR33" s="567">
        <v>9.7116699999999998</v>
      </c>
      <c r="BS33" s="567">
        <v>6.7728429999999999</v>
      </c>
      <c r="BT33" s="567">
        <v>7.7839260000000001</v>
      </c>
      <c r="BU33" s="567">
        <v>6.8103660000000001</v>
      </c>
      <c r="BV33" s="567">
        <v>6.4797979999999997</v>
      </c>
    </row>
    <row r="34" spans="1:74" ht="11.15" customHeight="1" x14ac:dyDescent="0.25">
      <c r="A34" s="415" t="s">
        <v>1179</v>
      </c>
      <c r="B34" s="416" t="s">
        <v>79</v>
      </c>
      <c r="C34" s="566">
        <v>11.961520329000001</v>
      </c>
      <c r="D34" s="566">
        <v>10.59970094</v>
      </c>
      <c r="E34" s="566">
        <v>9.777790371</v>
      </c>
      <c r="F34" s="566">
        <v>6.8249814579999999</v>
      </c>
      <c r="G34" s="566">
        <v>5.8526963470000002</v>
      </c>
      <c r="H34" s="566">
        <v>7.4026632709999998</v>
      </c>
      <c r="I34" s="566">
        <v>10.435923988000001</v>
      </c>
      <c r="J34" s="566">
        <v>11.360206093</v>
      </c>
      <c r="K34" s="566">
        <v>10.090100529000001</v>
      </c>
      <c r="L34" s="566">
        <v>9.5213554980000001</v>
      </c>
      <c r="M34" s="566">
        <v>9.8893469710000002</v>
      </c>
      <c r="N34" s="566">
        <v>11.180659915</v>
      </c>
      <c r="O34" s="566">
        <v>9.2897574400000007</v>
      </c>
      <c r="P34" s="566">
        <v>7.6646707679999997</v>
      </c>
      <c r="Q34" s="566">
        <v>7.6348706230000003</v>
      </c>
      <c r="R34" s="566">
        <v>6.2389440309999999</v>
      </c>
      <c r="S34" s="566">
        <v>5.4186747349999997</v>
      </c>
      <c r="T34" s="566">
        <v>6.2620167540000002</v>
      </c>
      <c r="U34" s="566">
        <v>8.5278825680000008</v>
      </c>
      <c r="V34" s="566">
        <v>9.8689451120000005</v>
      </c>
      <c r="W34" s="566">
        <v>8.4934763699999998</v>
      </c>
      <c r="X34" s="566">
        <v>8.0402419720000005</v>
      </c>
      <c r="Y34" s="566">
        <v>8.0252112289999999</v>
      </c>
      <c r="Z34" s="566">
        <v>9.0732423250000007</v>
      </c>
      <c r="AA34" s="566">
        <v>8.4581686840000003</v>
      </c>
      <c r="AB34" s="566">
        <v>7.9209780009999999</v>
      </c>
      <c r="AC34" s="566">
        <v>8.2333877429999998</v>
      </c>
      <c r="AD34" s="566">
        <v>6.0019434250000003</v>
      </c>
      <c r="AE34" s="566">
        <v>6.2179489439999998</v>
      </c>
      <c r="AF34" s="566">
        <v>8.1834331200000001</v>
      </c>
      <c r="AG34" s="566">
        <v>10.214676687000001</v>
      </c>
      <c r="AH34" s="566">
        <v>9.6586520539999992</v>
      </c>
      <c r="AI34" s="566">
        <v>9.2188936750000003</v>
      </c>
      <c r="AJ34" s="566">
        <v>8.4718863669999998</v>
      </c>
      <c r="AK34" s="566">
        <v>7.6659358710000003</v>
      </c>
      <c r="AL34" s="566">
        <v>7.9884739619999996</v>
      </c>
      <c r="AM34" s="566">
        <v>8.7431164950000007</v>
      </c>
      <c r="AN34" s="566">
        <v>7.5986228320000002</v>
      </c>
      <c r="AO34" s="566">
        <v>7.7727127539999996</v>
      </c>
      <c r="AP34" s="566">
        <v>6.390132983</v>
      </c>
      <c r="AQ34" s="566">
        <v>6.7555069249999997</v>
      </c>
      <c r="AR34" s="566">
        <v>7.3375753450000003</v>
      </c>
      <c r="AS34" s="566">
        <v>9.9951739340000003</v>
      </c>
      <c r="AT34" s="566">
        <v>10.615330370000001</v>
      </c>
      <c r="AU34" s="566">
        <v>9.1324222380000002</v>
      </c>
      <c r="AV34" s="566">
        <v>8.385279251</v>
      </c>
      <c r="AW34" s="566">
        <v>7.8326144319999997</v>
      </c>
      <c r="AX34" s="566">
        <v>8.4508815269999999</v>
      </c>
      <c r="AY34" s="566">
        <v>7.8732290379999998</v>
      </c>
      <c r="AZ34" s="566">
        <v>6.1537206390000003</v>
      </c>
      <c r="BA34" s="566">
        <v>6.2060493130000003</v>
      </c>
      <c r="BB34" s="566">
        <v>4.9165661610000004</v>
      </c>
      <c r="BC34" s="566">
        <v>3.940053158</v>
      </c>
      <c r="BD34" s="566">
        <v>5.4878635730000003</v>
      </c>
      <c r="BE34" s="566">
        <v>8.2776662959999996</v>
      </c>
      <c r="BF34" s="566">
        <v>8.2534971779999999</v>
      </c>
      <c r="BG34" s="566">
        <v>6.8339099379999997</v>
      </c>
      <c r="BH34" s="566">
        <v>7.663926</v>
      </c>
      <c r="BI34" s="566">
        <v>6.9439859999999998</v>
      </c>
      <c r="BJ34" s="567">
        <v>6.6106150000000001</v>
      </c>
      <c r="BK34" s="567">
        <v>6.8494719999999996</v>
      </c>
      <c r="BL34" s="567">
        <v>4.9514810000000002</v>
      </c>
      <c r="BM34" s="567">
        <v>5.6379229999999998</v>
      </c>
      <c r="BN34" s="567">
        <v>2.9413010000000002</v>
      </c>
      <c r="BO34" s="567">
        <v>4.5568160000000004</v>
      </c>
      <c r="BP34" s="567">
        <v>5.3620669999999997</v>
      </c>
      <c r="BQ34" s="567">
        <v>7.6514550000000003</v>
      </c>
      <c r="BR34" s="567">
        <v>8.6414349999999995</v>
      </c>
      <c r="BS34" s="567">
        <v>7.7104140000000001</v>
      </c>
      <c r="BT34" s="567">
        <v>6.4861389999999997</v>
      </c>
      <c r="BU34" s="567">
        <v>6.8082050000000001</v>
      </c>
      <c r="BV34" s="567">
        <v>7.652768</v>
      </c>
    </row>
    <row r="35" spans="1:74" ht="11.15" customHeight="1" x14ac:dyDescent="0.25">
      <c r="A35" s="415" t="s">
        <v>1180</v>
      </c>
      <c r="B35" s="418" t="s">
        <v>80</v>
      </c>
      <c r="C35" s="566">
        <v>0.84955700000000001</v>
      </c>
      <c r="D35" s="566">
        <v>0.77974600000000005</v>
      </c>
      <c r="E35" s="566">
        <v>0.86134900000000003</v>
      </c>
      <c r="F35" s="566">
        <v>0.81644000000000005</v>
      </c>
      <c r="G35" s="566">
        <v>0.243895</v>
      </c>
      <c r="H35" s="566">
        <v>0.244696</v>
      </c>
      <c r="I35" s="566">
        <v>0.83834200000000003</v>
      </c>
      <c r="J35" s="566">
        <v>0.84835400000000005</v>
      </c>
      <c r="K35" s="566">
        <v>0.82288499999999998</v>
      </c>
      <c r="L35" s="566">
        <v>0.86165899999999995</v>
      </c>
      <c r="M35" s="566">
        <v>0.83929500000000001</v>
      </c>
      <c r="N35" s="566">
        <v>0.86028099999999996</v>
      </c>
      <c r="O35" s="566">
        <v>0.86132399999999998</v>
      </c>
      <c r="P35" s="566">
        <v>0.72480299999999998</v>
      </c>
      <c r="Q35" s="566">
        <v>0.85381799999999997</v>
      </c>
      <c r="R35" s="566">
        <v>0.83510099999999998</v>
      </c>
      <c r="S35" s="566">
        <v>0.78814099999999998</v>
      </c>
      <c r="T35" s="566">
        <v>0.42041600000000001</v>
      </c>
      <c r="U35" s="566">
        <v>0.76592099999999996</v>
      </c>
      <c r="V35" s="566">
        <v>0.84852399999999994</v>
      </c>
      <c r="W35" s="566">
        <v>0.81708599999999998</v>
      </c>
      <c r="X35" s="566">
        <v>0.85855599999999999</v>
      </c>
      <c r="Y35" s="566">
        <v>0.79508800000000002</v>
      </c>
      <c r="Z35" s="566">
        <v>0.85827200000000003</v>
      </c>
      <c r="AA35" s="566">
        <v>0.86509400000000003</v>
      </c>
      <c r="AB35" s="566">
        <v>0.76846099999999995</v>
      </c>
      <c r="AC35" s="566">
        <v>0.84978100000000001</v>
      </c>
      <c r="AD35" s="566">
        <v>0.74666699999999997</v>
      </c>
      <c r="AE35" s="566">
        <v>0.150615</v>
      </c>
      <c r="AF35" s="566">
        <v>0.30405700000000002</v>
      </c>
      <c r="AG35" s="566">
        <v>0.84557899999999997</v>
      </c>
      <c r="AH35" s="566">
        <v>0.84937600000000002</v>
      </c>
      <c r="AI35" s="566">
        <v>0.81538299999999997</v>
      </c>
      <c r="AJ35" s="566">
        <v>0.84853599999999996</v>
      </c>
      <c r="AK35" s="566">
        <v>0.836592</v>
      </c>
      <c r="AL35" s="566">
        <v>0.63114700000000001</v>
      </c>
      <c r="AM35" s="566">
        <v>0.86758400000000002</v>
      </c>
      <c r="AN35" s="566">
        <v>0.75590000000000002</v>
      </c>
      <c r="AO35" s="566">
        <v>0.85374899999999998</v>
      </c>
      <c r="AP35" s="566">
        <v>0.82738299999999998</v>
      </c>
      <c r="AQ35" s="566">
        <v>0.84770000000000001</v>
      </c>
      <c r="AR35" s="566">
        <v>0.65011600000000003</v>
      </c>
      <c r="AS35" s="566">
        <v>0.84089499999999995</v>
      </c>
      <c r="AT35" s="566">
        <v>0.83744300000000005</v>
      </c>
      <c r="AU35" s="566">
        <v>0.82007600000000003</v>
      </c>
      <c r="AV35" s="566">
        <v>0.85456600000000005</v>
      </c>
      <c r="AW35" s="566">
        <v>0.836503</v>
      </c>
      <c r="AX35" s="566">
        <v>0.85962000000000005</v>
      </c>
      <c r="AY35" s="566">
        <v>0.83122499999999999</v>
      </c>
      <c r="AZ35" s="566">
        <v>0.77454000000000001</v>
      </c>
      <c r="BA35" s="566">
        <v>0.83724699999999996</v>
      </c>
      <c r="BB35" s="566">
        <v>0.68923800000000002</v>
      </c>
      <c r="BC35" s="566">
        <v>9.3605999999999995E-2</v>
      </c>
      <c r="BD35" s="566">
        <v>0.26156499999999999</v>
      </c>
      <c r="BE35" s="566">
        <v>0.83072100000000004</v>
      </c>
      <c r="BF35" s="566">
        <v>0.83983600000000003</v>
      </c>
      <c r="BG35" s="566">
        <v>0.82006299999999999</v>
      </c>
      <c r="BH35" s="566">
        <v>0.83872000000000002</v>
      </c>
      <c r="BI35" s="566">
        <v>0.83921999999999997</v>
      </c>
      <c r="BJ35" s="567">
        <v>0.82386999999999999</v>
      </c>
      <c r="BK35" s="567">
        <v>0.82386999999999999</v>
      </c>
      <c r="BL35" s="567">
        <v>0.77071999999999996</v>
      </c>
      <c r="BM35" s="567">
        <v>0.82386999999999999</v>
      </c>
      <c r="BN35" s="567">
        <v>0.79729000000000005</v>
      </c>
      <c r="BO35" s="567">
        <v>0.82386999999999999</v>
      </c>
      <c r="BP35" s="567">
        <v>0.79729000000000005</v>
      </c>
      <c r="BQ35" s="567">
        <v>0.82386999999999999</v>
      </c>
      <c r="BR35" s="567">
        <v>0.82386999999999999</v>
      </c>
      <c r="BS35" s="567">
        <v>0.79729000000000005</v>
      </c>
      <c r="BT35" s="567">
        <v>0.82386999999999999</v>
      </c>
      <c r="BU35" s="567">
        <v>0.79729000000000005</v>
      </c>
      <c r="BV35" s="567">
        <v>0.82386999999999999</v>
      </c>
    </row>
    <row r="36" spans="1:74" ht="11.15" customHeight="1" x14ac:dyDescent="0.25">
      <c r="A36" s="415" t="s">
        <v>1181</v>
      </c>
      <c r="B36" s="418" t="s">
        <v>1114</v>
      </c>
      <c r="C36" s="566">
        <v>10.385723687</v>
      </c>
      <c r="D36" s="566">
        <v>9.7063216329999999</v>
      </c>
      <c r="E36" s="566">
        <v>10.365712204999999</v>
      </c>
      <c r="F36" s="566">
        <v>11.004657756</v>
      </c>
      <c r="G36" s="566">
        <v>14.116726622</v>
      </c>
      <c r="H36" s="566">
        <v>11.977093279</v>
      </c>
      <c r="I36" s="566">
        <v>9.9989144129999996</v>
      </c>
      <c r="J36" s="566">
        <v>9.6610923819999996</v>
      </c>
      <c r="K36" s="566">
        <v>7.4330947539999999</v>
      </c>
      <c r="L36" s="566">
        <v>7.6395099880000004</v>
      </c>
      <c r="M36" s="566">
        <v>9.3968034639999996</v>
      </c>
      <c r="N36" s="566">
        <v>9.1489141709999995</v>
      </c>
      <c r="O36" s="566">
        <v>10.953426904000001</v>
      </c>
      <c r="P36" s="566">
        <v>12.159782756</v>
      </c>
      <c r="Q36" s="566">
        <v>9.9725361039999996</v>
      </c>
      <c r="R36" s="566">
        <v>8.8560666460000004</v>
      </c>
      <c r="S36" s="566">
        <v>14.433234233</v>
      </c>
      <c r="T36" s="566">
        <v>14.549704605000001</v>
      </c>
      <c r="U36" s="566">
        <v>13.360276662</v>
      </c>
      <c r="V36" s="566">
        <v>10.874453937</v>
      </c>
      <c r="W36" s="566">
        <v>8.2418304780000007</v>
      </c>
      <c r="X36" s="566">
        <v>8.4942881779999997</v>
      </c>
      <c r="Y36" s="566">
        <v>10.231240229000001</v>
      </c>
      <c r="Z36" s="566">
        <v>10.477104536000001</v>
      </c>
      <c r="AA36" s="566">
        <v>12.764187933000001</v>
      </c>
      <c r="AB36" s="566">
        <v>10.594593892000001</v>
      </c>
      <c r="AC36" s="566">
        <v>9.5102256329999992</v>
      </c>
      <c r="AD36" s="566">
        <v>8.3805521570000003</v>
      </c>
      <c r="AE36" s="566">
        <v>11.065926380000001</v>
      </c>
      <c r="AF36" s="566">
        <v>12.044163577000001</v>
      </c>
      <c r="AG36" s="566">
        <v>10.060255081999999</v>
      </c>
      <c r="AH36" s="566">
        <v>9.2869233510000004</v>
      </c>
      <c r="AI36" s="566">
        <v>6.9726328369999999</v>
      </c>
      <c r="AJ36" s="566">
        <v>7.0887115490000001</v>
      </c>
      <c r="AK36" s="566">
        <v>9.1543874869999993</v>
      </c>
      <c r="AL36" s="566">
        <v>12.582186512</v>
      </c>
      <c r="AM36" s="566">
        <v>13.598125175</v>
      </c>
      <c r="AN36" s="566">
        <v>11.3260217</v>
      </c>
      <c r="AO36" s="566">
        <v>12.188713533</v>
      </c>
      <c r="AP36" s="566">
        <v>8.787450904</v>
      </c>
      <c r="AQ36" s="566">
        <v>11.970655131999999</v>
      </c>
      <c r="AR36" s="566">
        <v>14.719814896000001</v>
      </c>
      <c r="AS36" s="566">
        <v>13.993031886000001</v>
      </c>
      <c r="AT36" s="566">
        <v>11.182899983</v>
      </c>
      <c r="AU36" s="566">
        <v>7.8584555270000003</v>
      </c>
      <c r="AV36" s="566">
        <v>6.8197950699999996</v>
      </c>
      <c r="AW36" s="566">
        <v>9.4030789759999998</v>
      </c>
      <c r="AX36" s="566">
        <v>9.6318691320000003</v>
      </c>
      <c r="AY36" s="566">
        <v>9.5172513399999996</v>
      </c>
      <c r="AZ36" s="566">
        <v>8.4654573959999997</v>
      </c>
      <c r="BA36" s="566">
        <v>7.8182537869999997</v>
      </c>
      <c r="BB36" s="566">
        <v>6.2122322429999999</v>
      </c>
      <c r="BC36" s="566">
        <v>14.408461806</v>
      </c>
      <c r="BD36" s="566">
        <v>9.3115635369999996</v>
      </c>
      <c r="BE36" s="566">
        <v>8.8079465809999995</v>
      </c>
      <c r="BF36" s="566">
        <v>8.8639395699999994</v>
      </c>
      <c r="BG36" s="566">
        <v>5.8803947780000003</v>
      </c>
      <c r="BH36" s="566">
        <v>6.2965070000000001</v>
      </c>
      <c r="BI36" s="566">
        <v>8.7148939999999993</v>
      </c>
      <c r="BJ36" s="567">
        <v>8.6279889999999995</v>
      </c>
      <c r="BK36" s="567">
        <v>10.64</v>
      </c>
      <c r="BL36" s="567">
        <v>10</v>
      </c>
      <c r="BM36" s="567">
        <v>10.39</v>
      </c>
      <c r="BN36" s="567">
        <v>10.33</v>
      </c>
      <c r="BO36" s="567">
        <v>12.84</v>
      </c>
      <c r="BP36" s="567">
        <v>13.2</v>
      </c>
      <c r="BQ36" s="567">
        <v>11.19</v>
      </c>
      <c r="BR36" s="567">
        <v>9.15</v>
      </c>
      <c r="BS36" s="567">
        <v>7.31</v>
      </c>
      <c r="BT36" s="567">
        <v>7.37</v>
      </c>
      <c r="BU36" s="567">
        <v>8.86</v>
      </c>
      <c r="BV36" s="567">
        <v>9.7799999999999994</v>
      </c>
    </row>
    <row r="37" spans="1:74" ht="11.15" customHeight="1" x14ac:dyDescent="0.25">
      <c r="A37" s="415" t="s">
        <v>1182</v>
      </c>
      <c r="B37" s="418" t="s">
        <v>1209</v>
      </c>
      <c r="C37" s="566">
        <v>3.1507209860000001</v>
      </c>
      <c r="D37" s="566">
        <v>3.133044709</v>
      </c>
      <c r="E37" s="566">
        <v>3.450879526</v>
      </c>
      <c r="F37" s="566">
        <v>4.3702460829999996</v>
      </c>
      <c r="G37" s="566">
        <v>4.1970845949999998</v>
      </c>
      <c r="H37" s="566">
        <v>4.5631128619999997</v>
      </c>
      <c r="I37" s="566">
        <v>4.6037991979999999</v>
      </c>
      <c r="J37" s="566">
        <v>4.1776993239999998</v>
      </c>
      <c r="K37" s="566">
        <v>4.3426729350000004</v>
      </c>
      <c r="L37" s="566">
        <v>3.8718354060000002</v>
      </c>
      <c r="M37" s="566">
        <v>3.2484780359999998</v>
      </c>
      <c r="N37" s="566">
        <v>2.9500654759999998</v>
      </c>
      <c r="O37" s="566">
        <v>4.7997930970000002</v>
      </c>
      <c r="P37" s="566">
        <v>5.07443212</v>
      </c>
      <c r="Q37" s="566">
        <v>4.6128764770000004</v>
      </c>
      <c r="R37" s="566">
        <v>4.674956162</v>
      </c>
      <c r="S37" s="566">
        <v>4.9594373860000003</v>
      </c>
      <c r="T37" s="566">
        <v>4.7728159850000003</v>
      </c>
      <c r="U37" s="566">
        <v>4.9690486390000004</v>
      </c>
      <c r="V37" s="566">
        <v>4.5857920569999999</v>
      </c>
      <c r="W37" s="566">
        <v>3.8345957990000001</v>
      </c>
      <c r="X37" s="566">
        <v>4.7213016569999997</v>
      </c>
      <c r="Y37" s="566">
        <v>4.8222970869999999</v>
      </c>
      <c r="Z37" s="566">
        <v>5.0242011270000004</v>
      </c>
      <c r="AA37" s="566">
        <v>4.7202637249999997</v>
      </c>
      <c r="AB37" s="566">
        <v>5.3965864159999999</v>
      </c>
      <c r="AC37" s="566">
        <v>5.5362642620000004</v>
      </c>
      <c r="AD37" s="566">
        <v>5.9586020519999998</v>
      </c>
      <c r="AE37" s="566">
        <v>5.8366087870000003</v>
      </c>
      <c r="AF37" s="566">
        <v>5.3279447680000001</v>
      </c>
      <c r="AG37" s="566">
        <v>5.259711577</v>
      </c>
      <c r="AH37" s="566">
        <v>5.6118323500000002</v>
      </c>
      <c r="AI37" s="566">
        <v>4.8754854109999997</v>
      </c>
      <c r="AJ37" s="566">
        <v>5.3970731450000002</v>
      </c>
      <c r="AK37" s="566">
        <v>5.6913525619999996</v>
      </c>
      <c r="AL37" s="566">
        <v>6.2279209929999997</v>
      </c>
      <c r="AM37" s="566">
        <v>5.5280717729999997</v>
      </c>
      <c r="AN37" s="566">
        <v>6.0060474419999998</v>
      </c>
      <c r="AO37" s="566">
        <v>6.3901475000000003</v>
      </c>
      <c r="AP37" s="566">
        <v>7.1264898160000003</v>
      </c>
      <c r="AQ37" s="566">
        <v>6.956577942</v>
      </c>
      <c r="AR37" s="566">
        <v>5.8889729900000001</v>
      </c>
      <c r="AS37" s="566">
        <v>5.4624741500000003</v>
      </c>
      <c r="AT37" s="566">
        <v>5.3345678999999997</v>
      </c>
      <c r="AU37" s="566">
        <v>5.1959650289999999</v>
      </c>
      <c r="AV37" s="566">
        <v>5.0349652059999999</v>
      </c>
      <c r="AW37" s="566">
        <v>5.732686781</v>
      </c>
      <c r="AX37" s="566">
        <v>5.8083010550000003</v>
      </c>
      <c r="AY37" s="566">
        <v>5.587224312</v>
      </c>
      <c r="AZ37" s="566">
        <v>6.660219906</v>
      </c>
      <c r="BA37" s="566">
        <v>6.61727592</v>
      </c>
      <c r="BB37" s="566">
        <v>6.9477444200000003</v>
      </c>
      <c r="BC37" s="566">
        <v>6.2778283899999998</v>
      </c>
      <c r="BD37" s="566">
        <v>5.9196933280000001</v>
      </c>
      <c r="BE37" s="566">
        <v>6.109543897</v>
      </c>
      <c r="BF37" s="566">
        <v>6.050010704</v>
      </c>
      <c r="BG37" s="566">
        <v>5.6389817390000001</v>
      </c>
      <c r="BH37" s="566">
        <v>5.866466</v>
      </c>
      <c r="BI37" s="566">
        <v>6.5829570000000004</v>
      </c>
      <c r="BJ37" s="567">
        <v>6.8712119999999999</v>
      </c>
      <c r="BK37" s="567">
        <v>5.9859900000000001</v>
      </c>
      <c r="BL37" s="567">
        <v>8.1896789999999999</v>
      </c>
      <c r="BM37" s="567">
        <v>7.709524</v>
      </c>
      <c r="BN37" s="567">
        <v>8.4807249999999996</v>
      </c>
      <c r="BO37" s="567">
        <v>6.7925909999999998</v>
      </c>
      <c r="BP37" s="567">
        <v>6.8667860000000003</v>
      </c>
      <c r="BQ37" s="567">
        <v>7.4306919999999996</v>
      </c>
      <c r="BR37" s="567">
        <v>6.8791039999999999</v>
      </c>
      <c r="BS37" s="567">
        <v>7.1097910000000004</v>
      </c>
      <c r="BT37" s="567">
        <v>6.1870649999999996</v>
      </c>
      <c r="BU37" s="567">
        <v>6.9945339999999998</v>
      </c>
      <c r="BV37" s="567">
        <v>7.025023</v>
      </c>
    </row>
    <row r="38" spans="1:74" ht="11.15" customHeight="1" x14ac:dyDescent="0.25">
      <c r="A38" s="415" t="s">
        <v>1183</v>
      </c>
      <c r="B38" s="416" t="s">
        <v>1210</v>
      </c>
      <c r="C38" s="566">
        <v>-9.4361000004000001E-5</v>
      </c>
      <c r="D38" s="566">
        <v>6.3695840000000002E-3</v>
      </c>
      <c r="E38" s="566">
        <v>9.8166969999999992E-3</v>
      </c>
      <c r="F38" s="566">
        <v>1.1548364E-2</v>
      </c>
      <c r="G38" s="566">
        <v>8.6579269999999993E-3</v>
      </c>
      <c r="H38" s="566">
        <v>1.5103916E-2</v>
      </c>
      <c r="I38" s="566">
        <v>1.033537E-2</v>
      </c>
      <c r="J38" s="566">
        <v>1.2190075999999999E-2</v>
      </c>
      <c r="K38" s="566">
        <v>7.3859069999999997E-3</v>
      </c>
      <c r="L38" s="566">
        <v>1.1713324000000001E-2</v>
      </c>
      <c r="M38" s="566">
        <v>9.4780669999999997E-3</v>
      </c>
      <c r="N38" s="566">
        <v>2.4613157E-2</v>
      </c>
      <c r="O38" s="566">
        <v>-5.61098E-4</v>
      </c>
      <c r="P38" s="566">
        <v>-1.497602E-3</v>
      </c>
      <c r="Q38" s="566">
        <v>-1.1154486999999999E-2</v>
      </c>
      <c r="R38" s="566">
        <v>-1.2743892E-2</v>
      </c>
      <c r="S38" s="566">
        <v>3.160024E-3</v>
      </c>
      <c r="T38" s="566">
        <v>-4.3047850000000002E-3</v>
      </c>
      <c r="U38" s="566">
        <v>-1.4917532000000001E-2</v>
      </c>
      <c r="V38" s="566">
        <v>-1.4424531000000001E-2</v>
      </c>
      <c r="W38" s="566">
        <v>-5.6305180000000002E-3</v>
      </c>
      <c r="X38" s="566">
        <v>2.2426829999999998E-2</v>
      </c>
      <c r="Y38" s="566">
        <v>1.1814006E-2</v>
      </c>
      <c r="Z38" s="566">
        <v>1.1429764E-2</v>
      </c>
      <c r="AA38" s="566">
        <v>4.3930764999999997E-2</v>
      </c>
      <c r="AB38" s="566">
        <v>6.4490670999999999E-2</v>
      </c>
      <c r="AC38" s="566">
        <v>6.5990888999999997E-2</v>
      </c>
      <c r="AD38" s="566">
        <v>6.8176274999999995E-2</v>
      </c>
      <c r="AE38" s="566">
        <v>6.3171527000000005E-2</v>
      </c>
      <c r="AF38" s="566">
        <v>5.7784980999999999E-2</v>
      </c>
      <c r="AG38" s="566">
        <v>6.3338564E-2</v>
      </c>
      <c r="AH38" s="566">
        <v>7.7716741000000006E-2</v>
      </c>
      <c r="AI38" s="566">
        <v>6.6650721999999996E-2</v>
      </c>
      <c r="AJ38" s="566">
        <v>3.3945445999999997E-2</v>
      </c>
      <c r="AK38" s="566">
        <v>6.4671047999999995E-2</v>
      </c>
      <c r="AL38" s="566">
        <v>5.8190928000000003E-2</v>
      </c>
      <c r="AM38" s="566">
        <v>6.2016283999999998E-2</v>
      </c>
      <c r="AN38" s="566">
        <v>6.3866561000000002E-2</v>
      </c>
      <c r="AO38" s="566">
        <v>7.9394007000000003E-2</v>
      </c>
      <c r="AP38" s="566">
        <v>6.2587268000000001E-2</v>
      </c>
      <c r="AQ38" s="566">
        <v>5.1105871999999997E-2</v>
      </c>
      <c r="AR38" s="566">
        <v>7.2760401000000002E-2</v>
      </c>
      <c r="AS38" s="566">
        <v>4.1873239999999999E-2</v>
      </c>
      <c r="AT38" s="566">
        <v>7.3488764999999998E-2</v>
      </c>
      <c r="AU38" s="566">
        <v>6.1112275000000001E-2</v>
      </c>
      <c r="AV38" s="566">
        <v>5.7083984999999997E-2</v>
      </c>
      <c r="AW38" s="566">
        <v>4.9368840999999997E-2</v>
      </c>
      <c r="AX38" s="566">
        <v>9.1445651000000003E-2</v>
      </c>
      <c r="AY38" s="566">
        <v>6.0570507000000003E-2</v>
      </c>
      <c r="AZ38" s="566">
        <v>6.1263745000000001E-2</v>
      </c>
      <c r="BA38" s="566">
        <v>6.7741199000000002E-2</v>
      </c>
      <c r="BB38" s="566">
        <v>6.6908662999999993E-2</v>
      </c>
      <c r="BC38" s="566">
        <v>6.9566742000000001E-2</v>
      </c>
      <c r="BD38" s="566">
        <v>6.0778214999999997E-2</v>
      </c>
      <c r="BE38" s="566">
        <v>5.2927826999999997E-2</v>
      </c>
      <c r="BF38" s="566">
        <v>5.5856979000000001E-2</v>
      </c>
      <c r="BG38" s="566">
        <v>6.1158577999999998E-2</v>
      </c>
      <c r="BH38" s="566">
        <v>2.0232300000000002E-2</v>
      </c>
      <c r="BI38" s="566">
        <v>2.27096E-2</v>
      </c>
      <c r="BJ38" s="567">
        <v>3.6425100000000002E-2</v>
      </c>
      <c r="BK38" s="567">
        <v>4.5128500000000002E-2</v>
      </c>
      <c r="BL38" s="567">
        <v>6.2224700000000001E-2</v>
      </c>
      <c r="BM38" s="567">
        <v>6.0876899999999998E-2</v>
      </c>
      <c r="BN38" s="567">
        <v>5.2070600000000002E-2</v>
      </c>
      <c r="BO38" s="567">
        <v>6.2682299999999996E-2</v>
      </c>
      <c r="BP38" s="567">
        <v>5.8562400000000001E-2</v>
      </c>
      <c r="BQ38" s="567">
        <v>7.2280499999999998E-2</v>
      </c>
      <c r="BR38" s="567">
        <v>2.6906800000000002E-2</v>
      </c>
      <c r="BS38" s="567">
        <v>5.8714200000000001E-2</v>
      </c>
      <c r="BT38" s="567">
        <v>3.6160400000000002E-2</v>
      </c>
      <c r="BU38" s="567">
        <v>3.3541500000000002E-2</v>
      </c>
      <c r="BV38" s="567">
        <v>6.6226499999999994E-2</v>
      </c>
    </row>
    <row r="39" spans="1:74" ht="11.15" customHeight="1" x14ac:dyDescent="0.25">
      <c r="A39" s="415" t="s">
        <v>1184</v>
      </c>
      <c r="B39" s="416" t="s">
        <v>1118</v>
      </c>
      <c r="C39" s="566">
        <v>34.328281771</v>
      </c>
      <c r="D39" s="566">
        <v>31.110584457000002</v>
      </c>
      <c r="E39" s="566">
        <v>31.485414735999999</v>
      </c>
      <c r="F39" s="566">
        <v>28.492029603999999</v>
      </c>
      <c r="G39" s="566">
        <v>28.830231593000001</v>
      </c>
      <c r="H39" s="566">
        <v>31.160320112000001</v>
      </c>
      <c r="I39" s="566">
        <v>36.322691487999997</v>
      </c>
      <c r="J39" s="566">
        <v>36.913849063000001</v>
      </c>
      <c r="K39" s="566">
        <v>31.596723672</v>
      </c>
      <c r="L39" s="566">
        <v>29.043204531000001</v>
      </c>
      <c r="M39" s="566">
        <v>31.065039137999999</v>
      </c>
      <c r="N39" s="566">
        <v>33.290409285999999</v>
      </c>
      <c r="O39" s="566">
        <v>34.432599125000003</v>
      </c>
      <c r="P39" s="566">
        <v>33.098352789000003</v>
      </c>
      <c r="Q39" s="566">
        <v>31.575565485999999</v>
      </c>
      <c r="R39" s="566">
        <v>27.762676845000001</v>
      </c>
      <c r="S39" s="566">
        <v>29.920159713</v>
      </c>
      <c r="T39" s="566">
        <v>31.394725492999999</v>
      </c>
      <c r="U39" s="566">
        <v>36.023892105999998</v>
      </c>
      <c r="V39" s="566">
        <v>36.172668106000003</v>
      </c>
      <c r="W39" s="566">
        <v>30.664004252000002</v>
      </c>
      <c r="X39" s="566">
        <v>29.907008308999998</v>
      </c>
      <c r="Y39" s="566">
        <v>30.275512686999999</v>
      </c>
      <c r="Z39" s="566">
        <v>33.551240454999999</v>
      </c>
      <c r="AA39" s="566">
        <v>34.585638795999998</v>
      </c>
      <c r="AB39" s="566">
        <v>31.635059355999999</v>
      </c>
      <c r="AC39" s="566">
        <v>31.676649672</v>
      </c>
      <c r="AD39" s="566">
        <v>28.104434281</v>
      </c>
      <c r="AE39" s="566">
        <v>29.093586384999998</v>
      </c>
      <c r="AF39" s="566">
        <v>34.172312320000003</v>
      </c>
      <c r="AG39" s="566">
        <v>36.911209079999999</v>
      </c>
      <c r="AH39" s="566">
        <v>35.760182768999996</v>
      </c>
      <c r="AI39" s="566">
        <v>30.747212053999998</v>
      </c>
      <c r="AJ39" s="566">
        <v>28.596190131</v>
      </c>
      <c r="AK39" s="566">
        <v>30.686133293000001</v>
      </c>
      <c r="AL39" s="566">
        <v>35.194826333999998</v>
      </c>
      <c r="AM39" s="566">
        <v>36.384848376000001</v>
      </c>
      <c r="AN39" s="566">
        <v>32.486646258</v>
      </c>
      <c r="AO39" s="566">
        <v>33.150928897</v>
      </c>
      <c r="AP39" s="566">
        <v>29.093965185999998</v>
      </c>
      <c r="AQ39" s="566">
        <v>31.293890878999999</v>
      </c>
      <c r="AR39" s="566">
        <v>33.492102803000002</v>
      </c>
      <c r="AS39" s="566">
        <v>38.822236975000003</v>
      </c>
      <c r="AT39" s="566">
        <v>37.902866244999998</v>
      </c>
      <c r="AU39" s="566">
        <v>32.435742156000003</v>
      </c>
      <c r="AV39" s="566">
        <v>29.49104415</v>
      </c>
      <c r="AW39" s="566">
        <v>32.197268037999997</v>
      </c>
      <c r="AX39" s="566">
        <v>34.412505072000002</v>
      </c>
      <c r="AY39" s="566">
        <v>32.608229227000002</v>
      </c>
      <c r="AZ39" s="566">
        <v>29.305861242999999</v>
      </c>
      <c r="BA39" s="566">
        <v>29.880773625</v>
      </c>
      <c r="BB39" s="566">
        <v>25.264315223000001</v>
      </c>
      <c r="BC39" s="566">
        <v>30.023356157999999</v>
      </c>
      <c r="BD39" s="566">
        <v>27.317427470999998</v>
      </c>
      <c r="BE39" s="566">
        <v>34.008497513999998</v>
      </c>
      <c r="BF39" s="566">
        <v>33.737454755999998</v>
      </c>
      <c r="BG39" s="566">
        <v>27.469234071999999</v>
      </c>
      <c r="BH39" s="566">
        <v>29.16825</v>
      </c>
      <c r="BI39" s="566">
        <v>32.149230000000003</v>
      </c>
      <c r="BJ39" s="567">
        <v>32.529600000000002</v>
      </c>
      <c r="BK39" s="567">
        <v>33.492570000000001</v>
      </c>
      <c r="BL39" s="567">
        <v>30.91846</v>
      </c>
      <c r="BM39" s="567">
        <v>31.15211</v>
      </c>
      <c r="BN39" s="567">
        <v>27.515070000000001</v>
      </c>
      <c r="BO39" s="567">
        <v>29.797709999999999</v>
      </c>
      <c r="BP39" s="567">
        <v>31.81888</v>
      </c>
      <c r="BQ39" s="567">
        <v>36.077249999999999</v>
      </c>
      <c r="BR39" s="567">
        <v>35.232990000000001</v>
      </c>
      <c r="BS39" s="567">
        <v>29.759049999999998</v>
      </c>
      <c r="BT39" s="567">
        <v>28.687159999999999</v>
      </c>
      <c r="BU39" s="567">
        <v>30.303940000000001</v>
      </c>
      <c r="BV39" s="567">
        <v>31.82769</v>
      </c>
    </row>
    <row r="40" spans="1:74" ht="11.15" customHeight="1" x14ac:dyDescent="0.25">
      <c r="A40" s="415" t="s">
        <v>1185</v>
      </c>
      <c r="B40" s="416" t="s">
        <v>1211</v>
      </c>
      <c r="C40" s="566">
        <v>29.41998852</v>
      </c>
      <c r="D40" s="566">
        <v>28.087153969999999</v>
      </c>
      <c r="E40" s="566">
        <v>27.406991550000001</v>
      </c>
      <c r="F40" s="566">
        <v>23.909292839999999</v>
      </c>
      <c r="G40" s="566">
        <v>24.381493500000001</v>
      </c>
      <c r="H40" s="566">
        <v>25.396592930000001</v>
      </c>
      <c r="I40" s="566">
        <v>28.8000948</v>
      </c>
      <c r="J40" s="566">
        <v>28.846989300000001</v>
      </c>
      <c r="K40" s="566">
        <v>24.93409977</v>
      </c>
      <c r="L40" s="566">
        <v>25.88420855</v>
      </c>
      <c r="M40" s="566">
        <v>26.76856197</v>
      </c>
      <c r="N40" s="566">
        <v>29.341701350000001</v>
      </c>
      <c r="O40" s="566">
        <v>29.186539360000001</v>
      </c>
      <c r="P40" s="566">
        <v>27.006496370000001</v>
      </c>
      <c r="Q40" s="566">
        <v>26.798243169999999</v>
      </c>
      <c r="R40" s="566">
        <v>23.545854160000001</v>
      </c>
      <c r="S40" s="566">
        <v>24.071864269999999</v>
      </c>
      <c r="T40" s="566">
        <v>25.316089999999999</v>
      </c>
      <c r="U40" s="566">
        <v>28.747477709999998</v>
      </c>
      <c r="V40" s="566">
        <v>28.933697680000002</v>
      </c>
      <c r="W40" s="566">
        <v>24.35722591</v>
      </c>
      <c r="X40" s="566">
        <v>24.730137460000002</v>
      </c>
      <c r="Y40" s="566">
        <v>26.159747459999998</v>
      </c>
      <c r="Z40" s="566">
        <v>29.418891850000001</v>
      </c>
      <c r="AA40" s="566">
        <v>28.697171239999999</v>
      </c>
      <c r="AB40" s="566">
        <v>26.676185109999999</v>
      </c>
      <c r="AC40" s="566">
        <v>26.896765970000001</v>
      </c>
      <c r="AD40" s="566">
        <v>24.09717405</v>
      </c>
      <c r="AE40" s="566">
        <v>24.72670183</v>
      </c>
      <c r="AF40" s="566">
        <v>28.124895080000002</v>
      </c>
      <c r="AG40" s="566">
        <v>30.576657130000001</v>
      </c>
      <c r="AH40" s="566">
        <v>28.663245710000002</v>
      </c>
      <c r="AI40" s="566">
        <v>24.937706179999999</v>
      </c>
      <c r="AJ40" s="566">
        <v>24.850456319999999</v>
      </c>
      <c r="AK40" s="566">
        <v>25.88211381</v>
      </c>
      <c r="AL40" s="566">
        <v>30.42628062</v>
      </c>
      <c r="AM40" s="566">
        <v>30.852544864999999</v>
      </c>
      <c r="AN40" s="566">
        <v>27.234853437999998</v>
      </c>
      <c r="AO40" s="566">
        <v>27.139631088000002</v>
      </c>
      <c r="AP40" s="566">
        <v>25.095301386999999</v>
      </c>
      <c r="AQ40" s="566">
        <v>25.039513963000001</v>
      </c>
      <c r="AR40" s="566">
        <v>26.625633873000002</v>
      </c>
      <c r="AS40" s="566">
        <v>31.033575567</v>
      </c>
      <c r="AT40" s="566">
        <v>30.643287019999999</v>
      </c>
      <c r="AU40" s="566">
        <v>25.70829736</v>
      </c>
      <c r="AV40" s="566">
        <v>25.528026949000001</v>
      </c>
      <c r="AW40" s="566">
        <v>28.819018251999999</v>
      </c>
      <c r="AX40" s="566">
        <v>32.423758829999997</v>
      </c>
      <c r="AY40" s="566">
        <v>31.057163717000002</v>
      </c>
      <c r="AZ40" s="566">
        <v>28.350793670000002</v>
      </c>
      <c r="BA40" s="566">
        <v>29.288980937000002</v>
      </c>
      <c r="BB40" s="566">
        <v>25.549126620999999</v>
      </c>
      <c r="BC40" s="566">
        <v>25.300277264000002</v>
      </c>
      <c r="BD40" s="566">
        <v>25.850792088999999</v>
      </c>
      <c r="BE40" s="566">
        <v>30.830503530000001</v>
      </c>
      <c r="BF40" s="566">
        <v>30.25653866</v>
      </c>
      <c r="BG40" s="566">
        <v>25.366392799</v>
      </c>
      <c r="BH40" s="566">
        <v>25.525134161</v>
      </c>
      <c r="BI40" s="566">
        <v>28.115539999999999</v>
      </c>
      <c r="BJ40" s="567">
        <v>29.560410000000001</v>
      </c>
      <c r="BK40" s="567">
        <v>30.047029999999999</v>
      </c>
      <c r="BL40" s="567">
        <v>27.28389</v>
      </c>
      <c r="BM40" s="567">
        <v>27.454840000000001</v>
      </c>
      <c r="BN40" s="567">
        <v>24.034120000000001</v>
      </c>
      <c r="BO40" s="567">
        <v>25.247910000000001</v>
      </c>
      <c r="BP40" s="567">
        <v>26.602530000000002</v>
      </c>
      <c r="BQ40" s="567">
        <v>30.653089999999999</v>
      </c>
      <c r="BR40" s="567">
        <v>29.726900000000001</v>
      </c>
      <c r="BS40" s="567">
        <v>25.414020000000001</v>
      </c>
      <c r="BT40" s="567">
        <v>25.525649999999999</v>
      </c>
      <c r="BU40" s="567">
        <v>27.076840000000001</v>
      </c>
      <c r="BV40" s="567">
        <v>29.738520000000001</v>
      </c>
    </row>
    <row r="41" spans="1:74" ht="11.15" customHeight="1" x14ac:dyDescent="0.25">
      <c r="A41" s="409"/>
      <c r="B41" s="102" t="s">
        <v>1186</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67"/>
      <c r="BK41" s="267"/>
      <c r="BL41" s="267"/>
      <c r="BM41" s="267"/>
      <c r="BN41" s="267"/>
      <c r="BO41" s="267"/>
      <c r="BP41" s="267"/>
      <c r="BQ41" s="267"/>
      <c r="BR41" s="267"/>
      <c r="BS41" s="267"/>
      <c r="BT41" s="267"/>
      <c r="BU41" s="267"/>
      <c r="BV41" s="267"/>
    </row>
    <row r="42" spans="1:74" ht="11.15" customHeight="1" x14ac:dyDescent="0.25">
      <c r="A42" s="415" t="s">
        <v>1187</v>
      </c>
      <c r="B42" s="416" t="s">
        <v>1342</v>
      </c>
      <c r="C42" s="566">
        <v>3.5570542930000002</v>
      </c>
      <c r="D42" s="566">
        <v>3.18265098</v>
      </c>
      <c r="E42" s="566">
        <v>3.3994870939999999</v>
      </c>
      <c r="F42" s="566">
        <v>3.7617741969999998</v>
      </c>
      <c r="G42" s="566">
        <v>3.823871762</v>
      </c>
      <c r="H42" s="566">
        <v>5.1849287329999996</v>
      </c>
      <c r="I42" s="566">
        <v>6.5025554809999999</v>
      </c>
      <c r="J42" s="566">
        <v>6.6797822480000004</v>
      </c>
      <c r="K42" s="566">
        <v>5.900825094</v>
      </c>
      <c r="L42" s="566">
        <v>5.2314029599999996</v>
      </c>
      <c r="M42" s="566">
        <v>3.980724903</v>
      </c>
      <c r="N42" s="566">
        <v>5.0177506640000002</v>
      </c>
      <c r="O42" s="566">
        <v>4.2953763609999998</v>
      </c>
      <c r="P42" s="566">
        <v>4.0391189049999996</v>
      </c>
      <c r="Q42" s="566">
        <v>3.474490458</v>
      </c>
      <c r="R42" s="566">
        <v>4.0422903789999998</v>
      </c>
      <c r="S42" s="566">
        <v>5.1326635229999997</v>
      </c>
      <c r="T42" s="566">
        <v>5.5054796230000003</v>
      </c>
      <c r="U42" s="566">
        <v>6.9423196709999999</v>
      </c>
      <c r="V42" s="566">
        <v>6.9565505410000004</v>
      </c>
      <c r="W42" s="566">
        <v>6.0854789169999997</v>
      </c>
      <c r="X42" s="566">
        <v>5.4258820820000002</v>
      </c>
      <c r="Y42" s="566">
        <v>4.427300228</v>
      </c>
      <c r="Z42" s="566">
        <v>4.6567628729999999</v>
      </c>
      <c r="AA42" s="566">
        <v>4.4016175110000004</v>
      </c>
      <c r="AB42" s="566">
        <v>2.688735431</v>
      </c>
      <c r="AC42" s="566">
        <v>3.728900528</v>
      </c>
      <c r="AD42" s="566">
        <v>4.3554747530000002</v>
      </c>
      <c r="AE42" s="566">
        <v>5.2010975830000001</v>
      </c>
      <c r="AF42" s="566">
        <v>6.0245460409999998</v>
      </c>
      <c r="AG42" s="566">
        <v>7.3216084239999999</v>
      </c>
      <c r="AH42" s="566">
        <v>6.750249063</v>
      </c>
      <c r="AI42" s="566">
        <v>5.7198562900000001</v>
      </c>
      <c r="AJ42" s="566">
        <v>4.3541103430000003</v>
      </c>
      <c r="AK42" s="566">
        <v>3.249647666</v>
      </c>
      <c r="AL42" s="566">
        <v>3.9109101530000001</v>
      </c>
      <c r="AM42" s="566">
        <v>3.2942378990000001</v>
      </c>
      <c r="AN42" s="566">
        <v>3.170174539</v>
      </c>
      <c r="AO42" s="566">
        <v>3.2605770239999998</v>
      </c>
      <c r="AP42" s="566">
        <v>3.8989014389999999</v>
      </c>
      <c r="AQ42" s="566">
        <v>4.1716778210000003</v>
      </c>
      <c r="AR42" s="566">
        <v>4.9728162989999998</v>
      </c>
      <c r="AS42" s="566">
        <v>6.4084500159999997</v>
      </c>
      <c r="AT42" s="566">
        <v>6.4097442229999997</v>
      </c>
      <c r="AU42" s="566">
        <v>5.9845953429999996</v>
      </c>
      <c r="AV42" s="566">
        <v>5.3369016460000003</v>
      </c>
      <c r="AW42" s="566">
        <v>4.0146744869999997</v>
      </c>
      <c r="AX42" s="566">
        <v>4.5973195320000002</v>
      </c>
      <c r="AY42" s="566">
        <v>4.3549396869999999</v>
      </c>
      <c r="AZ42" s="566">
        <v>4.0482829779999996</v>
      </c>
      <c r="BA42" s="566">
        <v>4.1375367680000004</v>
      </c>
      <c r="BB42" s="566">
        <v>5.6331319049999999</v>
      </c>
      <c r="BC42" s="566">
        <v>5.1318583960000002</v>
      </c>
      <c r="BD42" s="566">
        <v>5.7755085209999999</v>
      </c>
      <c r="BE42" s="566">
        <v>7.9039228330000002</v>
      </c>
      <c r="BF42" s="566">
        <v>8.1579523340000009</v>
      </c>
      <c r="BG42" s="566">
        <v>6.9376259850000004</v>
      </c>
      <c r="BH42" s="566">
        <v>6.906282</v>
      </c>
      <c r="BI42" s="566">
        <v>4.9442729999999999</v>
      </c>
      <c r="BJ42" s="567">
        <v>5.9295970000000002</v>
      </c>
      <c r="BK42" s="567">
        <v>3.92266</v>
      </c>
      <c r="BL42" s="567">
        <v>3.7361360000000001</v>
      </c>
      <c r="BM42" s="567">
        <v>3.5765199999999999</v>
      </c>
      <c r="BN42" s="567">
        <v>4.2819669999999999</v>
      </c>
      <c r="BO42" s="567">
        <v>5.353834</v>
      </c>
      <c r="BP42" s="567">
        <v>6.1183550000000002</v>
      </c>
      <c r="BQ42" s="567">
        <v>8.2975989999999999</v>
      </c>
      <c r="BR42" s="567">
        <v>8.0677120000000002</v>
      </c>
      <c r="BS42" s="567">
        <v>6.6176539999999999</v>
      </c>
      <c r="BT42" s="567">
        <v>5.9127260000000001</v>
      </c>
      <c r="BU42" s="567">
        <v>4.312119</v>
      </c>
      <c r="BV42" s="567">
        <v>4.8811299999999997</v>
      </c>
    </row>
    <row r="43" spans="1:74" ht="11.15" customHeight="1" x14ac:dyDescent="0.25">
      <c r="A43" s="415" t="s">
        <v>1188</v>
      </c>
      <c r="B43" s="416" t="s">
        <v>79</v>
      </c>
      <c r="C43" s="566">
        <v>3.815376943</v>
      </c>
      <c r="D43" s="566">
        <v>3.9071991559999999</v>
      </c>
      <c r="E43" s="566">
        <v>2.4990189979999999</v>
      </c>
      <c r="F43" s="566">
        <v>2.372024777</v>
      </c>
      <c r="G43" s="566">
        <v>2.6821942449999998</v>
      </c>
      <c r="H43" s="566">
        <v>3.4020818369999999</v>
      </c>
      <c r="I43" s="566">
        <v>4.2909084010000003</v>
      </c>
      <c r="J43" s="566">
        <v>4.4830725100000004</v>
      </c>
      <c r="K43" s="566">
        <v>3.6542761170000002</v>
      </c>
      <c r="L43" s="566">
        <v>3.0156451419999999</v>
      </c>
      <c r="M43" s="566">
        <v>2.6768115240000001</v>
      </c>
      <c r="N43" s="566">
        <v>2.3146413539999999</v>
      </c>
      <c r="O43" s="566">
        <v>2.569205416</v>
      </c>
      <c r="P43" s="566">
        <v>1.7926339979999999</v>
      </c>
      <c r="Q43" s="566">
        <v>1.424845036</v>
      </c>
      <c r="R43" s="566">
        <v>1.456360522</v>
      </c>
      <c r="S43" s="566">
        <v>1.9302145310000001</v>
      </c>
      <c r="T43" s="566">
        <v>2.5295385549999998</v>
      </c>
      <c r="U43" s="566">
        <v>2.9921568349999998</v>
      </c>
      <c r="V43" s="566">
        <v>3.2546384349999999</v>
      </c>
      <c r="W43" s="566">
        <v>3.1305089389999998</v>
      </c>
      <c r="X43" s="566">
        <v>2.7466625769999999</v>
      </c>
      <c r="Y43" s="566">
        <v>1.99188907</v>
      </c>
      <c r="Z43" s="566">
        <v>2.5034324790000002</v>
      </c>
      <c r="AA43" s="566">
        <v>2.497704234</v>
      </c>
      <c r="AB43" s="566">
        <v>2.140414974</v>
      </c>
      <c r="AC43" s="566">
        <v>1.3960728120000001</v>
      </c>
      <c r="AD43" s="566">
        <v>1.4746057450000001</v>
      </c>
      <c r="AE43" s="566">
        <v>1.8008832770000001</v>
      </c>
      <c r="AF43" s="566">
        <v>2.8994085869999999</v>
      </c>
      <c r="AG43" s="566">
        <v>2.8442772939999998</v>
      </c>
      <c r="AH43" s="566">
        <v>3.2599682959999998</v>
      </c>
      <c r="AI43" s="566">
        <v>2.8860318469999999</v>
      </c>
      <c r="AJ43" s="566">
        <v>2.7658335319999998</v>
      </c>
      <c r="AK43" s="566">
        <v>2.5535805730000001</v>
      </c>
      <c r="AL43" s="566">
        <v>2.6528996230000002</v>
      </c>
      <c r="AM43" s="566">
        <v>2.8944094140000001</v>
      </c>
      <c r="AN43" s="566">
        <v>2.1204946680000001</v>
      </c>
      <c r="AO43" s="566">
        <v>1.6109645779999999</v>
      </c>
      <c r="AP43" s="566">
        <v>1.593317911</v>
      </c>
      <c r="AQ43" s="566">
        <v>2.1926497330000001</v>
      </c>
      <c r="AR43" s="566">
        <v>3.1011827140000001</v>
      </c>
      <c r="AS43" s="566">
        <v>2.7679871330000001</v>
      </c>
      <c r="AT43" s="566">
        <v>3.1462146949999998</v>
      </c>
      <c r="AU43" s="566">
        <v>2.8670908179999999</v>
      </c>
      <c r="AV43" s="566">
        <v>2.162914555</v>
      </c>
      <c r="AW43" s="566">
        <v>2.2051205500000002</v>
      </c>
      <c r="AX43" s="566">
        <v>2.5161485610000001</v>
      </c>
      <c r="AY43" s="566">
        <v>1.9137417219999999</v>
      </c>
      <c r="AZ43" s="566">
        <v>1.938422377</v>
      </c>
      <c r="BA43" s="566">
        <v>1.694380507</v>
      </c>
      <c r="BB43" s="566">
        <v>0.26195773900000002</v>
      </c>
      <c r="BC43" s="566">
        <v>1.0368532829999999</v>
      </c>
      <c r="BD43" s="566">
        <v>1.752858679</v>
      </c>
      <c r="BE43" s="566">
        <v>2.5111735030000002</v>
      </c>
      <c r="BF43" s="566">
        <v>2.2318288399999999</v>
      </c>
      <c r="BG43" s="566">
        <v>1.718999671</v>
      </c>
      <c r="BH43" s="566">
        <v>1.8080039999999999</v>
      </c>
      <c r="BI43" s="566">
        <v>1.37304</v>
      </c>
      <c r="BJ43" s="567">
        <v>0.63141990000000003</v>
      </c>
      <c r="BK43" s="567">
        <v>1.9995810000000001</v>
      </c>
      <c r="BL43" s="567">
        <v>0.98778359999999998</v>
      </c>
      <c r="BM43" s="567">
        <v>1.2204170000000001</v>
      </c>
      <c r="BN43" s="567">
        <v>0.50209859999999995</v>
      </c>
      <c r="BO43" s="567">
        <v>1.0832170000000001</v>
      </c>
      <c r="BP43" s="567">
        <v>1.8325419999999999</v>
      </c>
      <c r="BQ43" s="567">
        <v>1.9953129999999999</v>
      </c>
      <c r="BR43" s="567">
        <v>2.3908100000000001</v>
      </c>
      <c r="BS43" s="567">
        <v>1.966324</v>
      </c>
      <c r="BT43" s="567">
        <v>1.6353340000000001</v>
      </c>
      <c r="BU43" s="567">
        <v>1.746081</v>
      </c>
      <c r="BV43" s="567">
        <v>1.774966</v>
      </c>
    </row>
    <row r="44" spans="1:74" ht="11.15" customHeight="1" x14ac:dyDescent="0.25">
      <c r="A44" s="415" t="s">
        <v>1189</v>
      </c>
      <c r="B44" s="418" t="s">
        <v>80</v>
      </c>
      <c r="C44" s="566">
        <v>2.9782630000000001</v>
      </c>
      <c r="D44" s="566">
        <v>2.6863440000000001</v>
      </c>
      <c r="E44" s="566">
        <v>2.9667379999999999</v>
      </c>
      <c r="F44" s="566">
        <v>2.0633629999999998</v>
      </c>
      <c r="G44" s="566">
        <v>2.6435789999999999</v>
      </c>
      <c r="H44" s="566">
        <v>2.8539889999999999</v>
      </c>
      <c r="I44" s="566">
        <v>2.9360569999999999</v>
      </c>
      <c r="J44" s="566">
        <v>2.7815319999999999</v>
      </c>
      <c r="K44" s="566">
        <v>2.8387959999999999</v>
      </c>
      <c r="L44" s="566">
        <v>2.027695</v>
      </c>
      <c r="M44" s="566">
        <v>2.1737320000000002</v>
      </c>
      <c r="N44" s="566">
        <v>2.9702799999999998</v>
      </c>
      <c r="O44" s="566">
        <v>2.975994</v>
      </c>
      <c r="P44" s="566">
        <v>2.4916130000000001</v>
      </c>
      <c r="Q44" s="566">
        <v>2.7961839999999998</v>
      </c>
      <c r="R44" s="566">
        <v>1.999298</v>
      </c>
      <c r="S44" s="566">
        <v>2.7692589999999999</v>
      </c>
      <c r="T44" s="566">
        <v>2.851559</v>
      </c>
      <c r="U44" s="566">
        <v>2.9290690000000001</v>
      </c>
      <c r="V44" s="566">
        <v>2.921071</v>
      </c>
      <c r="W44" s="566">
        <v>2.8463080000000001</v>
      </c>
      <c r="X44" s="566">
        <v>2.243169</v>
      </c>
      <c r="Y44" s="566">
        <v>1.9156010000000001</v>
      </c>
      <c r="Z44" s="566">
        <v>2.8133080000000001</v>
      </c>
      <c r="AA44" s="566">
        <v>2.9762080000000002</v>
      </c>
      <c r="AB44" s="566">
        <v>2.537131</v>
      </c>
      <c r="AC44" s="566">
        <v>2.938412</v>
      </c>
      <c r="AD44" s="566">
        <v>2.203284</v>
      </c>
      <c r="AE44" s="566">
        <v>2.0864739999999999</v>
      </c>
      <c r="AF44" s="566">
        <v>2.8533330000000001</v>
      </c>
      <c r="AG44" s="566">
        <v>2.7993480000000002</v>
      </c>
      <c r="AH44" s="566">
        <v>2.9325009999999998</v>
      </c>
      <c r="AI44" s="566">
        <v>2.8187669999999998</v>
      </c>
      <c r="AJ44" s="566">
        <v>2.1867749999999999</v>
      </c>
      <c r="AK44" s="566">
        <v>2.4741390000000001</v>
      </c>
      <c r="AL44" s="566">
        <v>2.8234900000000001</v>
      </c>
      <c r="AM44" s="566">
        <v>2.7389350000000001</v>
      </c>
      <c r="AN44" s="566">
        <v>2.4594149999999999</v>
      </c>
      <c r="AO44" s="566">
        <v>2.9726669999999999</v>
      </c>
      <c r="AP44" s="566">
        <v>2.145546</v>
      </c>
      <c r="AQ44" s="566">
        <v>2.4725130000000002</v>
      </c>
      <c r="AR44" s="566">
        <v>2.8569779999999998</v>
      </c>
      <c r="AS44" s="566">
        <v>2.9331990000000001</v>
      </c>
      <c r="AT44" s="566">
        <v>2.9300359999999999</v>
      </c>
      <c r="AU44" s="566">
        <v>2.8413569999999999</v>
      </c>
      <c r="AV44" s="566">
        <v>2.1852830000000001</v>
      </c>
      <c r="AW44" s="566">
        <v>2.419165</v>
      </c>
      <c r="AX44" s="566">
        <v>2.9876990000000001</v>
      </c>
      <c r="AY44" s="566">
        <v>2.9859010000000001</v>
      </c>
      <c r="AZ44" s="566">
        <v>2.683497</v>
      </c>
      <c r="BA44" s="566">
        <v>2.9160119999999998</v>
      </c>
      <c r="BB44" s="566">
        <v>1.8350759999999999</v>
      </c>
      <c r="BC44" s="566">
        <v>2.2013470000000002</v>
      </c>
      <c r="BD44" s="566">
        <v>2.7358889999999998</v>
      </c>
      <c r="BE44" s="566">
        <v>2.8756400000000002</v>
      </c>
      <c r="BF44" s="566">
        <v>2.8572009999999999</v>
      </c>
      <c r="BG44" s="566">
        <v>2.8479830000000002</v>
      </c>
      <c r="BH44" s="566">
        <v>2.1597300000000001</v>
      </c>
      <c r="BI44" s="566">
        <v>2.47932</v>
      </c>
      <c r="BJ44" s="567">
        <v>2.89662</v>
      </c>
      <c r="BK44" s="567">
        <v>2.89662</v>
      </c>
      <c r="BL44" s="567">
        <v>2.70974</v>
      </c>
      <c r="BM44" s="567">
        <v>2.89662</v>
      </c>
      <c r="BN44" s="567">
        <v>2.0561699999999998</v>
      </c>
      <c r="BO44" s="567">
        <v>2.54495</v>
      </c>
      <c r="BP44" s="567">
        <v>2.8031799999999998</v>
      </c>
      <c r="BQ44" s="567">
        <v>2.89662</v>
      </c>
      <c r="BR44" s="567">
        <v>2.89662</v>
      </c>
      <c r="BS44" s="567">
        <v>2.8031799999999998</v>
      </c>
      <c r="BT44" s="567">
        <v>2.1257899999999998</v>
      </c>
      <c r="BU44" s="567">
        <v>2.4933000000000001</v>
      </c>
      <c r="BV44" s="567">
        <v>2.89662</v>
      </c>
    </row>
    <row r="45" spans="1:74" ht="11.15" customHeight="1" x14ac:dyDescent="0.25">
      <c r="A45" s="415" t="s">
        <v>1190</v>
      </c>
      <c r="B45" s="418" t="s">
        <v>1114</v>
      </c>
      <c r="C45" s="566">
        <v>0.60844149599999997</v>
      </c>
      <c r="D45" s="566">
        <v>0.64583487900000003</v>
      </c>
      <c r="E45" s="566">
        <v>0.73971457100000004</v>
      </c>
      <c r="F45" s="566">
        <v>0.78878987700000003</v>
      </c>
      <c r="G45" s="566">
        <v>0.831815215</v>
      </c>
      <c r="H45" s="566">
        <v>0.82416369700000003</v>
      </c>
      <c r="I45" s="566">
        <v>0.90558261799999995</v>
      </c>
      <c r="J45" s="566">
        <v>0.86124846700000002</v>
      </c>
      <c r="K45" s="566">
        <v>0.68825811299999995</v>
      </c>
      <c r="L45" s="566">
        <v>0.61659436000000001</v>
      </c>
      <c r="M45" s="566">
        <v>0.58766797500000001</v>
      </c>
      <c r="N45" s="566">
        <v>0.49329473200000001</v>
      </c>
      <c r="O45" s="566">
        <v>0.59875324799999996</v>
      </c>
      <c r="P45" s="566">
        <v>0.624333578</v>
      </c>
      <c r="Q45" s="566">
        <v>0.65095373199999995</v>
      </c>
      <c r="R45" s="566">
        <v>0.75071044799999997</v>
      </c>
      <c r="S45" s="566">
        <v>0.84662354200000001</v>
      </c>
      <c r="T45" s="566">
        <v>0.814230695</v>
      </c>
      <c r="U45" s="566">
        <v>0.83121767700000004</v>
      </c>
      <c r="V45" s="566">
        <v>0.84195790699999995</v>
      </c>
      <c r="W45" s="566">
        <v>0.61821311499999998</v>
      </c>
      <c r="X45" s="566">
        <v>0.67163648200000003</v>
      </c>
      <c r="Y45" s="566">
        <v>0.65515141200000004</v>
      </c>
      <c r="Z45" s="566">
        <v>0.592031164</v>
      </c>
      <c r="AA45" s="566">
        <v>0.67000143899999998</v>
      </c>
      <c r="AB45" s="566">
        <v>0.61367950699999996</v>
      </c>
      <c r="AC45" s="566">
        <v>0.80302379400000001</v>
      </c>
      <c r="AD45" s="566">
        <v>0.81524792400000001</v>
      </c>
      <c r="AE45" s="566">
        <v>0.81892114500000002</v>
      </c>
      <c r="AF45" s="566">
        <v>0.76988669600000004</v>
      </c>
      <c r="AG45" s="566">
        <v>0.77475491699999999</v>
      </c>
      <c r="AH45" s="566">
        <v>0.73600069899999998</v>
      </c>
      <c r="AI45" s="566">
        <v>0.58082874500000004</v>
      </c>
      <c r="AJ45" s="566">
        <v>0.49829668999999999</v>
      </c>
      <c r="AK45" s="566">
        <v>0.52147586800000001</v>
      </c>
      <c r="AL45" s="566">
        <v>0.503111576</v>
      </c>
      <c r="AM45" s="566">
        <v>0.60785339100000002</v>
      </c>
      <c r="AN45" s="566">
        <v>0.52554214099999996</v>
      </c>
      <c r="AO45" s="566">
        <v>0.72394361299999999</v>
      </c>
      <c r="AP45" s="566">
        <v>0.69292149700000005</v>
      </c>
      <c r="AQ45" s="566">
        <v>0.75712838100000002</v>
      </c>
      <c r="AR45" s="566">
        <v>0.67015142500000002</v>
      </c>
      <c r="AS45" s="566">
        <v>0.71241123299999998</v>
      </c>
      <c r="AT45" s="566">
        <v>0.58531782300000001</v>
      </c>
      <c r="AU45" s="566">
        <v>0.49033400199999999</v>
      </c>
      <c r="AV45" s="566">
        <v>0.40473739800000003</v>
      </c>
      <c r="AW45" s="566">
        <v>0.53566015300000003</v>
      </c>
      <c r="AX45" s="566">
        <v>0.44160084300000002</v>
      </c>
      <c r="AY45" s="566">
        <v>0.434415518</v>
      </c>
      <c r="AZ45" s="566">
        <v>0.44265878199999997</v>
      </c>
      <c r="BA45" s="566">
        <v>0.544697239</v>
      </c>
      <c r="BB45" s="566">
        <v>0.69131704599999999</v>
      </c>
      <c r="BC45" s="566">
        <v>0.89103202999999997</v>
      </c>
      <c r="BD45" s="566">
        <v>0.87971217300000004</v>
      </c>
      <c r="BE45" s="566">
        <v>0.87593027499999998</v>
      </c>
      <c r="BF45" s="566">
        <v>0.69588085300000002</v>
      </c>
      <c r="BG45" s="566">
        <v>0.464534065</v>
      </c>
      <c r="BH45" s="566">
        <v>0.48743599999999998</v>
      </c>
      <c r="BI45" s="566">
        <v>0.49712089999999998</v>
      </c>
      <c r="BJ45" s="567">
        <v>0.45457989999999998</v>
      </c>
      <c r="BK45" s="567">
        <v>0.54683000000000004</v>
      </c>
      <c r="BL45" s="567">
        <v>0.51317999999999997</v>
      </c>
      <c r="BM45" s="567">
        <v>0.69867999999999997</v>
      </c>
      <c r="BN45" s="567">
        <v>0.72372000000000003</v>
      </c>
      <c r="BO45" s="567">
        <v>0.72101999999999999</v>
      </c>
      <c r="BP45" s="567">
        <v>0.68718999999999997</v>
      </c>
      <c r="BQ45" s="567">
        <v>0.67518</v>
      </c>
      <c r="BR45" s="567">
        <v>0.66779999999999995</v>
      </c>
      <c r="BS45" s="567">
        <v>0.54484999999999995</v>
      </c>
      <c r="BT45" s="567">
        <v>0.43717</v>
      </c>
      <c r="BU45" s="567">
        <v>0.47387000000000001</v>
      </c>
      <c r="BV45" s="567">
        <v>0.47666999999999998</v>
      </c>
    </row>
    <row r="46" spans="1:74" ht="11.15" customHeight="1" x14ac:dyDescent="0.25">
      <c r="A46" s="415" t="s">
        <v>1191</v>
      </c>
      <c r="B46" s="418" t="s">
        <v>1209</v>
      </c>
      <c r="C46" s="566">
        <v>1.0344322610000001</v>
      </c>
      <c r="D46" s="566">
        <v>1.0478846589999999</v>
      </c>
      <c r="E46" s="566">
        <v>1.2368414860000001</v>
      </c>
      <c r="F46" s="566">
        <v>1.3268352960000001</v>
      </c>
      <c r="G46" s="566">
        <v>1.3545300199999999</v>
      </c>
      <c r="H46" s="566">
        <v>1.401048235</v>
      </c>
      <c r="I46" s="566">
        <v>1.3348488570000001</v>
      </c>
      <c r="J46" s="566">
        <v>1.3712217019999999</v>
      </c>
      <c r="K46" s="566">
        <v>1.31975526</v>
      </c>
      <c r="L46" s="566">
        <v>1.3344968100000001</v>
      </c>
      <c r="M46" s="566">
        <v>1.080325432</v>
      </c>
      <c r="N46" s="566">
        <v>1.1062455760000001</v>
      </c>
      <c r="O46" s="566">
        <v>1.17761994</v>
      </c>
      <c r="P46" s="566">
        <v>1.199888037</v>
      </c>
      <c r="Q46" s="566">
        <v>1.4043811500000001</v>
      </c>
      <c r="R46" s="566">
        <v>1.509701009</v>
      </c>
      <c r="S46" s="566">
        <v>1.5529298410000001</v>
      </c>
      <c r="T46" s="566">
        <v>1.5739774120000001</v>
      </c>
      <c r="U46" s="566">
        <v>1.356433829</v>
      </c>
      <c r="V46" s="566">
        <v>1.3378982589999999</v>
      </c>
      <c r="W46" s="566">
        <v>1.248995699</v>
      </c>
      <c r="X46" s="566">
        <v>0.96301361500000005</v>
      </c>
      <c r="Y46" s="566">
        <v>1.29252616</v>
      </c>
      <c r="Z46" s="566">
        <v>1.296952675</v>
      </c>
      <c r="AA46" s="566">
        <v>1.291026781</v>
      </c>
      <c r="AB46" s="566">
        <v>1.3680455979999999</v>
      </c>
      <c r="AC46" s="566">
        <v>1.626209673</v>
      </c>
      <c r="AD46" s="566">
        <v>1.6491674380000001</v>
      </c>
      <c r="AE46" s="566">
        <v>1.8380618289999999</v>
      </c>
      <c r="AF46" s="566">
        <v>1.6745329790000001</v>
      </c>
      <c r="AG46" s="566">
        <v>1.385658149</v>
      </c>
      <c r="AH46" s="566">
        <v>1.561282445</v>
      </c>
      <c r="AI46" s="566">
        <v>1.5238516559999999</v>
      </c>
      <c r="AJ46" s="566">
        <v>1.550027832</v>
      </c>
      <c r="AK46" s="566">
        <v>1.5671428000000001</v>
      </c>
      <c r="AL46" s="566">
        <v>1.9106850559999999</v>
      </c>
      <c r="AM46" s="566">
        <v>1.8776124439999999</v>
      </c>
      <c r="AN46" s="566">
        <v>1.873615019</v>
      </c>
      <c r="AO46" s="566">
        <v>2.011996758</v>
      </c>
      <c r="AP46" s="566">
        <v>2.4782622230000002</v>
      </c>
      <c r="AQ46" s="566">
        <v>2.3787498249999999</v>
      </c>
      <c r="AR46" s="566">
        <v>2.1601544060000002</v>
      </c>
      <c r="AS46" s="566">
        <v>1.776854323</v>
      </c>
      <c r="AT46" s="566">
        <v>1.6032333910000001</v>
      </c>
      <c r="AU46" s="566">
        <v>1.765584136</v>
      </c>
      <c r="AV46" s="566">
        <v>1.7043514340000001</v>
      </c>
      <c r="AW46" s="566">
        <v>1.8873520429999999</v>
      </c>
      <c r="AX46" s="566">
        <v>1.97670547</v>
      </c>
      <c r="AY46" s="566">
        <v>2.2084858660000002</v>
      </c>
      <c r="AZ46" s="566">
        <v>1.9085472910000001</v>
      </c>
      <c r="BA46" s="566">
        <v>2.2972939719999999</v>
      </c>
      <c r="BB46" s="566">
        <v>2.2804801709999998</v>
      </c>
      <c r="BC46" s="566">
        <v>2.149878808</v>
      </c>
      <c r="BD46" s="566">
        <v>2.111983978</v>
      </c>
      <c r="BE46" s="566">
        <v>2.1192148139999998</v>
      </c>
      <c r="BF46" s="566">
        <v>2.0293744010000001</v>
      </c>
      <c r="BG46" s="566">
        <v>1.941645123</v>
      </c>
      <c r="BH46" s="566">
        <v>1.4986550000000001</v>
      </c>
      <c r="BI46" s="566">
        <v>1.510888</v>
      </c>
      <c r="BJ46" s="567">
        <v>2.363432</v>
      </c>
      <c r="BK46" s="567">
        <v>2.9277989999999998</v>
      </c>
      <c r="BL46" s="567">
        <v>2.4876100000000001</v>
      </c>
      <c r="BM46" s="567">
        <v>2.5979519999999998</v>
      </c>
      <c r="BN46" s="567">
        <v>2.7109999999999999</v>
      </c>
      <c r="BO46" s="567">
        <v>2.5993140000000001</v>
      </c>
      <c r="BP46" s="567">
        <v>2.4322900000000001</v>
      </c>
      <c r="BQ46" s="567">
        <v>2.6473080000000002</v>
      </c>
      <c r="BR46" s="567">
        <v>2.4689329999999998</v>
      </c>
      <c r="BS46" s="567">
        <v>2.7524350000000002</v>
      </c>
      <c r="BT46" s="567">
        <v>2.0766990000000001</v>
      </c>
      <c r="BU46" s="567">
        <v>2.298162</v>
      </c>
      <c r="BV46" s="567">
        <v>3.1940529999999998</v>
      </c>
    </row>
    <row r="47" spans="1:74" ht="11.15" customHeight="1" x14ac:dyDescent="0.25">
      <c r="A47" s="415" t="s">
        <v>1192</v>
      </c>
      <c r="B47" s="416" t="s">
        <v>1210</v>
      </c>
      <c r="C47" s="566">
        <v>5.9623870000000004E-3</v>
      </c>
      <c r="D47" s="566">
        <v>-6.9955939999999999E-3</v>
      </c>
      <c r="E47" s="566">
        <v>1.6701441000000001E-2</v>
      </c>
      <c r="F47" s="566">
        <v>1.7171438000000001E-2</v>
      </c>
      <c r="G47" s="566">
        <v>3.0436788999999999E-2</v>
      </c>
      <c r="H47" s="566">
        <v>2.6693083999999999E-2</v>
      </c>
      <c r="I47" s="566">
        <v>4.6497585000000001E-2</v>
      </c>
      <c r="J47" s="566">
        <v>4.6994437999999999E-2</v>
      </c>
      <c r="K47" s="566">
        <v>2.5424987999999999E-2</v>
      </c>
      <c r="L47" s="566">
        <v>6.8488810000000002E-3</v>
      </c>
      <c r="M47" s="566">
        <v>-3.8128179999999999E-3</v>
      </c>
      <c r="N47" s="566">
        <v>2.9996304000000001E-2</v>
      </c>
      <c r="O47" s="566">
        <v>1.84694E-4</v>
      </c>
      <c r="P47" s="566">
        <v>4.2264520000000003E-3</v>
      </c>
      <c r="Q47" s="566">
        <v>2.82074E-3</v>
      </c>
      <c r="R47" s="566">
        <v>1.4089292999999999E-2</v>
      </c>
      <c r="S47" s="566">
        <v>1.5816340000000002E-2</v>
      </c>
      <c r="T47" s="566">
        <v>2.6591838E-2</v>
      </c>
      <c r="U47" s="566">
        <v>2.4359842999999999E-2</v>
      </c>
      <c r="V47" s="566">
        <v>3.9052821000000001E-2</v>
      </c>
      <c r="W47" s="566">
        <v>1.2900429999999999E-2</v>
      </c>
      <c r="X47" s="566">
        <v>-3.6311429999999999E-3</v>
      </c>
      <c r="Y47" s="566">
        <v>-3.6986700000000001E-4</v>
      </c>
      <c r="Z47" s="566">
        <v>-7.8475219999999991E-3</v>
      </c>
      <c r="AA47" s="566">
        <v>-1.3156800999999999E-2</v>
      </c>
      <c r="AB47" s="566">
        <v>-6.3789999993000004E-6</v>
      </c>
      <c r="AC47" s="566">
        <v>5.671728E-3</v>
      </c>
      <c r="AD47" s="566">
        <v>2.2618002000000002E-2</v>
      </c>
      <c r="AE47" s="566">
        <v>3.1618345999999999E-2</v>
      </c>
      <c r="AF47" s="566">
        <v>4.2010309000000003E-2</v>
      </c>
      <c r="AG47" s="566">
        <v>3.5786501999999998E-2</v>
      </c>
      <c r="AH47" s="566">
        <v>2.4171141E-2</v>
      </c>
      <c r="AI47" s="566">
        <v>2.2565927999999999E-2</v>
      </c>
      <c r="AJ47" s="566">
        <v>4.5816090000000004E-3</v>
      </c>
      <c r="AK47" s="566">
        <v>-8.4463139999999999E-3</v>
      </c>
      <c r="AL47" s="566">
        <v>1.9376389999999999E-3</v>
      </c>
      <c r="AM47" s="566">
        <v>-8.8492080000000008E-3</v>
      </c>
      <c r="AN47" s="566">
        <v>-5.9558049999999998E-3</v>
      </c>
      <c r="AO47" s="566">
        <v>-7.9868830000000002E-3</v>
      </c>
      <c r="AP47" s="566">
        <v>9.2267249999999999E-3</v>
      </c>
      <c r="AQ47" s="566">
        <v>1.4883916000000001E-2</v>
      </c>
      <c r="AR47" s="566">
        <v>3.2979898000000001E-2</v>
      </c>
      <c r="AS47" s="566">
        <v>3.4113038999999998E-2</v>
      </c>
      <c r="AT47" s="566">
        <v>2.3771825E-2</v>
      </c>
      <c r="AU47" s="566">
        <v>1.8600703E-2</v>
      </c>
      <c r="AV47" s="566">
        <v>2.0435280000000002E-3</v>
      </c>
      <c r="AW47" s="566">
        <v>7.5338089999999998E-3</v>
      </c>
      <c r="AX47" s="566">
        <v>-1.4524749999999999E-3</v>
      </c>
      <c r="AY47" s="566">
        <v>-6.0325810000000004E-3</v>
      </c>
      <c r="AZ47" s="566">
        <v>1.1827669999999999E-3</v>
      </c>
      <c r="BA47" s="566">
        <v>1.2515042000000001E-2</v>
      </c>
      <c r="BB47" s="566">
        <v>5.2472104999999998E-2</v>
      </c>
      <c r="BC47" s="566">
        <v>9.0259789999999999E-3</v>
      </c>
      <c r="BD47" s="566">
        <v>1.9539972999999999E-2</v>
      </c>
      <c r="BE47" s="566">
        <v>1.4171628E-2</v>
      </c>
      <c r="BF47" s="566">
        <v>1.4474394E-2</v>
      </c>
      <c r="BG47" s="566">
        <v>5.773004E-3</v>
      </c>
      <c r="BH47" s="566">
        <v>3.2158299999999998E-3</v>
      </c>
      <c r="BI47" s="566">
        <v>1.32877E-2</v>
      </c>
      <c r="BJ47" s="567">
        <v>-2.7838400000000001E-3</v>
      </c>
      <c r="BK47" s="567">
        <v>-1.48048E-2</v>
      </c>
      <c r="BL47" s="567">
        <v>1.37451E-3</v>
      </c>
      <c r="BM47" s="567">
        <v>1.3528399999999999E-2</v>
      </c>
      <c r="BN47" s="567">
        <v>4.5289599999999999E-2</v>
      </c>
      <c r="BO47" s="567">
        <v>4.7563700000000002E-3</v>
      </c>
      <c r="BP47" s="567">
        <v>1.60813E-2</v>
      </c>
      <c r="BQ47" s="567">
        <v>2.66238E-2</v>
      </c>
      <c r="BR47" s="567">
        <v>-3.20649E-4</v>
      </c>
      <c r="BS47" s="567">
        <v>1.39069E-2</v>
      </c>
      <c r="BT47" s="567">
        <v>3.0501E-3</v>
      </c>
      <c r="BU47" s="567">
        <v>5.5822600000000003E-3</v>
      </c>
      <c r="BV47" s="567">
        <v>-1.5324000000000001E-2</v>
      </c>
    </row>
    <row r="48" spans="1:74" ht="11.15" customHeight="1" x14ac:dyDescent="0.25">
      <c r="A48" s="415" t="s">
        <v>1193</v>
      </c>
      <c r="B48" s="416" t="s">
        <v>1118</v>
      </c>
      <c r="C48" s="566">
        <v>11.999530379999999</v>
      </c>
      <c r="D48" s="566">
        <v>11.46291808</v>
      </c>
      <c r="E48" s="566">
        <v>10.858501589999999</v>
      </c>
      <c r="F48" s="566">
        <v>10.329958585</v>
      </c>
      <c r="G48" s="566">
        <v>11.366427031000001</v>
      </c>
      <c r="H48" s="566">
        <v>13.692904585999999</v>
      </c>
      <c r="I48" s="566">
        <v>16.016449942000001</v>
      </c>
      <c r="J48" s="566">
        <v>16.223851365000002</v>
      </c>
      <c r="K48" s="566">
        <v>14.427335572</v>
      </c>
      <c r="L48" s="566">
        <v>12.232683153</v>
      </c>
      <c r="M48" s="566">
        <v>10.495449016</v>
      </c>
      <c r="N48" s="566">
        <v>11.93220863</v>
      </c>
      <c r="O48" s="566">
        <v>11.617133659</v>
      </c>
      <c r="P48" s="566">
        <v>10.151813969999999</v>
      </c>
      <c r="Q48" s="566">
        <v>9.7536751160000001</v>
      </c>
      <c r="R48" s="566">
        <v>9.7724496510000005</v>
      </c>
      <c r="S48" s="566">
        <v>12.247506777</v>
      </c>
      <c r="T48" s="566">
        <v>13.301377123</v>
      </c>
      <c r="U48" s="566">
        <v>15.075556855</v>
      </c>
      <c r="V48" s="566">
        <v>15.351168962999999</v>
      </c>
      <c r="W48" s="566">
        <v>13.9424051</v>
      </c>
      <c r="X48" s="566">
        <v>12.046732613</v>
      </c>
      <c r="Y48" s="566">
        <v>10.282098003</v>
      </c>
      <c r="Z48" s="566">
        <v>11.854639669000001</v>
      </c>
      <c r="AA48" s="566">
        <v>11.823401164</v>
      </c>
      <c r="AB48" s="566">
        <v>9.3480001309999992</v>
      </c>
      <c r="AC48" s="566">
        <v>10.498290535000001</v>
      </c>
      <c r="AD48" s="566">
        <v>10.520397861999999</v>
      </c>
      <c r="AE48" s="566">
        <v>11.777056180000001</v>
      </c>
      <c r="AF48" s="566">
        <v>14.263717612000001</v>
      </c>
      <c r="AG48" s="566">
        <v>15.161433285999999</v>
      </c>
      <c r="AH48" s="566">
        <v>15.264172644</v>
      </c>
      <c r="AI48" s="566">
        <v>13.551901466</v>
      </c>
      <c r="AJ48" s="566">
        <v>11.359625006</v>
      </c>
      <c r="AK48" s="566">
        <v>10.357539593</v>
      </c>
      <c r="AL48" s="566">
        <v>11.803034047000001</v>
      </c>
      <c r="AM48" s="566">
        <v>11.404198940000001</v>
      </c>
      <c r="AN48" s="566">
        <v>10.143285562000001</v>
      </c>
      <c r="AO48" s="566">
        <v>10.572162090000001</v>
      </c>
      <c r="AP48" s="566">
        <v>10.818175795</v>
      </c>
      <c r="AQ48" s="566">
        <v>11.987602676</v>
      </c>
      <c r="AR48" s="566">
        <v>13.794262742000001</v>
      </c>
      <c r="AS48" s="566">
        <v>14.633014744</v>
      </c>
      <c r="AT48" s="566">
        <v>14.698317957</v>
      </c>
      <c r="AU48" s="566">
        <v>13.967562001999999</v>
      </c>
      <c r="AV48" s="566">
        <v>11.796231561000001</v>
      </c>
      <c r="AW48" s="566">
        <v>11.069506042</v>
      </c>
      <c r="AX48" s="566">
        <v>12.518020931000001</v>
      </c>
      <c r="AY48" s="566">
        <v>11.891451212</v>
      </c>
      <c r="AZ48" s="566">
        <v>11.022591195</v>
      </c>
      <c r="BA48" s="566">
        <v>11.602435528000001</v>
      </c>
      <c r="BB48" s="566">
        <v>10.754434966</v>
      </c>
      <c r="BC48" s="566">
        <v>11.419995496</v>
      </c>
      <c r="BD48" s="566">
        <v>13.275492324</v>
      </c>
      <c r="BE48" s="566">
        <v>16.300053052999999</v>
      </c>
      <c r="BF48" s="566">
        <v>15.986711822</v>
      </c>
      <c r="BG48" s="566">
        <v>13.916560848</v>
      </c>
      <c r="BH48" s="566">
        <v>12.86332</v>
      </c>
      <c r="BI48" s="566">
        <v>10.81793</v>
      </c>
      <c r="BJ48" s="567">
        <v>12.27286</v>
      </c>
      <c r="BK48" s="567">
        <v>12.278689999999999</v>
      </c>
      <c r="BL48" s="567">
        <v>10.43582</v>
      </c>
      <c r="BM48" s="567">
        <v>11.00372</v>
      </c>
      <c r="BN48" s="567">
        <v>10.32025</v>
      </c>
      <c r="BO48" s="567">
        <v>12.307090000000001</v>
      </c>
      <c r="BP48" s="567">
        <v>13.88964</v>
      </c>
      <c r="BQ48" s="567">
        <v>16.538640000000001</v>
      </c>
      <c r="BR48" s="567">
        <v>16.49155</v>
      </c>
      <c r="BS48" s="567">
        <v>14.69835</v>
      </c>
      <c r="BT48" s="567">
        <v>12.190770000000001</v>
      </c>
      <c r="BU48" s="567">
        <v>11.32911</v>
      </c>
      <c r="BV48" s="567">
        <v>13.208119999999999</v>
      </c>
    </row>
    <row r="49" spans="1:74" ht="11.15" customHeight="1" x14ac:dyDescent="0.25">
      <c r="A49" s="415" t="s">
        <v>1194</v>
      </c>
      <c r="B49" s="416" t="s">
        <v>1211</v>
      </c>
      <c r="C49" s="566">
        <v>9.2814150000000009</v>
      </c>
      <c r="D49" s="566">
        <v>8.5258289999999999</v>
      </c>
      <c r="E49" s="566">
        <v>8.3029299999999999</v>
      </c>
      <c r="F49" s="566">
        <v>8.7652889999999992</v>
      </c>
      <c r="G49" s="566">
        <v>9.4071470000000001</v>
      </c>
      <c r="H49" s="566">
        <v>12.186907</v>
      </c>
      <c r="I49" s="566">
        <v>14.772167</v>
      </c>
      <c r="J49" s="566">
        <v>14.966174000000001</v>
      </c>
      <c r="K49" s="566">
        <v>12.238255000000001</v>
      </c>
      <c r="L49" s="566">
        <v>9.3914259999999992</v>
      </c>
      <c r="M49" s="566">
        <v>8.3778380000000006</v>
      </c>
      <c r="N49" s="566">
        <v>9.2198180000000001</v>
      </c>
      <c r="O49" s="566">
        <v>9.159459</v>
      </c>
      <c r="P49" s="566">
        <v>8.2917919999999992</v>
      </c>
      <c r="Q49" s="566">
        <v>8.1879369999999998</v>
      </c>
      <c r="R49" s="566">
        <v>8.4195379999999993</v>
      </c>
      <c r="S49" s="566">
        <v>11.179971999999999</v>
      </c>
      <c r="T49" s="566">
        <v>12.671124000000001</v>
      </c>
      <c r="U49" s="566">
        <v>15.377575</v>
      </c>
      <c r="V49" s="566">
        <v>15.648049</v>
      </c>
      <c r="W49" s="566">
        <v>12.496091</v>
      </c>
      <c r="X49" s="566">
        <v>10.360624</v>
      </c>
      <c r="Y49" s="566">
        <v>8.5015280000000004</v>
      </c>
      <c r="Z49" s="566">
        <v>9.423686</v>
      </c>
      <c r="AA49" s="566">
        <v>9.3141230000000004</v>
      </c>
      <c r="AB49" s="566">
        <v>7.923044</v>
      </c>
      <c r="AC49" s="566">
        <v>8.6103179999999995</v>
      </c>
      <c r="AD49" s="566">
        <v>9.1216190000000008</v>
      </c>
      <c r="AE49" s="566">
        <v>10.972265</v>
      </c>
      <c r="AF49" s="566">
        <v>14.198320000000001</v>
      </c>
      <c r="AG49" s="566">
        <v>15.024151</v>
      </c>
      <c r="AH49" s="566">
        <v>14.659678</v>
      </c>
      <c r="AI49" s="566">
        <v>12.714245</v>
      </c>
      <c r="AJ49" s="566">
        <v>9.5341269999999998</v>
      </c>
      <c r="AK49" s="566">
        <v>8.6415474999999997</v>
      </c>
      <c r="AL49" s="566">
        <v>9.3137609999999995</v>
      </c>
      <c r="AM49" s="566">
        <v>9.5988670035000005</v>
      </c>
      <c r="AN49" s="566">
        <v>8.6260016303999993</v>
      </c>
      <c r="AO49" s="566">
        <v>9.2201740729000008</v>
      </c>
      <c r="AP49" s="566">
        <v>9.5379924340999995</v>
      </c>
      <c r="AQ49" s="566">
        <v>11.586352744999999</v>
      </c>
      <c r="AR49" s="566">
        <v>13.679015434</v>
      </c>
      <c r="AS49" s="566">
        <v>15.129463179</v>
      </c>
      <c r="AT49" s="566">
        <v>14.107681287</v>
      </c>
      <c r="AU49" s="566">
        <v>12.728310398</v>
      </c>
      <c r="AV49" s="566">
        <v>9.9099929977999999</v>
      </c>
      <c r="AW49" s="566">
        <v>8.9289873473999997</v>
      </c>
      <c r="AX49" s="566">
        <v>9.9430632803000005</v>
      </c>
      <c r="AY49" s="566">
        <v>10.160881335999999</v>
      </c>
      <c r="AZ49" s="566">
        <v>8.7841975835999992</v>
      </c>
      <c r="BA49" s="566">
        <v>9.3058601865000004</v>
      </c>
      <c r="BB49" s="566">
        <v>9.5508592626999995</v>
      </c>
      <c r="BC49" s="566">
        <v>11.141826547000001</v>
      </c>
      <c r="BD49" s="566">
        <v>12.237976204000001</v>
      </c>
      <c r="BE49" s="566">
        <v>16.915541406999999</v>
      </c>
      <c r="BF49" s="566">
        <v>15.95110837</v>
      </c>
      <c r="BG49" s="566">
        <v>12.934665431000001</v>
      </c>
      <c r="BH49" s="566">
        <v>11.011803453000001</v>
      </c>
      <c r="BI49" s="566">
        <v>9.6531479999999998</v>
      </c>
      <c r="BJ49" s="567">
        <v>10.06592</v>
      </c>
      <c r="BK49" s="567">
        <v>9.9949309999999993</v>
      </c>
      <c r="BL49" s="567">
        <v>9.0843710000000009</v>
      </c>
      <c r="BM49" s="567">
        <v>9.4852260000000008</v>
      </c>
      <c r="BN49" s="567">
        <v>9.2923150000000003</v>
      </c>
      <c r="BO49" s="567">
        <v>11.539059999999999</v>
      </c>
      <c r="BP49" s="567">
        <v>13.55491</v>
      </c>
      <c r="BQ49" s="567">
        <v>16.1417</v>
      </c>
      <c r="BR49" s="567">
        <v>15.75703</v>
      </c>
      <c r="BS49" s="567">
        <v>13.020009999999999</v>
      </c>
      <c r="BT49" s="567">
        <v>10.33976</v>
      </c>
      <c r="BU49" s="567">
        <v>9.1635629999999999</v>
      </c>
      <c r="BV49" s="567">
        <v>9.8295340000000007</v>
      </c>
    </row>
    <row r="50" spans="1:74" ht="11.15" customHeight="1" x14ac:dyDescent="0.25">
      <c r="A50" s="409"/>
      <c r="B50" s="102" t="s">
        <v>1195</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67"/>
      <c r="BK50" s="267"/>
      <c r="BL50" s="267"/>
      <c r="BM50" s="267"/>
      <c r="BN50" s="267"/>
      <c r="BO50" s="267"/>
      <c r="BP50" s="267"/>
      <c r="BQ50" s="267"/>
      <c r="BR50" s="267"/>
      <c r="BS50" s="267"/>
      <c r="BT50" s="267"/>
      <c r="BU50" s="267"/>
      <c r="BV50" s="267"/>
    </row>
    <row r="51" spans="1:74" ht="11.15" customHeight="1" x14ac:dyDescent="0.25">
      <c r="A51" s="415" t="s">
        <v>1196</v>
      </c>
      <c r="B51" s="416" t="s">
        <v>1342</v>
      </c>
      <c r="C51" s="566">
        <v>6.7386299000000003</v>
      </c>
      <c r="D51" s="566">
        <v>6.2655998029999997</v>
      </c>
      <c r="E51" s="566">
        <v>5.2507060499999998</v>
      </c>
      <c r="F51" s="566">
        <v>3.3136149119999998</v>
      </c>
      <c r="G51" s="566">
        <v>2.7752561080000002</v>
      </c>
      <c r="H51" s="566">
        <v>4.0171460999999997</v>
      </c>
      <c r="I51" s="566">
        <v>7.0319250809999998</v>
      </c>
      <c r="J51" s="566">
        <v>8.5141117130000001</v>
      </c>
      <c r="K51" s="566">
        <v>7.3721771250000003</v>
      </c>
      <c r="L51" s="566">
        <v>7.5975176390000003</v>
      </c>
      <c r="M51" s="566">
        <v>7.470125232</v>
      </c>
      <c r="N51" s="566">
        <v>7.6858703290000001</v>
      </c>
      <c r="O51" s="566">
        <v>5.7892194300000002</v>
      </c>
      <c r="P51" s="566">
        <v>5.1808543870000001</v>
      </c>
      <c r="Q51" s="566">
        <v>5.9783127919999997</v>
      </c>
      <c r="R51" s="566">
        <v>3.89739411</v>
      </c>
      <c r="S51" s="566">
        <v>3.5301062170000002</v>
      </c>
      <c r="T51" s="566">
        <v>5.256247471</v>
      </c>
      <c r="U51" s="566">
        <v>7.7660466259999996</v>
      </c>
      <c r="V51" s="566">
        <v>10.19421354</v>
      </c>
      <c r="W51" s="566">
        <v>8.6889623010000001</v>
      </c>
      <c r="X51" s="566">
        <v>9.2273004580000002</v>
      </c>
      <c r="Y51" s="566">
        <v>6.8782866570000003</v>
      </c>
      <c r="Z51" s="566">
        <v>7.7919163469999999</v>
      </c>
      <c r="AA51" s="566">
        <v>6.069607639</v>
      </c>
      <c r="AB51" s="566">
        <v>5.2230683180000002</v>
      </c>
      <c r="AC51" s="566">
        <v>5.5799360519999999</v>
      </c>
      <c r="AD51" s="566">
        <v>5.1326935110000003</v>
      </c>
      <c r="AE51" s="566">
        <v>5.0891369600000003</v>
      </c>
      <c r="AF51" s="566">
        <v>7.562184727</v>
      </c>
      <c r="AG51" s="566">
        <v>11.035394252</v>
      </c>
      <c r="AH51" s="566">
        <v>9.7649278450000008</v>
      </c>
      <c r="AI51" s="566">
        <v>8.1553367140000006</v>
      </c>
      <c r="AJ51" s="566">
        <v>7.6295810130000001</v>
      </c>
      <c r="AK51" s="566">
        <v>6.9748993239999999</v>
      </c>
      <c r="AL51" s="566">
        <v>7.2593644719999997</v>
      </c>
      <c r="AM51" s="566">
        <v>6.2006755340000002</v>
      </c>
      <c r="AN51" s="566">
        <v>5.0713590799999997</v>
      </c>
      <c r="AO51" s="566">
        <v>4.643030521</v>
      </c>
      <c r="AP51" s="566">
        <v>4.870849035</v>
      </c>
      <c r="AQ51" s="566">
        <v>4.1737635620000004</v>
      </c>
      <c r="AR51" s="566">
        <v>6.1863521769999998</v>
      </c>
      <c r="AS51" s="566">
        <v>8.5807498590000009</v>
      </c>
      <c r="AT51" s="566">
        <v>10.733223949999999</v>
      </c>
      <c r="AU51" s="566">
        <v>9.9243724130000004</v>
      </c>
      <c r="AV51" s="566">
        <v>8.5551490099999992</v>
      </c>
      <c r="AW51" s="566">
        <v>7.9823788210000002</v>
      </c>
      <c r="AX51" s="566">
        <v>8.9894926129999995</v>
      </c>
      <c r="AY51" s="566">
        <v>7.5245327770000001</v>
      </c>
      <c r="AZ51" s="566">
        <v>6.4304652180000001</v>
      </c>
      <c r="BA51" s="566">
        <v>6.2837614589999999</v>
      </c>
      <c r="BB51" s="566">
        <v>4.9934708170000004</v>
      </c>
      <c r="BC51" s="566">
        <v>2.7223033569999999</v>
      </c>
      <c r="BD51" s="566">
        <v>3.826788992</v>
      </c>
      <c r="BE51" s="566">
        <v>10.222683615999999</v>
      </c>
      <c r="BF51" s="566">
        <v>10.218398467</v>
      </c>
      <c r="BG51" s="566">
        <v>6.77004801</v>
      </c>
      <c r="BH51" s="566">
        <v>8.8474579999999996</v>
      </c>
      <c r="BI51" s="566">
        <v>7.0235989999999999</v>
      </c>
      <c r="BJ51" s="567">
        <v>7.8975070000000001</v>
      </c>
      <c r="BK51" s="567">
        <v>6.2505110000000004</v>
      </c>
      <c r="BL51" s="567">
        <v>4.7790309999999998</v>
      </c>
      <c r="BM51" s="567">
        <v>4.8922049999999997</v>
      </c>
      <c r="BN51" s="567">
        <v>4.2699530000000001</v>
      </c>
      <c r="BO51" s="567">
        <v>3.2854450000000002</v>
      </c>
      <c r="BP51" s="567">
        <v>4.7196800000000003</v>
      </c>
      <c r="BQ51" s="567">
        <v>8.7869720000000004</v>
      </c>
      <c r="BR51" s="567">
        <v>9.2954480000000004</v>
      </c>
      <c r="BS51" s="567">
        <v>7.9473830000000003</v>
      </c>
      <c r="BT51" s="567">
        <v>7.1050050000000002</v>
      </c>
      <c r="BU51" s="567">
        <v>6.3889500000000004</v>
      </c>
      <c r="BV51" s="567">
        <v>8.0927430000000005</v>
      </c>
    </row>
    <row r="52" spans="1:74" ht="11.15" customHeight="1" x14ac:dyDescent="0.25">
      <c r="A52" s="415" t="s">
        <v>1197</v>
      </c>
      <c r="B52" s="416" t="s">
        <v>79</v>
      </c>
      <c r="C52" s="566">
        <v>0.77109697499999996</v>
      </c>
      <c r="D52" s="566">
        <v>0.81095215200000004</v>
      </c>
      <c r="E52" s="566">
        <v>0.57208892499999997</v>
      </c>
      <c r="F52" s="566">
        <v>0.19561948500000001</v>
      </c>
      <c r="G52" s="566">
        <v>0.52635936000000005</v>
      </c>
      <c r="H52" s="566">
        <v>0.51135507800000002</v>
      </c>
      <c r="I52" s="566">
        <v>0.61886307699999998</v>
      </c>
      <c r="J52" s="566">
        <v>0.66163189600000005</v>
      </c>
      <c r="K52" s="566">
        <v>0.623199595</v>
      </c>
      <c r="L52" s="566">
        <v>0.60573158100000002</v>
      </c>
      <c r="M52" s="566">
        <v>0.80218220200000001</v>
      </c>
      <c r="N52" s="566">
        <v>0.84053186499999999</v>
      </c>
      <c r="O52" s="566">
        <v>0.54027245999999995</v>
      </c>
      <c r="P52" s="566">
        <v>0.46254534000000003</v>
      </c>
      <c r="Q52" s="566">
        <v>0.40926842099999999</v>
      </c>
      <c r="R52" s="566">
        <v>0.289279652</v>
      </c>
      <c r="S52" s="566">
        <v>0.45602637899999998</v>
      </c>
      <c r="T52" s="566">
        <v>0.47580077399999998</v>
      </c>
      <c r="U52" s="566">
        <v>0.601764246</v>
      </c>
      <c r="V52" s="566">
        <v>0.829657537</v>
      </c>
      <c r="W52" s="566">
        <v>0.67043670399999999</v>
      </c>
      <c r="X52" s="566">
        <v>0.72053160000000005</v>
      </c>
      <c r="Y52" s="566">
        <v>0.68511978799999995</v>
      </c>
      <c r="Z52" s="566">
        <v>0.60207715299999998</v>
      </c>
      <c r="AA52" s="566">
        <v>0.46238400699999999</v>
      </c>
      <c r="AB52" s="566">
        <v>0.78927633200000002</v>
      </c>
      <c r="AC52" s="566">
        <v>0.51973362400000001</v>
      </c>
      <c r="AD52" s="566">
        <v>0.19321258099999999</v>
      </c>
      <c r="AE52" s="566">
        <v>0.45410141399999998</v>
      </c>
      <c r="AF52" s="566">
        <v>0.749641962</v>
      </c>
      <c r="AG52" s="566">
        <v>1.077079908</v>
      </c>
      <c r="AH52" s="566">
        <v>0.93001191900000002</v>
      </c>
      <c r="AI52" s="566">
        <v>0.95122478399999999</v>
      </c>
      <c r="AJ52" s="566">
        <v>0.63114023299999999</v>
      </c>
      <c r="AK52" s="566">
        <v>0.39532853299999998</v>
      </c>
      <c r="AL52" s="566">
        <v>0.40806263100000001</v>
      </c>
      <c r="AM52" s="566">
        <v>0.20411573599999999</v>
      </c>
      <c r="AN52" s="566">
        <v>0.18391655700000001</v>
      </c>
      <c r="AO52" s="566">
        <v>0.117241999</v>
      </c>
      <c r="AP52" s="566">
        <v>0.21404900299999999</v>
      </c>
      <c r="AQ52" s="566">
        <v>0.249091651</v>
      </c>
      <c r="AR52" s="566">
        <v>0.23096994400000001</v>
      </c>
      <c r="AS52" s="566">
        <v>0.653761064</v>
      </c>
      <c r="AT52" s="566">
        <v>0.76450997700000001</v>
      </c>
      <c r="AU52" s="566">
        <v>0.96024131400000001</v>
      </c>
      <c r="AV52" s="566">
        <v>0.70978782600000001</v>
      </c>
      <c r="AW52" s="566">
        <v>0.46650653600000003</v>
      </c>
      <c r="AX52" s="566">
        <v>0.74172391400000004</v>
      </c>
      <c r="AY52" s="566">
        <v>0.57948822600000005</v>
      </c>
      <c r="AZ52" s="566">
        <v>0.27211144300000001</v>
      </c>
      <c r="BA52" s="566">
        <v>0.23660995800000001</v>
      </c>
      <c r="BB52" s="566">
        <v>0.14338267299999999</v>
      </c>
      <c r="BC52" s="566">
        <v>0.20992068</v>
      </c>
      <c r="BD52" s="566">
        <v>0.20297933900000001</v>
      </c>
      <c r="BE52" s="566">
        <v>0.61958690999999999</v>
      </c>
      <c r="BF52" s="566">
        <v>0.59749893899999995</v>
      </c>
      <c r="BG52" s="566">
        <v>0.514245014</v>
      </c>
      <c r="BH52" s="566">
        <v>0.65876999999999997</v>
      </c>
      <c r="BI52" s="566">
        <v>0.62429999999999997</v>
      </c>
      <c r="BJ52" s="567">
        <v>0.55071000000000003</v>
      </c>
      <c r="BK52" s="567">
        <v>0.50765000000000005</v>
      </c>
      <c r="BL52" s="567">
        <v>0.70887</v>
      </c>
      <c r="BM52" s="567">
        <v>0.41467999999999999</v>
      </c>
      <c r="BN52" s="567">
        <v>3.1019999999999999E-2</v>
      </c>
      <c r="BO52" s="567">
        <v>0.74214000000000002</v>
      </c>
      <c r="BP52" s="567">
        <v>7.306E-2</v>
      </c>
      <c r="BQ52" s="567">
        <v>0.84619999999999995</v>
      </c>
      <c r="BR52" s="567">
        <v>0.80200000000000005</v>
      </c>
      <c r="BS52" s="567">
        <v>0.87327999999999995</v>
      </c>
      <c r="BT52" s="567">
        <v>0.65449000000000002</v>
      </c>
      <c r="BU52" s="567">
        <v>0.62500999999999995</v>
      </c>
      <c r="BV52" s="567">
        <v>0.65295000000000003</v>
      </c>
    </row>
    <row r="53" spans="1:74" ht="11.15" customHeight="1" x14ac:dyDescent="0.25">
      <c r="A53" s="415" t="s">
        <v>1198</v>
      </c>
      <c r="B53" s="418" t="s">
        <v>80</v>
      </c>
      <c r="C53" s="566">
        <v>1.681619</v>
      </c>
      <c r="D53" s="566">
        <v>0.98700200000000005</v>
      </c>
      <c r="E53" s="566">
        <v>1.1328050000000001</v>
      </c>
      <c r="F53" s="566">
        <v>1.5518430000000001</v>
      </c>
      <c r="G53" s="566">
        <v>1.692739</v>
      </c>
      <c r="H53" s="566">
        <v>1.6328549999999999</v>
      </c>
      <c r="I53" s="566">
        <v>1.6871499999999999</v>
      </c>
      <c r="J53" s="566">
        <v>1.6779310000000001</v>
      </c>
      <c r="K53" s="566">
        <v>1.3697699999999999</v>
      </c>
      <c r="L53" s="566">
        <v>0.83989499999999995</v>
      </c>
      <c r="M53" s="566">
        <v>0.80096400000000001</v>
      </c>
      <c r="N53" s="566">
        <v>1.110811</v>
      </c>
      <c r="O53" s="566">
        <v>1.6895450000000001</v>
      </c>
      <c r="P53" s="566">
        <v>1.486059</v>
      </c>
      <c r="Q53" s="566">
        <v>1.6710259999999999</v>
      </c>
      <c r="R53" s="566">
        <v>1.6306449999999999</v>
      </c>
      <c r="S53" s="566">
        <v>1.5976520000000001</v>
      </c>
      <c r="T53" s="566">
        <v>1.6280680000000001</v>
      </c>
      <c r="U53" s="566">
        <v>1.2786949999999999</v>
      </c>
      <c r="V53" s="566">
        <v>1.597801</v>
      </c>
      <c r="W53" s="566">
        <v>1.5999909999999999</v>
      </c>
      <c r="X53" s="566">
        <v>0.43859700000000001</v>
      </c>
      <c r="Y53" s="566">
        <v>0.78401299999999996</v>
      </c>
      <c r="Z53" s="566">
        <v>0.85660599999999998</v>
      </c>
      <c r="AA53" s="566">
        <v>1.287253</v>
      </c>
      <c r="AB53" s="566">
        <v>0.79981100000000005</v>
      </c>
      <c r="AC53" s="566">
        <v>0.84116299999999999</v>
      </c>
      <c r="AD53" s="566">
        <v>0.92222899999999997</v>
      </c>
      <c r="AE53" s="566">
        <v>1.6743269999999999</v>
      </c>
      <c r="AF53" s="566">
        <v>1.633953</v>
      </c>
      <c r="AG53" s="566">
        <v>1.683581</v>
      </c>
      <c r="AH53" s="566">
        <v>1.6814899999999999</v>
      </c>
      <c r="AI53" s="566">
        <v>1.6267119999999999</v>
      </c>
      <c r="AJ53" s="566">
        <v>1.1976100000000001</v>
      </c>
      <c r="AK53" s="566">
        <v>1.445614</v>
      </c>
      <c r="AL53" s="566">
        <v>1.6836230000000001</v>
      </c>
      <c r="AM53" s="566">
        <v>1.6563600000000001</v>
      </c>
      <c r="AN53" s="566">
        <v>1.4813890000000001</v>
      </c>
      <c r="AO53" s="566">
        <v>1.466126</v>
      </c>
      <c r="AP53" s="566">
        <v>0.864541</v>
      </c>
      <c r="AQ53" s="566">
        <v>1.692998</v>
      </c>
      <c r="AR53" s="566">
        <v>1.6332880000000001</v>
      </c>
      <c r="AS53" s="566">
        <v>1.684102</v>
      </c>
      <c r="AT53" s="566">
        <v>1.6794</v>
      </c>
      <c r="AU53" s="566">
        <v>1.6116630000000001</v>
      </c>
      <c r="AV53" s="566">
        <v>1.223462</v>
      </c>
      <c r="AW53" s="566">
        <v>0.92945900000000004</v>
      </c>
      <c r="AX53" s="566">
        <v>1.670466</v>
      </c>
      <c r="AY53" s="566">
        <v>1.6030679999999999</v>
      </c>
      <c r="AZ53" s="566">
        <v>1.519676</v>
      </c>
      <c r="BA53" s="566">
        <v>1.540951</v>
      </c>
      <c r="BB53" s="566">
        <v>1.636919</v>
      </c>
      <c r="BC53" s="566">
        <v>1.6819010000000001</v>
      </c>
      <c r="BD53" s="566">
        <v>1.6248610000000001</v>
      </c>
      <c r="BE53" s="566">
        <v>1.6784079999999999</v>
      </c>
      <c r="BF53" s="566">
        <v>1.6577040000000001</v>
      </c>
      <c r="BG53" s="566">
        <v>1.550608</v>
      </c>
      <c r="BH53" s="566">
        <v>0.80898000000000003</v>
      </c>
      <c r="BI53" s="566">
        <v>1.1288199999999999</v>
      </c>
      <c r="BJ53" s="567">
        <v>1.6057600000000001</v>
      </c>
      <c r="BK53" s="567">
        <v>1.6057600000000001</v>
      </c>
      <c r="BL53" s="567">
        <v>1.5021599999999999</v>
      </c>
      <c r="BM53" s="567">
        <v>1.6057600000000001</v>
      </c>
      <c r="BN53" s="567">
        <v>1.10032</v>
      </c>
      <c r="BO53" s="567">
        <v>0.94711000000000001</v>
      </c>
      <c r="BP53" s="567">
        <v>1.55396</v>
      </c>
      <c r="BQ53" s="567">
        <v>1.6057600000000001</v>
      </c>
      <c r="BR53" s="567">
        <v>1.6057600000000001</v>
      </c>
      <c r="BS53" s="567">
        <v>1.55396</v>
      </c>
      <c r="BT53" s="567">
        <v>1.6057600000000001</v>
      </c>
      <c r="BU53" s="567">
        <v>1.55396</v>
      </c>
      <c r="BV53" s="567">
        <v>1.6057600000000001</v>
      </c>
    </row>
    <row r="54" spans="1:74" ht="11.15" customHeight="1" x14ac:dyDescent="0.25">
      <c r="A54" s="415" t="s">
        <v>1199</v>
      </c>
      <c r="B54" s="418" t="s">
        <v>1114</v>
      </c>
      <c r="C54" s="566">
        <v>1.4400874640000001</v>
      </c>
      <c r="D54" s="566">
        <v>2.1507370469999998</v>
      </c>
      <c r="E54" s="566">
        <v>4.250898147</v>
      </c>
      <c r="F54" s="566">
        <v>4.5751611949999997</v>
      </c>
      <c r="G54" s="566">
        <v>4.5165743000000003</v>
      </c>
      <c r="H54" s="566">
        <v>4.541350274</v>
      </c>
      <c r="I54" s="566">
        <v>4.1658044170000004</v>
      </c>
      <c r="J54" s="566">
        <v>3.7336022710000001</v>
      </c>
      <c r="K54" s="566">
        <v>2.7561263280000001</v>
      </c>
      <c r="L54" s="566">
        <v>2.1256612580000001</v>
      </c>
      <c r="M54" s="566">
        <v>1.614671789</v>
      </c>
      <c r="N54" s="566">
        <v>1.9365462</v>
      </c>
      <c r="O54" s="566">
        <v>1.5525085869999999</v>
      </c>
      <c r="P54" s="566">
        <v>1.142140318</v>
      </c>
      <c r="Q54" s="566">
        <v>1.2044033460000001</v>
      </c>
      <c r="R54" s="566">
        <v>1.8906003069999999</v>
      </c>
      <c r="S54" s="566">
        <v>2.6231599299999999</v>
      </c>
      <c r="T54" s="566">
        <v>2.4320532730000002</v>
      </c>
      <c r="U54" s="566">
        <v>2.544211148</v>
      </c>
      <c r="V54" s="566">
        <v>2.5470647130000001</v>
      </c>
      <c r="W54" s="566">
        <v>1.6993932810000001</v>
      </c>
      <c r="X54" s="566">
        <v>1.3811552039999999</v>
      </c>
      <c r="Y54" s="566">
        <v>1.041836905</v>
      </c>
      <c r="Z54" s="566">
        <v>0.85189502299999997</v>
      </c>
      <c r="AA54" s="566">
        <v>0.71354003899999996</v>
      </c>
      <c r="AB54" s="566">
        <v>0.78295369000000004</v>
      </c>
      <c r="AC54" s="566">
        <v>0.97671466399999995</v>
      </c>
      <c r="AD54" s="566">
        <v>1.2148681969999999</v>
      </c>
      <c r="AE54" s="566">
        <v>1.367753185</v>
      </c>
      <c r="AF54" s="566">
        <v>1.49990139</v>
      </c>
      <c r="AG54" s="566">
        <v>1.791003455</v>
      </c>
      <c r="AH54" s="566">
        <v>1.5930497189999999</v>
      </c>
      <c r="AI54" s="566">
        <v>1.441431331</v>
      </c>
      <c r="AJ54" s="566">
        <v>1.1778585420000001</v>
      </c>
      <c r="AK54" s="566">
        <v>0.80149261400000005</v>
      </c>
      <c r="AL54" s="566">
        <v>0.84378632200000003</v>
      </c>
      <c r="AM54" s="566">
        <v>1.0323628730000001</v>
      </c>
      <c r="AN54" s="566">
        <v>1.1083789980000001</v>
      </c>
      <c r="AO54" s="566">
        <v>1.548372391</v>
      </c>
      <c r="AP54" s="566">
        <v>1.6403333250000001</v>
      </c>
      <c r="AQ54" s="566">
        <v>1.7993211950000001</v>
      </c>
      <c r="AR54" s="566">
        <v>1.7887487280000001</v>
      </c>
      <c r="AS54" s="566">
        <v>1.8577925230000001</v>
      </c>
      <c r="AT54" s="566">
        <v>1.727968634</v>
      </c>
      <c r="AU54" s="566">
        <v>1.6869877929999999</v>
      </c>
      <c r="AV54" s="566">
        <v>0.89230418300000003</v>
      </c>
      <c r="AW54" s="566">
        <v>0.82042588900000002</v>
      </c>
      <c r="AX54" s="566">
        <v>1.276592468</v>
      </c>
      <c r="AY54" s="566">
        <v>2.1641753380000002</v>
      </c>
      <c r="AZ54" s="566">
        <v>1.582441854</v>
      </c>
      <c r="BA54" s="566">
        <v>2.7719281480000002</v>
      </c>
      <c r="BB54" s="566">
        <v>3.2964130869999999</v>
      </c>
      <c r="BC54" s="566">
        <v>3.740615794</v>
      </c>
      <c r="BD54" s="566">
        <v>3.4769326060000001</v>
      </c>
      <c r="BE54" s="566">
        <v>3.4214911290000001</v>
      </c>
      <c r="BF54" s="566">
        <v>3.1806453860000001</v>
      </c>
      <c r="BG54" s="566">
        <v>2.8198812310000001</v>
      </c>
      <c r="BH54" s="566">
        <v>1.4279999999999999</v>
      </c>
      <c r="BI54" s="566">
        <v>1.5589999999999999</v>
      </c>
      <c r="BJ54" s="567">
        <v>1.849485</v>
      </c>
      <c r="BK54" s="567">
        <v>1.9997050000000001</v>
      </c>
      <c r="BL54" s="567">
        <v>2.0231720000000002</v>
      </c>
      <c r="BM54" s="567">
        <v>2.6178710000000001</v>
      </c>
      <c r="BN54" s="567">
        <v>2.9421010000000001</v>
      </c>
      <c r="BO54" s="567">
        <v>3.3922089999999998</v>
      </c>
      <c r="BP54" s="567">
        <v>3.1750829999999999</v>
      </c>
      <c r="BQ54" s="567">
        <v>3.4851760000000001</v>
      </c>
      <c r="BR54" s="567">
        <v>2.9752019999999999</v>
      </c>
      <c r="BS54" s="567">
        <v>2.3510040000000001</v>
      </c>
      <c r="BT54" s="567">
        <v>1.7197960000000001</v>
      </c>
      <c r="BU54" s="567">
        <v>1.3903449999999999</v>
      </c>
      <c r="BV54" s="567">
        <v>1.5037769999999999</v>
      </c>
    </row>
    <row r="55" spans="1:74" ht="11.15" customHeight="1" x14ac:dyDescent="0.25">
      <c r="A55" s="415" t="s">
        <v>1200</v>
      </c>
      <c r="B55" s="418" t="s">
        <v>1209</v>
      </c>
      <c r="C55" s="566">
        <v>3.0585081199999999</v>
      </c>
      <c r="D55" s="566">
        <v>3.735186138</v>
      </c>
      <c r="E55" s="566">
        <v>4.6320414369999998</v>
      </c>
      <c r="F55" s="566">
        <v>5.3136245989999997</v>
      </c>
      <c r="G55" s="566">
        <v>5.8761948110000004</v>
      </c>
      <c r="H55" s="566">
        <v>6.2246708230000003</v>
      </c>
      <c r="I55" s="566">
        <v>6.4068588829999999</v>
      </c>
      <c r="J55" s="566">
        <v>6.1551098440000001</v>
      </c>
      <c r="K55" s="566">
        <v>5.2461692329999998</v>
      </c>
      <c r="L55" s="566">
        <v>4.5137442920000002</v>
      </c>
      <c r="M55" s="566">
        <v>3.0815438749999999</v>
      </c>
      <c r="N55" s="566">
        <v>2.6448427919999999</v>
      </c>
      <c r="O55" s="566">
        <v>3.458614834</v>
      </c>
      <c r="P55" s="566">
        <v>4.0392360350000001</v>
      </c>
      <c r="Q55" s="566">
        <v>4.528087642</v>
      </c>
      <c r="R55" s="566">
        <v>5.3757033410000004</v>
      </c>
      <c r="S55" s="566">
        <v>6.334221726</v>
      </c>
      <c r="T55" s="566">
        <v>6.4522891739999997</v>
      </c>
      <c r="U55" s="566">
        <v>6.9588193309999999</v>
      </c>
      <c r="V55" s="566">
        <v>6.0423475590000004</v>
      </c>
      <c r="W55" s="566">
        <v>4.6206312709999997</v>
      </c>
      <c r="X55" s="566">
        <v>4.4158068930000001</v>
      </c>
      <c r="Y55" s="566">
        <v>3.8502675929999999</v>
      </c>
      <c r="Z55" s="566">
        <v>3.4361284269999999</v>
      </c>
      <c r="AA55" s="566">
        <v>3.6577483540000002</v>
      </c>
      <c r="AB55" s="566">
        <v>4.5476676170000001</v>
      </c>
      <c r="AC55" s="566">
        <v>5.4808753790000004</v>
      </c>
      <c r="AD55" s="566">
        <v>6.6820244879999997</v>
      </c>
      <c r="AE55" s="566">
        <v>7.2867197429999999</v>
      </c>
      <c r="AF55" s="566">
        <v>6.9273213880000002</v>
      </c>
      <c r="AG55" s="566">
        <v>6.4684078720000002</v>
      </c>
      <c r="AH55" s="566">
        <v>6.5512766689999999</v>
      </c>
      <c r="AI55" s="566">
        <v>5.7412304150000004</v>
      </c>
      <c r="AJ55" s="566">
        <v>4.8050844829999999</v>
      </c>
      <c r="AK55" s="566">
        <v>3.8800184369999999</v>
      </c>
      <c r="AL55" s="566">
        <v>3.5406357709999998</v>
      </c>
      <c r="AM55" s="566">
        <v>3.8385709110000001</v>
      </c>
      <c r="AN55" s="566">
        <v>4.3090127100000002</v>
      </c>
      <c r="AO55" s="566">
        <v>5.7342847539999999</v>
      </c>
      <c r="AP55" s="566">
        <v>6.5787098329999996</v>
      </c>
      <c r="AQ55" s="566">
        <v>7.5529600090000004</v>
      </c>
      <c r="AR55" s="566">
        <v>7.4572413629999996</v>
      </c>
      <c r="AS55" s="566">
        <v>7.4278615779999999</v>
      </c>
      <c r="AT55" s="566">
        <v>6.7284952870000003</v>
      </c>
      <c r="AU55" s="566">
        <v>5.7121319320000001</v>
      </c>
      <c r="AV55" s="566">
        <v>5.2464317740000004</v>
      </c>
      <c r="AW55" s="566">
        <v>4.427678062</v>
      </c>
      <c r="AX55" s="566">
        <v>3.7694080859999999</v>
      </c>
      <c r="AY55" s="566">
        <v>4.5399279799999999</v>
      </c>
      <c r="AZ55" s="566">
        <v>4.708517155</v>
      </c>
      <c r="BA55" s="566">
        <v>5.5036048969999998</v>
      </c>
      <c r="BB55" s="566">
        <v>6.3533729230000002</v>
      </c>
      <c r="BC55" s="566">
        <v>6.7974328420000001</v>
      </c>
      <c r="BD55" s="566">
        <v>7.180029695</v>
      </c>
      <c r="BE55" s="566">
        <v>7.493153629</v>
      </c>
      <c r="BF55" s="566">
        <v>6.7353289490000003</v>
      </c>
      <c r="BG55" s="566">
        <v>6.2432834809999997</v>
      </c>
      <c r="BH55" s="566">
        <v>6.2632399999999997</v>
      </c>
      <c r="BI55" s="566">
        <v>4.6807439999999998</v>
      </c>
      <c r="BJ55" s="567">
        <v>3.8068089999999999</v>
      </c>
      <c r="BK55" s="567">
        <v>4.9414749999999996</v>
      </c>
      <c r="BL55" s="567">
        <v>5.0966579999999997</v>
      </c>
      <c r="BM55" s="567">
        <v>5.9290919999999998</v>
      </c>
      <c r="BN55" s="567">
        <v>6.1696980000000003</v>
      </c>
      <c r="BO55" s="567">
        <v>8.0766410000000004</v>
      </c>
      <c r="BP55" s="567">
        <v>8.4400910000000007</v>
      </c>
      <c r="BQ55" s="567">
        <v>7.4645570000000001</v>
      </c>
      <c r="BR55" s="567">
        <v>7.5927629999999997</v>
      </c>
      <c r="BS55" s="567">
        <v>6.25061</v>
      </c>
      <c r="BT55" s="567">
        <v>6.1757270000000002</v>
      </c>
      <c r="BU55" s="567">
        <v>4.9456059999999997</v>
      </c>
      <c r="BV55" s="567">
        <v>3.682493</v>
      </c>
    </row>
    <row r="56" spans="1:74" ht="11.15" customHeight="1" x14ac:dyDescent="0.25">
      <c r="A56" s="415" t="s">
        <v>1201</v>
      </c>
      <c r="B56" s="416" t="s">
        <v>1210</v>
      </c>
      <c r="C56" s="566">
        <v>-8.6056369999999993E-2</v>
      </c>
      <c r="D56" s="566">
        <v>-7.3310157000000001E-2</v>
      </c>
      <c r="E56" s="566">
        <v>-3.7110936999999997E-2</v>
      </c>
      <c r="F56" s="566">
        <v>0.11117459</v>
      </c>
      <c r="G56" s="566">
        <v>2.5840476000000001E-2</v>
      </c>
      <c r="H56" s="566">
        <v>6.2729075999999995E-2</v>
      </c>
      <c r="I56" s="566">
        <v>5.8376076999999998E-2</v>
      </c>
      <c r="J56" s="566">
        <v>0.115582163</v>
      </c>
      <c r="K56" s="566">
        <v>1.7186996999999999E-2</v>
      </c>
      <c r="L56" s="566">
        <v>0.104039223</v>
      </c>
      <c r="M56" s="566">
        <v>-2.5185005E-2</v>
      </c>
      <c r="N56" s="566">
        <v>-8.7906481999999994E-2</v>
      </c>
      <c r="O56" s="566">
        <v>-4.2148355999999998E-2</v>
      </c>
      <c r="P56" s="566">
        <v>2.1762139E-2</v>
      </c>
      <c r="Q56" s="566">
        <v>-3.5326708999999998E-2</v>
      </c>
      <c r="R56" s="566">
        <v>-2.7250937999999999E-2</v>
      </c>
      <c r="S56" s="566">
        <v>1.3953679E-2</v>
      </c>
      <c r="T56" s="566">
        <v>6.2562403000000003E-2</v>
      </c>
      <c r="U56" s="566">
        <v>9.1778293999999996E-2</v>
      </c>
      <c r="V56" s="566">
        <v>9.5179879999999998E-3</v>
      </c>
      <c r="W56" s="566">
        <v>1.7040396999999999E-2</v>
      </c>
      <c r="X56" s="566">
        <v>6.1857600000000002E-4</v>
      </c>
      <c r="Y56" s="566">
        <v>1.5585458999999999E-2</v>
      </c>
      <c r="Z56" s="566">
        <v>4.0416632000000001E-2</v>
      </c>
      <c r="AA56" s="566">
        <v>-6.6468789999999996E-3</v>
      </c>
      <c r="AB56" s="566">
        <v>-5.5300963000000002E-2</v>
      </c>
      <c r="AC56" s="566">
        <v>8.5868590000000005E-3</v>
      </c>
      <c r="AD56" s="566">
        <v>-1.8369454E-2</v>
      </c>
      <c r="AE56" s="566">
        <v>-7.3624749000000003E-2</v>
      </c>
      <c r="AF56" s="566">
        <v>9.0770429999999999E-3</v>
      </c>
      <c r="AG56" s="566">
        <v>-3.2067805999999997E-2</v>
      </c>
      <c r="AH56" s="566">
        <v>-1.5163592E-2</v>
      </c>
      <c r="AI56" s="566">
        <v>4.1854503000000001E-2</v>
      </c>
      <c r="AJ56" s="566">
        <v>-3.6887386000000001E-2</v>
      </c>
      <c r="AK56" s="566">
        <v>-6.4325018999999997E-2</v>
      </c>
      <c r="AL56" s="566">
        <v>4.7852830000000004E-3</v>
      </c>
      <c r="AM56" s="566">
        <v>-6.9312909000000006E-2</v>
      </c>
      <c r="AN56" s="566">
        <v>2.8845110000000002E-3</v>
      </c>
      <c r="AO56" s="566">
        <v>-2.104893E-3</v>
      </c>
      <c r="AP56" s="566">
        <v>-9.7371600000000001E-4</v>
      </c>
      <c r="AQ56" s="566">
        <v>-0.126446261</v>
      </c>
      <c r="AR56" s="566">
        <v>-9.2831733E-2</v>
      </c>
      <c r="AS56" s="566">
        <v>2.6324034E-2</v>
      </c>
      <c r="AT56" s="566">
        <v>8.4511143999999996E-2</v>
      </c>
      <c r="AU56" s="566">
        <v>-1.6758434999999999E-2</v>
      </c>
      <c r="AV56" s="566">
        <v>-4.7412270999999999E-2</v>
      </c>
      <c r="AW56" s="566">
        <v>-4.4272168000000001E-2</v>
      </c>
      <c r="AX56" s="566">
        <v>-0.12584229799999999</v>
      </c>
      <c r="AY56" s="566">
        <v>-0.217119494</v>
      </c>
      <c r="AZ56" s="566">
        <v>-0.17073374999999999</v>
      </c>
      <c r="BA56" s="566">
        <v>-0.19813282600000001</v>
      </c>
      <c r="BB56" s="566">
        <v>-5.0982969000000003E-2</v>
      </c>
      <c r="BC56" s="566">
        <v>-0.11255641800000001</v>
      </c>
      <c r="BD56" s="566">
        <v>-1.3420791E-2</v>
      </c>
      <c r="BE56" s="566">
        <v>-2.9119835E-2</v>
      </c>
      <c r="BF56" s="566">
        <v>-9.2264949999999995E-3</v>
      </c>
      <c r="BG56" s="566">
        <v>-3.3004969999999999E-3</v>
      </c>
      <c r="BH56" s="566">
        <v>-0.10777109999999999</v>
      </c>
      <c r="BI56" s="566">
        <v>1.66047E-2</v>
      </c>
      <c r="BJ56" s="567">
        <v>-0.12546209999999999</v>
      </c>
      <c r="BK56" s="567">
        <v>-0.25979340000000001</v>
      </c>
      <c r="BL56" s="567">
        <v>-0.1674901</v>
      </c>
      <c r="BM56" s="567">
        <v>-0.2151013</v>
      </c>
      <c r="BN56" s="567">
        <v>-3.6758800000000001E-2</v>
      </c>
      <c r="BO56" s="567">
        <v>-0.19769400000000001</v>
      </c>
      <c r="BP56" s="567">
        <v>-0.1100188</v>
      </c>
      <c r="BQ56" s="567">
        <v>-1.48465E-2</v>
      </c>
      <c r="BR56" s="567">
        <v>-4.2950099999999998E-2</v>
      </c>
      <c r="BS56" s="567">
        <v>2.98193E-2</v>
      </c>
      <c r="BT56" s="567">
        <v>-0.1341204</v>
      </c>
      <c r="BU56" s="567">
        <v>-0.1104185</v>
      </c>
      <c r="BV56" s="567">
        <v>-0.12282559999999999</v>
      </c>
    </row>
    <row r="57" spans="1:74" ht="11.15" customHeight="1" x14ac:dyDescent="0.25">
      <c r="A57" s="415" t="s">
        <v>1202</v>
      </c>
      <c r="B57" s="416" t="s">
        <v>1118</v>
      </c>
      <c r="C57" s="566">
        <v>13.603885089</v>
      </c>
      <c r="D57" s="566">
        <v>13.876166982999999</v>
      </c>
      <c r="E57" s="566">
        <v>15.801428622</v>
      </c>
      <c r="F57" s="566">
        <v>15.061037781</v>
      </c>
      <c r="G57" s="566">
        <v>15.412964055</v>
      </c>
      <c r="H57" s="566">
        <v>16.990106351000001</v>
      </c>
      <c r="I57" s="566">
        <v>19.968977535000001</v>
      </c>
      <c r="J57" s="566">
        <v>20.857968886999998</v>
      </c>
      <c r="K57" s="566">
        <v>17.384629277999998</v>
      </c>
      <c r="L57" s="566">
        <v>15.786588993000001</v>
      </c>
      <c r="M57" s="566">
        <v>13.744302093</v>
      </c>
      <c r="N57" s="566">
        <v>14.130695704000001</v>
      </c>
      <c r="O57" s="566">
        <v>12.988011954999999</v>
      </c>
      <c r="P57" s="566">
        <v>12.332597219</v>
      </c>
      <c r="Q57" s="566">
        <v>13.755771491999999</v>
      </c>
      <c r="R57" s="566">
        <v>13.056371472</v>
      </c>
      <c r="S57" s="566">
        <v>14.555119931</v>
      </c>
      <c r="T57" s="566">
        <v>16.307021095</v>
      </c>
      <c r="U57" s="566">
        <v>19.241314644999999</v>
      </c>
      <c r="V57" s="566">
        <v>21.220602336999999</v>
      </c>
      <c r="W57" s="566">
        <v>17.296454954000001</v>
      </c>
      <c r="X57" s="566">
        <v>16.184009731</v>
      </c>
      <c r="Y57" s="566">
        <v>13.255109402</v>
      </c>
      <c r="Z57" s="566">
        <v>13.579039582</v>
      </c>
      <c r="AA57" s="566">
        <v>12.18388616</v>
      </c>
      <c r="AB57" s="566">
        <v>12.087475994</v>
      </c>
      <c r="AC57" s="566">
        <v>13.407009578</v>
      </c>
      <c r="AD57" s="566">
        <v>14.126658322999999</v>
      </c>
      <c r="AE57" s="566">
        <v>15.798413553</v>
      </c>
      <c r="AF57" s="566">
        <v>18.382079510000001</v>
      </c>
      <c r="AG57" s="566">
        <v>22.023398681</v>
      </c>
      <c r="AH57" s="566">
        <v>20.50559256</v>
      </c>
      <c r="AI57" s="566">
        <v>17.957789747</v>
      </c>
      <c r="AJ57" s="566">
        <v>15.404386884999999</v>
      </c>
      <c r="AK57" s="566">
        <v>13.433027889</v>
      </c>
      <c r="AL57" s="566">
        <v>13.740257479</v>
      </c>
      <c r="AM57" s="566">
        <v>12.862772144999999</v>
      </c>
      <c r="AN57" s="566">
        <v>12.156940856</v>
      </c>
      <c r="AO57" s="566">
        <v>13.506950772</v>
      </c>
      <c r="AP57" s="566">
        <v>14.16750848</v>
      </c>
      <c r="AQ57" s="566">
        <v>15.341688156</v>
      </c>
      <c r="AR57" s="566">
        <v>17.203768479000001</v>
      </c>
      <c r="AS57" s="566">
        <v>20.230591058000002</v>
      </c>
      <c r="AT57" s="566">
        <v>21.718108992000001</v>
      </c>
      <c r="AU57" s="566">
        <v>19.878638017</v>
      </c>
      <c r="AV57" s="566">
        <v>16.579722522000001</v>
      </c>
      <c r="AW57" s="566">
        <v>14.58217614</v>
      </c>
      <c r="AX57" s="566">
        <v>16.321840782999999</v>
      </c>
      <c r="AY57" s="566">
        <v>16.194072826999999</v>
      </c>
      <c r="AZ57" s="566">
        <v>14.34247792</v>
      </c>
      <c r="BA57" s="566">
        <v>16.138722636000001</v>
      </c>
      <c r="BB57" s="566">
        <v>16.372575530999999</v>
      </c>
      <c r="BC57" s="566">
        <v>15.039617255</v>
      </c>
      <c r="BD57" s="566">
        <v>16.298170841000001</v>
      </c>
      <c r="BE57" s="566">
        <v>23.406203448999999</v>
      </c>
      <c r="BF57" s="566">
        <v>22.380349246000002</v>
      </c>
      <c r="BG57" s="566">
        <v>17.894765239000002</v>
      </c>
      <c r="BH57" s="566">
        <v>17.898679999999999</v>
      </c>
      <c r="BI57" s="566">
        <v>15.03307</v>
      </c>
      <c r="BJ57" s="567">
        <v>15.584809999999999</v>
      </c>
      <c r="BK57" s="567">
        <v>15.045310000000001</v>
      </c>
      <c r="BL57" s="567">
        <v>13.942399999999999</v>
      </c>
      <c r="BM57" s="567">
        <v>15.24451</v>
      </c>
      <c r="BN57" s="567">
        <v>14.476330000000001</v>
      </c>
      <c r="BO57" s="567">
        <v>16.245850000000001</v>
      </c>
      <c r="BP57" s="567">
        <v>17.851859999999999</v>
      </c>
      <c r="BQ57" s="567">
        <v>22.173819999999999</v>
      </c>
      <c r="BR57" s="567">
        <v>22.22822</v>
      </c>
      <c r="BS57" s="567">
        <v>19.006060000000002</v>
      </c>
      <c r="BT57" s="567">
        <v>17.126660000000001</v>
      </c>
      <c r="BU57" s="567">
        <v>14.79345</v>
      </c>
      <c r="BV57" s="567">
        <v>15.414899999999999</v>
      </c>
    </row>
    <row r="58" spans="1:74" ht="11.15" customHeight="1" x14ac:dyDescent="0.25">
      <c r="A58" s="415" t="s">
        <v>1203</v>
      </c>
      <c r="B58" s="432" t="s">
        <v>1211</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20.850324140000001</v>
      </c>
      <c r="AN58" s="433">
        <v>18.405293829000001</v>
      </c>
      <c r="AO58" s="433">
        <v>19.934782140999999</v>
      </c>
      <c r="AP58" s="433">
        <v>19.216470021999999</v>
      </c>
      <c r="AQ58" s="433">
        <v>20.928592505000001</v>
      </c>
      <c r="AR58" s="433">
        <v>24.221663464999999</v>
      </c>
      <c r="AS58" s="433">
        <v>26.341097303000002</v>
      </c>
      <c r="AT58" s="433">
        <v>28.339993979999999</v>
      </c>
      <c r="AU58" s="433">
        <v>26.636266797000001</v>
      </c>
      <c r="AV58" s="433">
        <v>22.13393082</v>
      </c>
      <c r="AW58" s="433">
        <v>19.812143176999999</v>
      </c>
      <c r="AX58" s="433">
        <v>21.606842772</v>
      </c>
      <c r="AY58" s="433">
        <v>21.201560379</v>
      </c>
      <c r="AZ58" s="433">
        <v>18.724734592000001</v>
      </c>
      <c r="BA58" s="433">
        <v>20.591136935000002</v>
      </c>
      <c r="BB58" s="433">
        <v>18.849638962</v>
      </c>
      <c r="BC58" s="433">
        <v>20.483811160999998</v>
      </c>
      <c r="BD58" s="433">
        <v>20.529380774</v>
      </c>
      <c r="BE58" s="433">
        <v>26.715833469</v>
      </c>
      <c r="BF58" s="433">
        <v>27.147388018000001</v>
      </c>
      <c r="BG58" s="433">
        <v>22.827999864999999</v>
      </c>
      <c r="BH58" s="433">
        <v>21.901529874000001</v>
      </c>
      <c r="BI58" s="433">
        <v>20.231529999999999</v>
      </c>
      <c r="BJ58" s="434">
        <v>20.760940000000002</v>
      </c>
      <c r="BK58" s="434">
        <v>20.7746</v>
      </c>
      <c r="BL58" s="434">
        <v>18.928429999999999</v>
      </c>
      <c r="BM58" s="434">
        <v>20.460260000000002</v>
      </c>
      <c r="BN58" s="434">
        <v>18.985209999999999</v>
      </c>
      <c r="BO58" s="434">
        <v>21.563680000000002</v>
      </c>
      <c r="BP58" s="434">
        <v>23.402930000000001</v>
      </c>
      <c r="BQ58" s="434">
        <v>27.99492</v>
      </c>
      <c r="BR58" s="434">
        <v>28.468830000000001</v>
      </c>
      <c r="BS58" s="434">
        <v>25.029430000000001</v>
      </c>
      <c r="BT58" s="434">
        <v>22.13917</v>
      </c>
      <c r="BU58" s="434">
        <v>20.1861</v>
      </c>
      <c r="BV58" s="434">
        <v>20.882639999999999</v>
      </c>
    </row>
    <row r="59" spans="1:74" ht="12" customHeight="1" x14ac:dyDescent="0.3">
      <c r="A59" s="409"/>
      <c r="B59" s="608" t="str">
        <f>"Notes: "&amp;"EIA completed modeling and analysis for this report on " &amp;Dates!$D$2&amp;"."</f>
        <v>Notes: EIA completed modeling and analysis for this report on Thursday December 7, 2023.</v>
      </c>
      <c r="C59" s="609"/>
      <c r="D59" s="609"/>
      <c r="E59" s="609"/>
      <c r="F59" s="609"/>
      <c r="G59" s="609"/>
      <c r="H59" s="609"/>
      <c r="I59" s="609"/>
      <c r="J59" s="609"/>
      <c r="K59" s="609"/>
      <c r="L59" s="609"/>
      <c r="M59" s="609"/>
      <c r="N59" s="609"/>
      <c r="O59" s="609"/>
      <c r="P59" s="609"/>
      <c r="Q59" s="609"/>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86"/>
      <c r="AZ59" s="586"/>
      <c r="BA59" s="586"/>
      <c r="BB59" s="586"/>
      <c r="BC59" s="586"/>
      <c r="BD59" s="586"/>
      <c r="BE59" s="586"/>
      <c r="BF59" s="586"/>
      <c r="BG59" s="586"/>
      <c r="BH59" s="586"/>
      <c r="BI59" s="586"/>
      <c r="BJ59" s="435"/>
      <c r="BK59" s="435"/>
      <c r="BL59" s="435"/>
      <c r="BM59" s="435"/>
      <c r="BN59" s="435"/>
      <c r="BO59" s="435"/>
      <c r="BP59" s="435"/>
      <c r="BQ59" s="435"/>
      <c r="BR59" s="435"/>
      <c r="BS59" s="435"/>
      <c r="BT59" s="435"/>
      <c r="BU59" s="435"/>
      <c r="BV59" s="435"/>
    </row>
    <row r="60" spans="1:74" ht="12" customHeight="1" x14ac:dyDescent="0.3">
      <c r="A60" s="409"/>
      <c r="B60" s="679" t="s">
        <v>337</v>
      </c>
      <c r="C60" s="680"/>
      <c r="D60" s="680"/>
      <c r="E60" s="680"/>
      <c r="F60" s="680"/>
      <c r="G60" s="680"/>
      <c r="H60" s="680"/>
      <c r="I60" s="680"/>
      <c r="J60" s="680"/>
      <c r="K60" s="680"/>
      <c r="L60" s="680"/>
      <c r="M60" s="680"/>
      <c r="N60" s="680"/>
      <c r="O60" s="680"/>
      <c r="P60" s="680"/>
      <c r="Q60" s="681"/>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2"/>
      <c r="BF60" s="512"/>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682" t="s">
        <v>1394</v>
      </c>
      <c r="C61" s="683"/>
      <c r="D61" s="683"/>
      <c r="E61" s="683"/>
      <c r="F61" s="683"/>
      <c r="G61" s="683"/>
      <c r="H61" s="683"/>
      <c r="I61" s="683"/>
      <c r="J61" s="683"/>
      <c r="K61" s="683"/>
      <c r="L61" s="683"/>
      <c r="M61" s="683"/>
      <c r="N61" s="683"/>
      <c r="O61" s="683"/>
      <c r="P61" s="683"/>
      <c r="Q61" s="684"/>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2"/>
      <c r="BE61" s="512"/>
      <c r="BF61" s="512"/>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678" t="s">
        <v>1395</v>
      </c>
      <c r="C62" s="676"/>
      <c r="D62" s="676"/>
      <c r="E62" s="676"/>
      <c r="F62" s="676"/>
      <c r="G62" s="676"/>
      <c r="H62" s="676"/>
      <c r="I62" s="676"/>
      <c r="J62" s="676"/>
      <c r="K62" s="676"/>
      <c r="L62" s="676"/>
      <c r="M62" s="676"/>
      <c r="N62" s="676"/>
      <c r="O62" s="676"/>
      <c r="P62" s="676"/>
      <c r="Q62" s="677"/>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2"/>
      <c r="BE62" s="512"/>
      <c r="BF62" s="512"/>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675" t="s">
        <v>1249</v>
      </c>
      <c r="C63" s="676"/>
      <c r="D63" s="676"/>
      <c r="E63" s="676"/>
      <c r="F63" s="676"/>
      <c r="G63" s="676"/>
      <c r="H63" s="676"/>
      <c r="I63" s="676"/>
      <c r="J63" s="676"/>
      <c r="K63" s="676"/>
      <c r="L63" s="676"/>
      <c r="M63" s="676"/>
      <c r="N63" s="676"/>
      <c r="O63" s="676"/>
      <c r="P63" s="676"/>
      <c r="Q63" s="677"/>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2"/>
      <c r="BE63" s="512"/>
      <c r="BF63" s="512"/>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675" t="s">
        <v>1250</v>
      </c>
      <c r="C64" s="676"/>
      <c r="D64" s="676"/>
      <c r="E64" s="676"/>
      <c r="F64" s="676"/>
      <c r="G64" s="676"/>
      <c r="H64" s="676"/>
      <c r="I64" s="676"/>
      <c r="J64" s="676"/>
      <c r="K64" s="676"/>
      <c r="L64" s="676"/>
      <c r="M64" s="676"/>
      <c r="N64" s="676"/>
      <c r="O64" s="676"/>
      <c r="P64" s="676"/>
      <c r="Q64" s="677"/>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2"/>
      <c r="BE64" s="512"/>
      <c r="BF64" s="512"/>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675" t="s">
        <v>1419</v>
      </c>
      <c r="C65" s="676"/>
      <c r="D65" s="676"/>
      <c r="E65" s="676"/>
      <c r="F65" s="676"/>
      <c r="G65" s="676"/>
      <c r="H65" s="676"/>
      <c r="I65" s="676"/>
      <c r="J65" s="676"/>
      <c r="K65" s="676"/>
      <c r="L65" s="676"/>
      <c r="M65" s="676"/>
      <c r="N65" s="676"/>
      <c r="O65" s="676"/>
      <c r="P65" s="676"/>
      <c r="Q65" s="677"/>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2"/>
      <c r="BE65" s="512"/>
      <c r="BF65" s="512"/>
      <c r="BG65" s="422"/>
      <c r="BH65" s="422"/>
      <c r="BI65" s="422"/>
      <c r="BJ65" s="422"/>
      <c r="BK65" s="422"/>
      <c r="BL65" s="422"/>
      <c r="BM65" s="422"/>
      <c r="BN65" s="422"/>
      <c r="BO65" s="422"/>
      <c r="BP65" s="422"/>
      <c r="BQ65" s="422"/>
      <c r="BR65" s="422"/>
      <c r="BS65" s="422"/>
      <c r="BT65" s="422"/>
      <c r="BU65" s="422"/>
      <c r="BV65" s="422"/>
    </row>
    <row r="66" spans="1:74" ht="13.15" customHeight="1" x14ac:dyDescent="0.3">
      <c r="A66" s="423"/>
      <c r="B66" s="675" t="s">
        <v>1251</v>
      </c>
      <c r="C66" s="676"/>
      <c r="D66" s="676"/>
      <c r="E66" s="676"/>
      <c r="F66" s="676"/>
      <c r="G66" s="676"/>
      <c r="H66" s="676"/>
      <c r="I66" s="676"/>
      <c r="J66" s="676"/>
      <c r="K66" s="676"/>
      <c r="L66" s="676"/>
      <c r="M66" s="676"/>
      <c r="N66" s="676"/>
      <c r="O66" s="676"/>
      <c r="P66" s="676"/>
      <c r="Q66" s="677"/>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2"/>
      <c r="BE66" s="512"/>
      <c r="BF66" s="512"/>
      <c r="BG66" s="422"/>
      <c r="BH66" s="422"/>
      <c r="BI66" s="422"/>
      <c r="BJ66" s="422"/>
      <c r="BK66" s="422"/>
      <c r="BL66" s="422"/>
      <c r="BM66" s="422"/>
      <c r="BN66" s="422"/>
      <c r="BO66" s="422"/>
      <c r="BP66" s="422"/>
      <c r="BQ66" s="422"/>
      <c r="BR66" s="422"/>
      <c r="BS66" s="422"/>
      <c r="BT66" s="422"/>
      <c r="BU66" s="422"/>
      <c r="BV66" s="422"/>
    </row>
    <row r="67" spans="1:74" ht="22.15" customHeight="1" x14ac:dyDescent="0.25">
      <c r="A67" s="423"/>
      <c r="B67" s="678" t="s">
        <v>1396</v>
      </c>
      <c r="C67" s="676"/>
      <c r="D67" s="676"/>
      <c r="E67" s="676"/>
      <c r="F67" s="676"/>
      <c r="G67" s="676"/>
      <c r="H67" s="676"/>
      <c r="I67" s="676"/>
      <c r="J67" s="676"/>
      <c r="K67" s="676"/>
      <c r="L67" s="676"/>
      <c r="M67" s="676"/>
      <c r="N67" s="676"/>
      <c r="O67" s="676"/>
      <c r="P67" s="676"/>
      <c r="Q67" s="677"/>
    </row>
    <row r="68" spans="1:74" ht="12" customHeight="1" x14ac:dyDescent="0.25">
      <c r="A68" s="423"/>
      <c r="B68" s="685" t="s">
        <v>1390</v>
      </c>
      <c r="C68" s="686"/>
      <c r="D68" s="686"/>
      <c r="E68" s="686"/>
      <c r="F68" s="686"/>
      <c r="G68" s="686"/>
      <c r="H68" s="686"/>
      <c r="I68" s="686"/>
      <c r="J68" s="686"/>
      <c r="K68" s="686"/>
      <c r="L68" s="686"/>
      <c r="M68" s="686"/>
      <c r="N68" s="686"/>
      <c r="O68" s="686"/>
      <c r="P68" s="686"/>
      <c r="Q68" s="687"/>
    </row>
    <row r="69" spans="1:74" ht="12" customHeight="1" x14ac:dyDescent="0.25">
      <c r="A69" s="423"/>
      <c r="B69" s="688" t="s">
        <v>1385</v>
      </c>
      <c r="C69" s="689"/>
      <c r="D69" s="689"/>
      <c r="E69" s="689"/>
      <c r="F69" s="689"/>
      <c r="G69" s="689"/>
      <c r="H69" s="689"/>
      <c r="I69" s="689"/>
      <c r="J69" s="689"/>
      <c r="K69" s="689"/>
      <c r="L69" s="689"/>
      <c r="M69" s="689"/>
      <c r="N69" s="689"/>
      <c r="O69" s="689"/>
      <c r="P69" s="689"/>
      <c r="Q69" s="690"/>
    </row>
    <row r="70" spans="1:74" ht="12" customHeight="1" x14ac:dyDescent="0.25">
      <c r="A70" s="423"/>
      <c r="B70" s="672" t="s">
        <v>1397</v>
      </c>
      <c r="C70" s="673"/>
      <c r="D70" s="673"/>
      <c r="E70" s="673"/>
      <c r="F70" s="673"/>
      <c r="G70" s="673"/>
      <c r="H70" s="673"/>
      <c r="I70" s="673"/>
      <c r="J70" s="673"/>
      <c r="K70" s="673"/>
      <c r="L70" s="673"/>
      <c r="M70" s="673"/>
      <c r="N70" s="673"/>
      <c r="O70" s="673"/>
      <c r="P70" s="673"/>
      <c r="Q70" s="674"/>
    </row>
    <row r="72" spans="1:74" ht="8.15" customHeight="1" x14ac:dyDescent="0.25"/>
  </sheetData>
  <mergeCells count="19">
    <mergeCell ref="B66:Q66"/>
    <mergeCell ref="B70:Q70"/>
    <mergeCell ref="B63:Q63"/>
    <mergeCell ref="BK3:BV3"/>
    <mergeCell ref="AY3:BJ3"/>
    <mergeCell ref="B65:Q65"/>
    <mergeCell ref="B67:Q67"/>
    <mergeCell ref="B59:Q59"/>
    <mergeCell ref="B60:Q60"/>
    <mergeCell ref="B61:Q61"/>
    <mergeCell ref="B62:Q62"/>
    <mergeCell ref="B64:Q64"/>
    <mergeCell ref="B68:Q68"/>
    <mergeCell ref="B69:Q69"/>
    <mergeCell ref="A1:A2"/>
    <mergeCell ref="C3:N3"/>
    <mergeCell ref="O3:Z3"/>
    <mergeCell ref="AA3:AL3"/>
    <mergeCell ref="AM3:AX3"/>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workbookViewId="0"/>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482</v>
      </c>
    </row>
    <row r="6" spans="1:18" ht="15.5" x14ac:dyDescent="0.35">
      <c r="B6" s="223" t="str">
        <f>"Short-Term Energy Outlook, "&amp;Dates!D1</f>
        <v>Short-Term Energy Outlook, December 2023</v>
      </c>
    </row>
    <row r="8" spans="1:18" ht="15" customHeight="1" x14ac:dyDescent="0.25">
      <c r="A8" s="224"/>
      <c r="B8" s="225" t="s">
        <v>228</v>
      </c>
      <c r="C8" s="224"/>
      <c r="D8" s="224"/>
      <c r="E8" s="224"/>
      <c r="F8" s="224"/>
      <c r="G8" s="224"/>
      <c r="H8" s="224"/>
      <c r="I8" s="224"/>
      <c r="J8" s="224"/>
      <c r="K8" s="224"/>
      <c r="L8" s="224"/>
      <c r="M8" s="224"/>
      <c r="N8" s="224"/>
      <c r="O8" s="224"/>
      <c r="P8" s="224"/>
      <c r="Q8" s="224"/>
      <c r="R8" s="224"/>
    </row>
    <row r="9" spans="1:18" ht="15" customHeight="1" x14ac:dyDescent="0.25">
      <c r="A9" s="224"/>
      <c r="B9" s="225" t="s">
        <v>1279</v>
      </c>
      <c r="C9" s="224"/>
      <c r="D9" s="224"/>
      <c r="E9" s="224"/>
      <c r="F9" s="224"/>
      <c r="G9" s="224"/>
      <c r="H9" s="224"/>
      <c r="I9" s="224"/>
      <c r="J9" s="224"/>
      <c r="K9" s="224"/>
      <c r="L9" s="224"/>
      <c r="M9" s="224"/>
      <c r="N9" s="224"/>
      <c r="O9" s="224"/>
      <c r="P9" s="224"/>
      <c r="Q9" s="224"/>
      <c r="R9" s="224"/>
    </row>
    <row r="10" spans="1:18" ht="15" customHeight="1" x14ac:dyDescent="0.25">
      <c r="A10" s="224"/>
      <c r="B10" s="225" t="s">
        <v>857</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1238</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1239</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882</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858</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938</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772</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229</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64</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230</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784</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773</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774</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1216</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1217</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1335</v>
      </c>
      <c r="C25" s="226"/>
      <c r="D25" s="226"/>
      <c r="E25" s="226"/>
      <c r="F25" s="226"/>
      <c r="G25" s="226"/>
      <c r="H25" s="226"/>
      <c r="I25" s="226"/>
      <c r="J25" s="226"/>
      <c r="K25" s="226"/>
      <c r="L25" s="226"/>
      <c r="M25" s="226"/>
      <c r="N25" s="226"/>
      <c r="O25" s="226"/>
      <c r="P25" s="226"/>
      <c r="Q25" s="226"/>
      <c r="R25" s="226"/>
    </row>
    <row r="26" spans="1:18" ht="15" customHeight="1" x14ac:dyDescent="0.25">
      <c r="A26" s="224"/>
      <c r="B26" s="228" t="s">
        <v>1357</v>
      </c>
      <c r="C26" s="231"/>
      <c r="D26" s="231"/>
      <c r="E26" s="231"/>
      <c r="F26" s="231"/>
      <c r="G26" s="231"/>
      <c r="H26" s="231"/>
      <c r="I26" s="231"/>
      <c r="J26" s="226"/>
      <c r="K26" s="226"/>
      <c r="L26" s="226"/>
      <c r="M26" s="226"/>
      <c r="N26" s="226"/>
      <c r="O26" s="226"/>
      <c r="P26" s="226"/>
      <c r="Q26" s="226"/>
      <c r="R26" s="226"/>
    </row>
    <row r="27" spans="1:18" ht="15" customHeight="1" x14ac:dyDescent="0.4">
      <c r="A27" s="224"/>
      <c r="B27" s="225" t="s">
        <v>95</v>
      </c>
      <c r="C27" s="226"/>
      <c r="D27" s="226"/>
      <c r="E27" s="226"/>
      <c r="F27" s="226"/>
      <c r="G27" s="226"/>
      <c r="H27" s="226"/>
      <c r="I27" s="226"/>
      <c r="J27" s="226"/>
      <c r="K27" s="226"/>
      <c r="L27" s="226"/>
      <c r="M27" s="226"/>
      <c r="N27" s="226"/>
      <c r="O27" s="226"/>
      <c r="P27" s="226"/>
      <c r="Q27" s="226"/>
      <c r="R27" s="226"/>
    </row>
    <row r="28" spans="1:18" ht="15" customHeight="1" x14ac:dyDescent="0.25">
      <c r="A28" s="224"/>
      <c r="B28" s="228" t="s">
        <v>231</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232</v>
      </c>
      <c r="C29" s="232"/>
      <c r="D29" s="232"/>
      <c r="E29" s="232"/>
      <c r="F29" s="232"/>
      <c r="G29" s="232"/>
      <c r="H29" s="232"/>
      <c r="I29" s="232"/>
      <c r="J29" s="232"/>
      <c r="K29" s="232"/>
      <c r="L29" s="232"/>
      <c r="M29" s="232"/>
      <c r="N29" s="232"/>
      <c r="O29" s="232"/>
      <c r="P29" s="232"/>
      <c r="Q29" s="232"/>
      <c r="R29" s="232"/>
    </row>
    <row r="30" spans="1:18" x14ac:dyDescent="0.25">
      <c r="B30"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7" location="'9atab'!A1" display="Table 9a.  U.S. Macroeconomic Indicators and CO2 Emissions " xr:uid="{00000000-0004-0000-0100-00000F000000}"/>
    <hyperlink ref="B28" location="'9btab'!A1" display="Table 9b. U.S. Regional Macroeconomic Data: Base Case" xr:uid="{00000000-0004-0000-0100-000010000000}"/>
    <hyperlink ref="B29"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 ref="B26" location="'8tab'!A1" display="Table 8. U.S. Renewable Energy Consumption" xr:uid="{00000000-0004-0000-0100-00000E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W5" activePane="bottomRight" state="frozen"/>
      <selection pane="topRight" activeCell="C1" sqref="C1"/>
      <selection pane="bottomLeft" activeCell="A5" sqref="A5"/>
      <selection pane="bottomRight" activeCell="BI7" sqref="BI7:BI42"/>
    </sheetView>
  </sheetViews>
  <sheetFormatPr defaultColWidth="9.453125" defaultRowHeight="12" customHeight="1" x14ac:dyDescent="0.35"/>
  <cols>
    <col min="1" max="1" width="12.453125" style="538" customWidth="1"/>
    <col min="2" max="2" width="27.453125" style="538" customWidth="1"/>
    <col min="3" max="31" width="6.54296875" style="407" customWidth="1"/>
    <col min="32" max="34" width="6.54296875" style="518" customWidth="1"/>
    <col min="35" max="74" width="6.54296875" style="407" customWidth="1"/>
    <col min="75" max="16384" width="9.453125" style="538"/>
  </cols>
  <sheetData>
    <row r="1" spans="1:74" ht="12.75" customHeight="1" x14ac:dyDescent="0.35">
      <c r="A1" s="597" t="s">
        <v>771</v>
      </c>
      <c r="B1" s="592" t="s">
        <v>1282</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598"/>
      <c r="B2" s="593" t="str">
        <f>"U.S. Energy Information Administration  |  Short-Term Energy Outlook - "&amp;Dates!$D$1</f>
        <v>U.S. Energy Information Administration  |  Short-Term Energy Outlook - December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1"/>
      <c r="AG2" s="511"/>
      <c r="AH2" s="511"/>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0" t="s">
        <v>1278</v>
      </c>
      <c r="B3" s="543"/>
      <c r="C3" s="670">
        <f>Dates!D3</f>
        <v>2019</v>
      </c>
      <c r="D3" s="604"/>
      <c r="E3" s="604"/>
      <c r="F3" s="604"/>
      <c r="G3" s="604"/>
      <c r="H3" s="604"/>
      <c r="I3" s="604"/>
      <c r="J3" s="604"/>
      <c r="K3" s="604"/>
      <c r="L3" s="604"/>
      <c r="M3" s="604"/>
      <c r="N3" s="671"/>
      <c r="O3" s="601">
        <f>C3+1</f>
        <v>2020</v>
      </c>
      <c r="P3" s="604"/>
      <c r="Q3" s="604"/>
      <c r="R3" s="604"/>
      <c r="S3" s="604"/>
      <c r="T3" s="604"/>
      <c r="U3" s="604"/>
      <c r="V3" s="604"/>
      <c r="W3" s="604"/>
      <c r="X3" s="604"/>
      <c r="Y3" s="604"/>
      <c r="Z3" s="671"/>
      <c r="AA3" s="601">
        <f>O3+1</f>
        <v>2021</v>
      </c>
      <c r="AB3" s="604"/>
      <c r="AC3" s="604"/>
      <c r="AD3" s="604"/>
      <c r="AE3" s="604"/>
      <c r="AF3" s="604"/>
      <c r="AG3" s="604"/>
      <c r="AH3" s="604"/>
      <c r="AI3" s="604"/>
      <c r="AJ3" s="604"/>
      <c r="AK3" s="604"/>
      <c r="AL3" s="671"/>
      <c r="AM3" s="601">
        <f>AA3+1</f>
        <v>2022</v>
      </c>
      <c r="AN3" s="604"/>
      <c r="AO3" s="604"/>
      <c r="AP3" s="604"/>
      <c r="AQ3" s="604"/>
      <c r="AR3" s="604"/>
      <c r="AS3" s="604"/>
      <c r="AT3" s="604"/>
      <c r="AU3" s="604"/>
      <c r="AV3" s="604"/>
      <c r="AW3" s="604"/>
      <c r="AX3" s="671"/>
      <c r="AY3" s="601">
        <f>AM3+1</f>
        <v>2023</v>
      </c>
      <c r="AZ3" s="604"/>
      <c r="BA3" s="604"/>
      <c r="BB3" s="604"/>
      <c r="BC3" s="604"/>
      <c r="BD3" s="604"/>
      <c r="BE3" s="604"/>
      <c r="BF3" s="604"/>
      <c r="BG3" s="604"/>
      <c r="BH3" s="604"/>
      <c r="BI3" s="604"/>
      <c r="BJ3" s="671"/>
      <c r="BK3" s="601">
        <f>AY3+1</f>
        <v>2024</v>
      </c>
      <c r="BL3" s="604"/>
      <c r="BM3" s="604"/>
      <c r="BN3" s="604"/>
      <c r="BO3" s="604"/>
      <c r="BP3" s="604"/>
      <c r="BQ3" s="604"/>
      <c r="BR3" s="604"/>
      <c r="BS3" s="604"/>
      <c r="BT3" s="604"/>
      <c r="BU3" s="604"/>
      <c r="BV3" s="671"/>
    </row>
    <row r="4" spans="1:74" ht="12" customHeight="1" x14ac:dyDescent="0.35">
      <c r="A4" s="591" t="str">
        <f>Dates!$D$2</f>
        <v>Thursday December 7, 2023</v>
      </c>
      <c r="B4" s="544"/>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2" customHeight="1" x14ac:dyDescent="0.35">
      <c r="A5" s="542"/>
      <c r="B5" s="541" t="s">
        <v>1283</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2"/>
      <c r="B6" s="539" t="s">
        <v>1284</v>
      </c>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7"/>
      <c r="AD6" s="567"/>
      <c r="AE6" s="567"/>
      <c r="AF6" s="567"/>
      <c r="AG6" s="567"/>
      <c r="AH6" s="567"/>
      <c r="AI6" s="567"/>
      <c r="AJ6" s="567"/>
      <c r="AK6" s="567"/>
      <c r="AL6" s="567"/>
      <c r="AM6" s="567"/>
      <c r="AN6" s="567"/>
      <c r="AO6" s="567"/>
      <c r="AP6" s="567"/>
      <c r="AQ6" s="567"/>
      <c r="AR6" s="567"/>
      <c r="AS6" s="567"/>
      <c r="AT6" s="567"/>
      <c r="AU6" s="567"/>
      <c r="AV6" s="567"/>
      <c r="AW6" s="567"/>
      <c r="AX6" s="567"/>
      <c r="AY6" s="567"/>
      <c r="AZ6" s="567"/>
      <c r="BA6" s="567"/>
      <c r="BB6" s="567"/>
      <c r="BC6" s="567"/>
      <c r="BD6" s="567"/>
      <c r="BE6" s="567"/>
      <c r="BF6" s="567"/>
      <c r="BG6" s="567"/>
      <c r="BH6" s="567"/>
      <c r="BI6" s="567"/>
      <c r="BJ6" s="567"/>
      <c r="BK6" s="567"/>
      <c r="BL6" s="567"/>
      <c r="BM6" s="567"/>
      <c r="BN6" s="567"/>
      <c r="BO6" s="567"/>
      <c r="BP6" s="567"/>
      <c r="BQ6" s="567"/>
      <c r="BR6" s="567"/>
      <c r="BS6" s="567"/>
      <c r="BT6" s="567"/>
      <c r="BU6" s="567"/>
      <c r="BV6" s="567"/>
    </row>
    <row r="7" spans="1:74" ht="12" customHeight="1" x14ac:dyDescent="0.35">
      <c r="A7" s="542" t="s">
        <v>1285</v>
      </c>
      <c r="B7" s="540" t="s">
        <v>1286</v>
      </c>
      <c r="C7" s="566">
        <v>453.43490000000003</v>
      </c>
      <c r="D7" s="566">
        <v>453.45260000000002</v>
      </c>
      <c r="E7" s="566">
        <v>455.3553</v>
      </c>
      <c r="F7" s="566">
        <v>456.07530000000003</v>
      </c>
      <c r="G7" s="566">
        <v>458.452</v>
      </c>
      <c r="H7" s="566">
        <v>459.87610000000001</v>
      </c>
      <c r="I7" s="566">
        <v>460.00290000000001</v>
      </c>
      <c r="J7" s="566">
        <v>460.00290000000001</v>
      </c>
      <c r="K7" s="566">
        <v>459.96730000000002</v>
      </c>
      <c r="L7" s="566">
        <v>459.33030000000002</v>
      </c>
      <c r="M7" s="566">
        <v>459.29340000000002</v>
      </c>
      <c r="N7" s="566">
        <v>459.51650000000001</v>
      </c>
      <c r="O7" s="566">
        <v>463.57080000000002</v>
      </c>
      <c r="P7" s="566">
        <v>464.87020000000001</v>
      </c>
      <c r="Q7" s="566">
        <v>465.83850000000001</v>
      </c>
      <c r="R7" s="566">
        <v>466.98070000000001</v>
      </c>
      <c r="S7" s="566">
        <v>468.80770000000001</v>
      </c>
      <c r="T7" s="566">
        <v>468.55470000000003</v>
      </c>
      <c r="U7" s="566">
        <v>468.63159999999999</v>
      </c>
      <c r="V7" s="566">
        <v>468.61700000000002</v>
      </c>
      <c r="W7" s="566">
        <v>468.56169999999997</v>
      </c>
      <c r="X7" s="566">
        <v>468.1979</v>
      </c>
      <c r="Y7" s="566">
        <v>468.51670000000001</v>
      </c>
      <c r="Z7" s="566">
        <v>468.15949999999998</v>
      </c>
      <c r="AA7" s="566">
        <v>468.14159999999998</v>
      </c>
      <c r="AB7" s="566">
        <v>468.12060000000002</v>
      </c>
      <c r="AC7" s="566">
        <v>468.26100000000002</v>
      </c>
      <c r="AD7" s="566">
        <v>468.5847</v>
      </c>
      <c r="AE7" s="566">
        <v>468.54660000000001</v>
      </c>
      <c r="AF7" s="566">
        <v>469.06670000000003</v>
      </c>
      <c r="AG7" s="566">
        <v>469.96789999999999</v>
      </c>
      <c r="AH7" s="566">
        <v>470.66410000000002</v>
      </c>
      <c r="AI7" s="566">
        <v>470.50979999999998</v>
      </c>
      <c r="AJ7" s="566">
        <v>471.7885</v>
      </c>
      <c r="AK7" s="566">
        <v>471.8152</v>
      </c>
      <c r="AL7" s="566">
        <v>473.4588</v>
      </c>
      <c r="AM7" s="566">
        <v>479.64890000000003</v>
      </c>
      <c r="AN7" s="566">
        <v>479.6934</v>
      </c>
      <c r="AO7" s="566">
        <v>479.3648</v>
      </c>
      <c r="AP7" s="566">
        <v>479.43270000000001</v>
      </c>
      <c r="AQ7" s="566">
        <v>481.55290000000002</v>
      </c>
      <c r="AR7" s="566">
        <v>482.71510000000001</v>
      </c>
      <c r="AS7" s="566">
        <v>483.77749999999997</v>
      </c>
      <c r="AT7" s="566">
        <v>483.68079999999998</v>
      </c>
      <c r="AU7" s="566">
        <v>483.65350000000001</v>
      </c>
      <c r="AV7" s="566">
        <v>483.65350000000001</v>
      </c>
      <c r="AW7" s="566">
        <v>483.97699999999998</v>
      </c>
      <c r="AX7" s="566">
        <v>483.61470000000003</v>
      </c>
      <c r="AY7" s="566">
        <v>484.4753</v>
      </c>
      <c r="AZ7" s="566">
        <v>485.69929999999999</v>
      </c>
      <c r="BA7" s="566">
        <v>486.24829999999997</v>
      </c>
      <c r="BB7" s="566">
        <v>487.90570000000002</v>
      </c>
      <c r="BC7" s="566">
        <v>487.149</v>
      </c>
      <c r="BD7" s="566">
        <v>488.17770000000002</v>
      </c>
      <c r="BE7" s="566">
        <v>488.98270000000002</v>
      </c>
      <c r="BF7" s="566">
        <v>488.98270000000002</v>
      </c>
      <c r="BG7" s="566">
        <v>488.60559999999998</v>
      </c>
      <c r="BH7" s="566">
        <v>488.6096</v>
      </c>
      <c r="BI7" s="566">
        <v>489.50040000000001</v>
      </c>
      <c r="BJ7" s="567">
        <v>488.88760000000002</v>
      </c>
      <c r="BK7" s="567">
        <v>489.40980000000002</v>
      </c>
      <c r="BL7" s="567">
        <v>489.56099999999998</v>
      </c>
      <c r="BM7" s="567">
        <v>489.56099999999998</v>
      </c>
      <c r="BN7" s="567">
        <v>489.947</v>
      </c>
      <c r="BO7" s="567">
        <v>490.5</v>
      </c>
      <c r="BP7" s="567">
        <v>488.19229999999999</v>
      </c>
      <c r="BQ7" s="567">
        <v>488.63749999999999</v>
      </c>
      <c r="BR7" s="567">
        <v>488.67779999999999</v>
      </c>
      <c r="BS7" s="567">
        <v>488.67779999999999</v>
      </c>
      <c r="BT7" s="567">
        <v>489.19479999999999</v>
      </c>
      <c r="BU7" s="567">
        <v>489.31479999999999</v>
      </c>
      <c r="BV7" s="567">
        <v>488.9975</v>
      </c>
    </row>
    <row r="8" spans="1:74" ht="12" customHeight="1" x14ac:dyDescent="0.35">
      <c r="A8" s="542" t="s">
        <v>1287</v>
      </c>
      <c r="B8" s="540" t="s">
        <v>1288</v>
      </c>
      <c r="C8" s="566">
        <v>239.52440000000001</v>
      </c>
      <c r="D8" s="566">
        <v>237.26939999999999</v>
      </c>
      <c r="E8" s="566">
        <v>236.0384</v>
      </c>
      <c r="F8" s="566">
        <v>234.642</v>
      </c>
      <c r="G8" s="566">
        <v>233.892</v>
      </c>
      <c r="H8" s="566">
        <v>233.84440000000001</v>
      </c>
      <c r="I8" s="566">
        <v>232.86189999999999</v>
      </c>
      <c r="J8" s="566">
        <v>232.86189999999999</v>
      </c>
      <c r="K8" s="566">
        <v>231.9239</v>
      </c>
      <c r="L8" s="566">
        <v>231.16329999999999</v>
      </c>
      <c r="M8" s="566">
        <v>227.2413</v>
      </c>
      <c r="N8" s="566">
        <v>226.80930000000001</v>
      </c>
      <c r="O8" s="566">
        <v>222.41399999999999</v>
      </c>
      <c r="P8" s="566">
        <v>222.3715</v>
      </c>
      <c r="Q8" s="566">
        <v>221.49709999999999</v>
      </c>
      <c r="R8" s="566">
        <v>221.5171</v>
      </c>
      <c r="S8" s="566">
        <v>220.7971</v>
      </c>
      <c r="T8" s="566">
        <v>219.43020000000001</v>
      </c>
      <c r="U8" s="566">
        <v>219.43020000000001</v>
      </c>
      <c r="V8" s="566">
        <v>218.2902</v>
      </c>
      <c r="W8" s="566">
        <v>217.13220000000001</v>
      </c>
      <c r="X8" s="566">
        <v>215.9932</v>
      </c>
      <c r="Y8" s="566">
        <v>215.58019999999999</v>
      </c>
      <c r="Z8" s="566">
        <v>213.9503</v>
      </c>
      <c r="AA8" s="566">
        <v>213.1018</v>
      </c>
      <c r="AB8" s="566">
        <v>213.1018</v>
      </c>
      <c r="AC8" s="566">
        <v>212.553</v>
      </c>
      <c r="AD8" s="566">
        <v>212.21100000000001</v>
      </c>
      <c r="AE8" s="566">
        <v>211.6525</v>
      </c>
      <c r="AF8" s="566">
        <v>210.68039999999999</v>
      </c>
      <c r="AG8" s="566">
        <v>210.68039999999999</v>
      </c>
      <c r="AH8" s="566">
        <v>210.68039999999999</v>
      </c>
      <c r="AI8" s="566">
        <v>210.68039999999999</v>
      </c>
      <c r="AJ8" s="566">
        <v>209.7774</v>
      </c>
      <c r="AK8" s="566">
        <v>209.76480000000001</v>
      </c>
      <c r="AL8" s="566">
        <v>208.32599999999999</v>
      </c>
      <c r="AM8" s="566">
        <v>200.59809999999999</v>
      </c>
      <c r="AN8" s="566">
        <v>200.5686</v>
      </c>
      <c r="AO8" s="566">
        <v>199.3766</v>
      </c>
      <c r="AP8" s="566">
        <v>198.9316</v>
      </c>
      <c r="AQ8" s="566">
        <v>197.4076</v>
      </c>
      <c r="AR8" s="566">
        <v>194.4196</v>
      </c>
      <c r="AS8" s="566">
        <v>194.4376</v>
      </c>
      <c r="AT8" s="566">
        <v>193.4126</v>
      </c>
      <c r="AU8" s="566">
        <v>190.98159999999999</v>
      </c>
      <c r="AV8" s="566">
        <v>190.98159999999999</v>
      </c>
      <c r="AW8" s="566">
        <v>190.8271</v>
      </c>
      <c r="AX8" s="566">
        <v>187.87209999999999</v>
      </c>
      <c r="AY8" s="566">
        <v>187.0966</v>
      </c>
      <c r="AZ8" s="566">
        <v>187.08600000000001</v>
      </c>
      <c r="BA8" s="566">
        <v>186.28110000000001</v>
      </c>
      <c r="BB8" s="566">
        <v>186.28110000000001</v>
      </c>
      <c r="BC8" s="566">
        <v>184.78909999999999</v>
      </c>
      <c r="BD8" s="566">
        <v>182.63589999999999</v>
      </c>
      <c r="BE8" s="566">
        <v>181.98699999999999</v>
      </c>
      <c r="BF8" s="566">
        <v>181.37370000000001</v>
      </c>
      <c r="BG8" s="566">
        <v>181.37370000000001</v>
      </c>
      <c r="BH8" s="566">
        <v>180.8887</v>
      </c>
      <c r="BI8" s="566">
        <v>180.26259999999999</v>
      </c>
      <c r="BJ8" s="567">
        <v>178.5566</v>
      </c>
      <c r="BK8" s="567">
        <v>177.9306</v>
      </c>
      <c r="BL8" s="567">
        <v>177.9306</v>
      </c>
      <c r="BM8" s="567">
        <v>177.9306</v>
      </c>
      <c r="BN8" s="567">
        <v>177.9306</v>
      </c>
      <c r="BO8" s="567">
        <v>177.42009999999999</v>
      </c>
      <c r="BP8" s="567">
        <v>177.4331</v>
      </c>
      <c r="BQ8" s="567">
        <v>177.4331</v>
      </c>
      <c r="BR8" s="567">
        <v>177.4331</v>
      </c>
      <c r="BS8" s="567">
        <v>177.4331</v>
      </c>
      <c r="BT8" s="567">
        <v>177.4331</v>
      </c>
      <c r="BU8" s="567">
        <v>177.4331</v>
      </c>
      <c r="BV8" s="567">
        <v>177.0121</v>
      </c>
    </row>
    <row r="9" spans="1:74" ht="12" customHeight="1" x14ac:dyDescent="0.35">
      <c r="A9" s="542" t="s">
        <v>1289</v>
      </c>
      <c r="B9" s="540" t="s">
        <v>1290</v>
      </c>
      <c r="C9" s="566">
        <v>30.272500000000001</v>
      </c>
      <c r="D9" s="566">
        <v>30.275300000000001</v>
      </c>
      <c r="E9" s="566">
        <v>30.2531</v>
      </c>
      <c r="F9" s="566">
        <v>30.111699999999999</v>
      </c>
      <c r="G9" s="566">
        <v>30.1112</v>
      </c>
      <c r="H9" s="566">
        <v>30.109400000000001</v>
      </c>
      <c r="I9" s="566">
        <v>30.103300000000001</v>
      </c>
      <c r="J9" s="566">
        <v>30.115200000000002</v>
      </c>
      <c r="K9" s="566">
        <v>30.097799999999999</v>
      </c>
      <c r="L9" s="566">
        <v>30.096599999999999</v>
      </c>
      <c r="M9" s="566">
        <v>30.096599999999999</v>
      </c>
      <c r="N9" s="566">
        <v>30.031099999999999</v>
      </c>
      <c r="O9" s="566">
        <v>27.3613</v>
      </c>
      <c r="P9" s="566">
        <v>27.3413</v>
      </c>
      <c r="Q9" s="566">
        <v>27.109300000000001</v>
      </c>
      <c r="R9" s="566">
        <v>27.1082</v>
      </c>
      <c r="S9" s="566">
        <v>27.106400000000001</v>
      </c>
      <c r="T9" s="566">
        <v>27.105799999999999</v>
      </c>
      <c r="U9" s="566">
        <v>27.108599999999999</v>
      </c>
      <c r="V9" s="566">
        <v>27.108599999999999</v>
      </c>
      <c r="W9" s="566">
        <v>27.098199999999999</v>
      </c>
      <c r="X9" s="566">
        <v>27.070900000000002</v>
      </c>
      <c r="Y9" s="566">
        <v>27.070900000000002</v>
      </c>
      <c r="Z9" s="566">
        <v>26.179600000000001</v>
      </c>
      <c r="AA9" s="566">
        <v>27.3688</v>
      </c>
      <c r="AB9" s="566">
        <v>27.3687</v>
      </c>
      <c r="AC9" s="566">
        <v>27.369199999999999</v>
      </c>
      <c r="AD9" s="566">
        <v>27.367699999999999</v>
      </c>
      <c r="AE9" s="566">
        <v>27.366599999999998</v>
      </c>
      <c r="AF9" s="566">
        <v>26.842700000000001</v>
      </c>
      <c r="AG9" s="566">
        <v>26.825299999999999</v>
      </c>
      <c r="AH9" s="566">
        <v>26.827100000000002</v>
      </c>
      <c r="AI9" s="566">
        <v>26.8201</v>
      </c>
      <c r="AJ9" s="566">
        <v>26.8035</v>
      </c>
      <c r="AK9" s="566">
        <v>26.7849</v>
      </c>
      <c r="AL9" s="566">
        <v>26.783000000000001</v>
      </c>
      <c r="AM9" s="566">
        <v>29.762799999999999</v>
      </c>
      <c r="AN9" s="566">
        <v>29.762799999999999</v>
      </c>
      <c r="AO9" s="566">
        <v>29.722100000000001</v>
      </c>
      <c r="AP9" s="566">
        <v>29.599799999999998</v>
      </c>
      <c r="AQ9" s="566">
        <v>29.605599999999999</v>
      </c>
      <c r="AR9" s="566">
        <v>29.437100000000001</v>
      </c>
      <c r="AS9" s="566">
        <v>29.4358</v>
      </c>
      <c r="AT9" s="566">
        <v>29.440300000000001</v>
      </c>
      <c r="AU9" s="566">
        <v>29.3536</v>
      </c>
      <c r="AV9" s="566">
        <v>29.323499999999999</v>
      </c>
      <c r="AW9" s="566">
        <v>29.292899999999999</v>
      </c>
      <c r="AX9" s="566">
        <v>29.2455</v>
      </c>
      <c r="AY9" s="566">
        <v>28.384499999999999</v>
      </c>
      <c r="AZ9" s="566">
        <v>28.386199999999999</v>
      </c>
      <c r="BA9" s="566">
        <v>28.386199999999999</v>
      </c>
      <c r="BB9" s="566">
        <v>28.386199999999999</v>
      </c>
      <c r="BC9" s="566">
        <v>28.369700000000002</v>
      </c>
      <c r="BD9" s="566">
        <v>28.222100000000001</v>
      </c>
      <c r="BE9" s="566">
        <v>28.222100000000001</v>
      </c>
      <c r="BF9" s="566">
        <v>28.232900000000001</v>
      </c>
      <c r="BG9" s="566">
        <v>28.232900000000001</v>
      </c>
      <c r="BH9" s="566">
        <v>28.241</v>
      </c>
      <c r="BI9" s="566">
        <v>28.241</v>
      </c>
      <c r="BJ9" s="567">
        <v>27.822199999999999</v>
      </c>
      <c r="BK9" s="567">
        <v>27.822199999999999</v>
      </c>
      <c r="BL9" s="567">
        <v>27.822199999999999</v>
      </c>
      <c r="BM9" s="567">
        <v>27.822199999999999</v>
      </c>
      <c r="BN9" s="567">
        <v>27.822199999999999</v>
      </c>
      <c r="BO9" s="567">
        <v>27.822199999999999</v>
      </c>
      <c r="BP9" s="567">
        <v>27.8262</v>
      </c>
      <c r="BQ9" s="567">
        <v>27.8262</v>
      </c>
      <c r="BR9" s="567">
        <v>27.8262</v>
      </c>
      <c r="BS9" s="567">
        <v>27.8002</v>
      </c>
      <c r="BT9" s="567">
        <v>27.8002</v>
      </c>
      <c r="BU9" s="567">
        <v>27.8002</v>
      </c>
      <c r="BV9" s="567">
        <v>27.8002</v>
      </c>
    </row>
    <row r="10" spans="1:74" ht="12" customHeight="1" x14ac:dyDescent="0.35">
      <c r="A10" s="542" t="s">
        <v>1291</v>
      </c>
      <c r="B10" s="540" t="s">
        <v>1292</v>
      </c>
      <c r="C10" s="566">
        <v>0.36430000000000001</v>
      </c>
      <c r="D10" s="566">
        <v>0.36430000000000001</v>
      </c>
      <c r="E10" s="566">
        <v>0.36430000000000001</v>
      </c>
      <c r="F10" s="566">
        <v>0.36430000000000001</v>
      </c>
      <c r="G10" s="566">
        <v>0.36430000000000001</v>
      </c>
      <c r="H10" s="566">
        <v>0.36430000000000001</v>
      </c>
      <c r="I10" s="566">
        <v>0.36430000000000001</v>
      </c>
      <c r="J10" s="566">
        <v>0.36430000000000001</v>
      </c>
      <c r="K10" s="566">
        <v>0.36430000000000001</v>
      </c>
      <c r="L10" s="566">
        <v>0.36430000000000001</v>
      </c>
      <c r="M10" s="566">
        <v>0.36430000000000001</v>
      </c>
      <c r="N10" s="566">
        <v>0.36430000000000001</v>
      </c>
      <c r="O10" s="566">
        <v>0.36430000000000001</v>
      </c>
      <c r="P10" s="566">
        <v>0.36430000000000001</v>
      </c>
      <c r="Q10" s="566">
        <v>0.36430000000000001</v>
      </c>
      <c r="R10" s="566">
        <v>0.36430000000000001</v>
      </c>
      <c r="S10" s="566">
        <v>0.36430000000000001</v>
      </c>
      <c r="T10" s="566">
        <v>0.36430000000000001</v>
      </c>
      <c r="U10" s="566">
        <v>0.36430000000000001</v>
      </c>
      <c r="V10" s="566">
        <v>0.36430000000000001</v>
      </c>
      <c r="W10" s="566">
        <v>0.36430000000000001</v>
      </c>
      <c r="X10" s="566">
        <v>0.36430000000000001</v>
      </c>
      <c r="Y10" s="566">
        <v>0.36430000000000001</v>
      </c>
      <c r="Z10" s="566">
        <v>0.36430000000000001</v>
      </c>
      <c r="AA10" s="566">
        <v>0.36430000000000001</v>
      </c>
      <c r="AB10" s="566">
        <v>0.36430000000000001</v>
      </c>
      <c r="AC10" s="566">
        <v>0.36430000000000001</v>
      </c>
      <c r="AD10" s="566">
        <v>0.36430000000000001</v>
      </c>
      <c r="AE10" s="566">
        <v>0.36430000000000001</v>
      </c>
      <c r="AF10" s="566">
        <v>0.36430000000000001</v>
      </c>
      <c r="AG10" s="566">
        <v>0.36430000000000001</v>
      </c>
      <c r="AH10" s="566">
        <v>0.36430000000000001</v>
      </c>
      <c r="AI10" s="566">
        <v>0.36430000000000001</v>
      </c>
      <c r="AJ10" s="566">
        <v>0.36430000000000001</v>
      </c>
      <c r="AK10" s="566">
        <v>0.36430000000000001</v>
      </c>
      <c r="AL10" s="566">
        <v>0.36430000000000001</v>
      </c>
      <c r="AM10" s="566">
        <v>0.36430000000000001</v>
      </c>
      <c r="AN10" s="566">
        <v>0.36430000000000001</v>
      </c>
      <c r="AO10" s="566">
        <v>0.36430000000000001</v>
      </c>
      <c r="AP10" s="566">
        <v>0.36430000000000001</v>
      </c>
      <c r="AQ10" s="566">
        <v>0.36430000000000001</v>
      </c>
      <c r="AR10" s="566">
        <v>0.36430000000000001</v>
      </c>
      <c r="AS10" s="566">
        <v>0.36430000000000001</v>
      </c>
      <c r="AT10" s="566">
        <v>0.36430000000000001</v>
      </c>
      <c r="AU10" s="566">
        <v>0.36430000000000001</v>
      </c>
      <c r="AV10" s="566">
        <v>0.36430000000000001</v>
      </c>
      <c r="AW10" s="566">
        <v>0.36430000000000001</v>
      </c>
      <c r="AX10" s="566">
        <v>0.36430000000000001</v>
      </c>
      <c r="AY10" s="566">
        <v>0.36430000000000001</v>
      </c>
      <c r="AZ10" s="566">
        <v>0.36430000000000001</v>
      </c>
      <c r="BA10" s="566">
        <v>0.36430000000000001</v>
      </c>
      <c r="BB10" s="566">
        <v>0.36430000000000001</v>
      </c>
      <c r="BC10" s="566">
        <v>0.36430000000000001</v>
      </c>
      <c r="BD10" s="566">
        <v>0.36430000000000001</v>
      </c>
      <c r="BE10" s="566">
        <v>0.36430000000000001</v>
      </c>
      <c r="BF10" s="566">
        <v>0.36430000000000001</v>
      </c>
      <c r="BG10" s="566">
        <v>0.36430000000000001</v>
      </c>
      <c r="BH10" s="566">
        <v>0.36430000000000001</v>
      </c>
      <c r="BI10" s="566">
        <v>0.36430000000000001</v>
      </c>
      <c r="BJ10" s="567">
        <v>0.36430000000000001</v>
      </c>
      <c r="BK10" s="567">
        <v>0.36430000000000001</v>
      </c>
      <c r="BL10" s="567">
        <v>0.36430000000000001</v>
      </c>
      <c r="BM10" s="567">
        <v>0.36430000000000001</v>
      </c>
      <c r="BN10" s="567">
        <v>0.36430000000000001</v>
      </c>
      <c r="BO10" s="567">
        <v>0.36430000000000001</v>
      </c>
      <c r="BP10" s="567">
        <v>0.36430000000000001</v>
      </c>
      <c r="BQ10" s="567">
        <v>0.36430000000000001</v>
      </c>
      <c r="BR10" s="567">
        <v>0.36430000000000001</v>
      </c>
      <c r="BS10" s="567">
        <v>0.36430000000000001</v>
      </c>
      <c r="BT10" s="567">
        <v>0.36430000000000001</v>
      </c>
      <c r="BU10" s="567">
        <v>0.36430000000000001</v>
      </c>
      <c r="BV10" s="567">
        <v>0.36430000000000001</v>
      </c>
    </row>
    <row r="11" spans="1:74" ht="12" customHeight="1" x14ac:dyDescent="0.35">
      <c r="A11" s="542"/>
      <c r="B11" s="539" t="s">
        <v>1293</v>
      </c>
      <c r="C11" s="566"/>
      <c r="D11" s="566"/>
      <c r="E11" s="566"/>
      <c r="F11" s="566"/>
      <c r="G11" s="566"/>
      <c r="H11" s="566"/>
      <c r="I11" s="566"/>
      <c r="J11" s="566"/>
      <c r="K11" s="566"/>
      <c r="L11" s="566"/>
      <c r="M11" s="566"/>
      <c r="N11" s="566"/>
      <c r="O11" s="566"/>
      <c r="P11" s="566"/>
      <c r="Q11" s="566"/>
      <c r="R11" s="566"/>
      <c r="S11" s="566"/>
      <c r="T11" s="566"/>
      <c r="U11" s="566"/>
      <c r="V11" s="566"/>
      <c r="W11" s="566"/>
      <c r="X11" s="566"/>
      <c r="Y11" s="566"/>
      <c r="Z11" s="566"/>
      <c r="AA11" s="566"/>
      <c r="AB11" s="566"/>
      <c r="AC11" s="566"/>
      <c r="AD11" s="566"/>
      <c r="AE11" s="566"/>
      <c r="AF11" s="566"/>
      <c r="AG11" s="566"/>
      <c r="AH11" s="566"/>
      <c r="AI11" s="566"/>
      <c r="AJ11" s="566"/>
      <c r="AK11" s="566"/>
      <c r="AL11" s="566"/>
      <c r="AM11" s="566"/>
      <c r="AN11" s="566"/>
      <c r="AO11" s="566"/>
      <c r="AP11" s="566"/>
      <c r="AQ11" s="566"/>
      <c r="AR11" s="566"/>
      <c r="AS11" s="566"/>
      <c r="AT11" s="566"/>
      <c r="AU11" s="566"/>
      <c r="AV11" s="566"/>
      <c r="AW11" s="566"/>
      <c r="AX11" s="566"/>
      <c r="AY11" s="566"/>
      <c r="AZ11" s="566"/>
      <c r="BA11" s="566"/>
      <c r="BB11" s="566"/>
      <c r="BC11" s="566"/>
      <c r="BD11" s="566"/>
      <c r="BE11" s="566"/>
      <c r="BF11" s="566"/>
      <c r="BG11" s="566"/>
      <c r="BH11" s="566"/>
      <c r="BI11" s="566"/>
      <c r="BJ11" s="567"/>
      <c r="BK11" s="567"/>
      <c r="BL11" s="567"/>
      <c r="BM11" s="567"/>
      <c r="BN11" s="567"/>
      <c r="BO11" s="567"/>
      <c r="BP11" s="567"/>
      <c r="BQ11" s="567"/>
      <c r="BR11" s="567"/>
      <c r="BS11" s="567"/>
      <c r="BT11" s="567"/>
      <c r="BU11" s="567"/>
      <c r="BV11" s="567"/>
    </row>
    <row r="12" spans="1:74" ht="12" customHeight="1" x14ac:dyDescent="0.35">
      <c r="A12" s="542" t="s">
        <v>1294</v>
      </c>
      <c r="B12" s="416" t="s">
        <v>1295</v>
      </c>
      <c r="C12" s="566">
        <v>95.166200000000003</v>
      </c>
      <c r="D12" s="566">
        <v>95.632199999999997</v>
      </c>
      <c r="E12" s="566">
        <v>96.490499999999997</v>
      </c>
      <c r="F12" s="566">
        <v>96.4923</v>
      </c>
      <c r="G12" s="566">
        <v>96.721599999999995</v>
      </c>
      <c r="H12" s="566">
        <v>97.965699999999998</v>
      </c>
      <c r="I12" s="566">
        <v>98.241299999999995</v>
      </c>
      <c r="J12" s="566">
        <v>98.624700000000004</v>
      </c>
      <c r="K12" s="566">
        <v>99.546400000000006</v>
      </c>
      <c r="L12" s="566">
        <v>99.544399999999996</v>
      </c>
      <c r="M12" s="566">
        <v>100.6207</v>
      </c>
      <c r="N12" s="566">
        <v>103.4528</v>
      </c>
      <c r="O12" s="566">
        <v>104.47190000000001</v>
      </c>
      <c r="P12" s="566">
        <v>104.5492</v>
      </c>
      <c r="Q12" s="566">
        <v>106.08410000000001</v>
      </c>
      <c r="R12" s="566">
        <v>106.36409999999999</v>
      </c>
      <c r="S12" s="566">
        <v>107.2223</v>
      </c>
      <c r="T12" s="566">
        <v>107.6035</v>
      </c>
      <c r="U12" s="566">
        <v>107.8145</v>
      </c>
      <c r="V12" s="566">
        <v>108.3463</v>
      </c>
      <c r="W12" s="566">
        <v>109.1229</v>
      </c>
      <c r="X12" s="566">
        <v>109.4468</v>
      </c>
      <c r="Y12" s="566">
        <v>111.17910000000001</v>
      </c>
      <c r="Z12" s="566">
        <v>118.0311</v>
      </c>
      <c r="AA12" s="566">
        <v>118.8746</v>
      </c>
      <c r="AB12" s="566">
        <v>119.84139999999999</v>
      </c>
      <c r="AC12" s="566">
        <v>120.9743</v>
      </c>
      <c r="AD12" s="566">
        <v>121.7433</v>
      </c>
      <c r="AE12" s="566">
        <v>123.08159999999999</v>
      </c>
      <c r="AF12" s="566">
        <v>124.72920000000001</v>
      </c>
      <c r="AG12" s="566">
        <v>125.997</v>
      </c>
      <c r="AH12" s="566">
        <v>126.33540000000001</v>
      </c>
      <c r="AI12" s="566">
        <v>126.6836</v>
      </c>
      <c r="AJ12" s="566">
        <v>128.09989999999999</v>
      </c>
      <c r="AK12" s="566">
        <v>129.22550000000001</v>
      </c>
      <c r="AL12" s="566">
        <v>132.62889999999999</v>
      </c>
      <c r="AM12" s="566">
        <v>133.58449999999999</v>
      </c>
      <c r="AN12" s="566">
        <v>133.84450000000001</v>
      </c>
      <c r="AO12" s="566">
        <v>134.95349999999999</v>
      </c>
      <c r="AP12" s="566">
        <v>137.25729999999999</v>
      </c>
      <c r="AQ12" s="566">
        <v>137.4513</v>
      </c>
      <c r="AR12" s="566">
        <v>137.88050000000001</v>
      </c>
      <c r="AS12" s="566">
        <v>137.8725</v>
      </c>
      <c r="AT12" s="566">
        <v>137.87809999999999</v>
      </c>
      <c r="AU12" s="566">
        <v>137.87809999999999</v>
      </c>
      <c r="AV12" s="566">
        <v>137.8981</v>
      </c>
      <c r="AW12" s="566">
        <v>139.5986</v>
      </c>
      <c r="AX12" s="566">
        <v>141.27529999999999</v>
      </c>
      <c r="AY12" s="566">
        <v>141.9263</v>
      </c>
      <c r="AZ12" s="566">
        <v>142.63980000000001</v>
      </c>
      <c r="BA12" s="566">
        <v>143.05359999999999</v>
      </c>
      <c r="BB12" s="566">
        <v>143.72040000000001</v>
      </c>
      <c r="BC12" s="566">
        <v>144.50470000000001</v>
      </c>
      <c r="BD12" s="566">
        <v>144.49160000000001</v>
      </c>
      <c r="BE12" s="566">
        <v>144.49160000000001</v>
      </c>
      <c r="BF12" s="566">
        <v>144.49160000000001</v>
      </c>
      <c r="BG12" s="566">
        <v>144.59520000000001</v>
      </c>
      <c r="BH12" s="566">
        <v>145.8186</v>
      </c>
      <c r="BI12" s="566">
        <v>146.6566</v>
      </c>
      <c r="BJ12" s="567">
        <v>149.61519999999999</v>
      </c>
      <c r="BK12" s="567">
        <v>149.7552</v>
      </c>
      <c r="BL12" s="567">
        <v>149.7552</v>
      </c>
      <c r="BM12" s="567">
        <v>150.12219999999999</v>
      </c>
      <c r="BN12" s="567">
        <v>150.33369999999999</v>
      </c>
      <c r="BO12" s="567">
        <v>152.34870000000001</v>
      </c>
      <c r="BP12" s="567">
        <v>153.12979999999999</v>
      </c>
      <c r="BQ12" s="567">
        <v>153.12979999999999</v>
      </c>
      <c r="BR12" s="567">
        <v>153.12979999999999</v>
      </c>
      <c r="BS12" s="567">
        <v>153.2818</v>
      </c>
      <c r="BT12" s="567">
        <v>153.74600000000001</v>
      </c>
      <c r="BU12" s="567">
        <v>153.74600000000001</v>
      </c>
      <c r="BV12" s="567">
        <v>156.12889999999999</v>
      </c>
    </row>
    <row r="13" spans="1:74" ht="12" customHeight="1" x14ac:dyDescent="0.35">
      <c r="A13" s="542" t="s">
        <v>1296</v>
      </c>
      <c r="B13" s="416" t="s">
        <v>1297</v>
      </c>
      <c r="C13" s="566">
        <v>30.501000000000001</v>
      </c>
      <c r="D13" s="566">
        <v>30.7117</v>
      </c>
      <c r="E13" s="566">
        <v>30.941299999999998</v>
      </c>
      <c r="F13" s="566">
        <v>31.049299999999999</v>
      </c>
      <c r="G13" s="566">
        <v>31.1111</v>
      </c>
      <c r="H13" s="566">
        <v>31.390899999999998</v>
      </c>
      <c r="I13" s="566">
        <v>31.647300000000001</v>
      </c>
      <c r="J13" s="566">
        <v>31.8705</v>
      </c>
      <c r="K13" s="566">
        <v>32.124099999999999</v>
      </c>
      <c r="L13" s="566">
        <v>32.569499999999998</v>
      </c>
      <c r="M13" s="566">
        <v>33.220700000000001</v>
      </c>
      <c r="N13" s="566">
        <v>35.271099999999997</v>
      </c>
      <c r="O13" s="566">
        <v>36.6387</v>
      </c>
      <c r="P13" s="566">
        <v>37.062100000000001</v>
      </c>
      <c r="Q13" s="566">
        <v>37.292499999999997</v>
      </c>
      <c r="R13" s="566">
        <v>37.963099999999997</v>
      </c>
      <c r="S13" s="566">
        <v>38.328899999999997</v>
      </c>
      <c r="T13" s="566">
        <v>39.409799999999997</v>
      </c>
      <c r="U13" s="566">
        <v>39.997799999999998</v>
      </c>
      <c r="V13" s="566">
        <v>40.601900000000001</v>
      </c>
      <c r="W13" s="566">
        <v>41.210900000000002</v>
      </c>
      <c r="X13" s="566">
        <v>41.580500000000001</v>
      </c>
      <c r="Y13" s="566">
        <v>42.446899999999999</v>
      </c>
      <c r="Z13" s="566">
        <v>45.838099999999997</v>
      </c>
      <c r="AA13" s="566">
        <v>46.484299999999998</v>
      </c>
      <c r="AB13" s="566">
        <v>47.177999999999997</v>
      </c>
      <c r="AC13" s="566">
        <v>48.7928</v>
      </c>
      <c r="AD13" s="566">
        <v>49.304699999999997</v>
      </c>
      <c r="AE13" s="566">
        <v>49.969499999999996</v>
      </c>
      <c r="AF13" s="566">
        <v>50.695500000000003</v>
      </c>
      <c r="AG13" s="566">
        <v>51.642800000000001</v>
      </c>
      <c r="AH13" s="566">
        <v>53.119799999999998</v>
      </c>
      <c r="AI13" s="566">
        <v>54.140500000000003</v>
      </c>
      <c r="AJ13" s="566">
        <v>54.960700000000003</v>
      </c>
      <c r="AK13" s="566">
        <v>55.974899999999998</v>
      </c>
      <c r="AL13" s="566">
        <v>59.529200000000003</v>
      </c>
      <c r="AM13" s="566">
        <v>60.788200000000003</v>
      </c>
      <c r="AN13" s="566">
        <v>61.111400000000003</v>
      </c>
      <c r="AO13" s="566">
        <v>62.0869</v>
      </c>
      <c r="AP13" s="566">
        <v>62.541499999999999</v>
      </c>
      <c r="AQ13" s="566">
        <v>63.302300000000002</v>
      </c>
      <c r="AR13" s="566">
        <v>64.515199999999993</v>
      </c>
      <c r="AS13" s="566">
        <v>65.101799999999997</v>
      </c>
      <c r="AT13" s="566">
        <v>65.804699999999997</v>
      </c>
      <c r="AU13" s="566">
        <v>66.587800000000001</v>
      </c>
      <c r="AV13" s="566">
        <v>67.123699999999999</v>
      </c>
      <c r="AW13" s="566">
        <v>67.950999999999993</v>
      </c>
      <c r="AX13" s="566">
        <v>70.767799999999994</v>
      </c>
      <c r="AY13" s="566">
        <v>71.974900000000005</v>
      </c>
      <c r="AZ13" s="566">
        <v>72.522900000000007</v>
      </c>
      <c r="BA13" s="566">
        <v>73.144900000000007</v>
      </c>
      <c r="BB13" s="566">
        <v>74.024699999999996</v>
      </c>
      <c r="BC13" s="566">
        <v>75.092299999999994</v>
      </c>
      <c r="BD13" s="566">
        <v>76.708299999999994</v>
      </c>
      <c r="BE13" s="566">
        <v>78.703199999999995</v>
      </c>
      <c r="BF13" s="566">
        <v>79.385099999999994</v>
      </c>
      <c r="BG13" s="566">
        <v>80.445999999999998</v>
      </c>
      <c r="BH13" s="566">
        <v>83.688199999999995</v>
      </c>
      <c r="BI13" s="566">
        <v>87.769300000000001</v>
      </c>
      <c r="BJ13" s="567">
        <v>94.167599999999993</v>
      </c>
      <c r="BK13" s="567">
        <v>96.376999999999995</v>
      </c>
      <c r="BL13" s="567">
        <v>97.852900000000005</v>
      </c>
      <c r="BM13" s="567">
        <v>100.92359999999999</v>
      </c>
      <c r="BN13" s="567">
        <v>102.9511</v>
      </c>
      <c r="BO13" s="567">
        <v>106.5994</v>
      </c>
      <c r="BP13" s="567">
        <v>109.84229999999999</v>
      </c>
      <c r="BQ13" s="567">
        <v>111.1675</v>
      </c>
      <c r="BR13" s="567">
        <v>112.4748</v>
      </c>
      <c r="BS13" s="567">
        <v>113.2908</v>
      </c>
      <c r="BT13" s="567">
        <v>117.3407</v>
      </c>
      <c r="BU13" s="567">
        <v>120.9716</v>
      </c>
      <c r="BV13" s="567">
        <v>130.86109999999999</v>
      </c>
    </row>
    <row r="14" spans="1:74" ht="12" customHeight="1" x14ac:dyDescent="0.35">
      <c r="A14" s="542" t="s">
        <v>1298</v>
      </c>
      <c r="B14" s="540" t="s">
        <v>1299</v>
      </c>
      <c r="C14" s="566">
        <v>1.7581</v>
      </c>
      <c r="D14" s="566">
        <v>1.7581</v>
      </c>
      <c r="E14" s="566">
        <v>1.7581</v>
      </c>
      <c r="F14" s="566">
        <v>1.7581</v>
      </c>
      <c r="G14" s="566">
        <v>1.7581</v>
      </c>
      <c r="H14" s="566">
        <v>1.7581</v>
      </c>
      <c r="I14" s="566">
        <v>1.7581</v>
      </c>
      <c r="J14" s="566">
        <v>1.7581</v>
      </c>
      <c r="K14" s="566">
        <v>1.7581</v>
      </c>
      <c r="L14" s="566">
        <v>1.7581</v>
      </c>
      <c r="M14" s="566">
        <v>1.7581</v>
      </c>
      <c r="N14" s="566">
        <v>1.7581</v>
      </c>
      <c r="O14" s="566">
        <v>1.7479</v>
      </c>
      <c r="P14" s="566">
        <v>1.7479</v>
      </c>
      <c r="Q14" s="566">
        <v>1.7479</v>
      </c>
      <c r="R14" s="566">
        <v>1.7479</v>
      </c>
      <c r="S14" s="566">
        <v>1.7479</v>
      </c>
      <c r="T14" s="566">
        <v>1.7479</v>
      </c>
      <c r="U14" s="566">
        <v>1.7479</v>
      </c>
      <c r="V14" s="566">
        <v>1.7479</v>
      </c>
      <c r="W14" s="566">
        <v>1.7479</v>
      </c>
      <c r="X14" s="566">
        <v>1.7479</v>
      </c>
      <c r="Y14" s="566">
        <v>1.7479</v>
      </c>
      <c r="Z14" s="566">
        <v>1.7479</v>
      </c>
      <c r="AA14" s="566">
        <v>1.7399</v>
      </c>
      <c r="AB14" s="566">
        <v>1.7399</v>
      </c>
      <c r="AC14" s="566">
        <v>1.7399</v>
      </c>
      <c r="AD14" s="566">
        <v>1.7399</v>
      </c>
      <c r="AE14" s="566">
        <v>1.7399</v>
      </c>
      <c r="AF14" s="566">
        <v>1.7399</v>
      </c>
      <c r="AG14" s="566">
        <v>1.5599000000000001</v>
      </c>
      <c r="AH14" s="566">
        <v>1.5599000000000001</v>
      </c>
      <c r="AI14" s="566">
        <v>1.5599000000000001</v>
      </c>
      <c r="AJ14" s="566">
        <v>1.4799</v>
      </c>
      <c r="AK14" s="566">
        <v>1.4799</v>
      </c>
      <c r="AL14" s="566">
        <v>1.48</v>
      </c>
      <c r="AM14" s="566">
        <v>1.48</v>
      </c>
      <c r="AN14" s="566">
        <v>1.48</v>
      </c>
      <c r="AO14" s="566">
        <v>1.48</v>
      </c>
      <c r="AP14" s="566">
        <v>1.48</v>
      </c>
      <c r="AQ14" s="566">
        <v>1.48</v>
      </c>
      <c r="AR14" s="566">
        <v>1.48</v>
      </c>
      <c r="AS14" s="566">
        <v>1.48</v>
      </c>
      <c r="AT14" s="566">
        <v>1.48</v>
      </c>
      <c r="AU14" s="566">
        <v>1.48</v>
      </c>
      <c r="AV14" s="566">
        <v>1.48</v>
      </c>
      <c r="AW14" s="566">
        <v>1.48</v>
      </c>
      <c r="AX14" s="566">
        <v>1.48</v>
      </c>
      <c r="AY14" s="566">
        <v>1.48</v>
      </c>
      <c r="AZ14" s="566">
        <v>1.48</v>
      </c>
      <c r="BA14" s="566">
        <v>1.48</v>
      </c>
      <c r="BB14" s="566">
        <v>1.48</v>
      </c>
      <c r="BC14" s="566">
        <v>1.48</v>
      </c>
      <c r="BD14" s="566">
        <v>1.48</v>
      </c>
      <c r="BE14" s="566">
        <v>1.48</v>
      </c>
      <c r="BF14" s="566">
        <v>1.48</v>
      </c>
      <c r="BG14" s="566">
        <v>1.48</v>
      </c>
      <c r="BH14" s="566">
        <v>1.48</v>
      </c>
      <c r="BI14" s="566">
        <v>1.48</v>
      </c>
      <c r="BJ14" s="567">
        <v>1.48</v>
      </c>
      <c r="BK14" s="567">
        <v>1.48</v>
      </c>
      <c r="BL14" s="567">
        <v>1.48</v>
      </c>
      <c r="BM14" s="567">
        <v>1.48</v>
      </c>
      <c r="BN14" s="567">
        <v>1.48</v>
      </c>
      <c r="BO14" s="567">
        <v>1.48</v>
      </c>
      <c r="BP14" s="567">
        <v>1.48</v>
      </c>
      <c r="BQ14" s="567">
        <v>1.48</v>
      </c>
      <c r="BR14" s="567">
        <v>1.48</v>
      </c>
      <c r="BS14" s="567">
        <v>1.48</v>
      </c>
      <c r="BT14" s="567">
        <v>1.48</v>
      </c>
      <c r="BU14" s="567">
        <v>1.48</v>
      </c>
      <c r="BV14" s="567">
        <v>1.48</v>
      </c>
    </row>
    <row r="15" spans="1:74" ht="12" customHeight="1" x14ac:dyDescent="0.35">
      <c r="A15" s="542" t="s">
        <v>1304</v>
      </c>
      <c r="B15" s="540" t="s">
        <v>1305</v>
      </c>
      <c r="C15" s="566">
        <v>2.4781</v>
      </c>
      <c r="D15" s="566">
        <v>2.4781</v>
      </c>
      <c r="E15" s="566">
        <v>2.4781</v>
      </c>
      <c r="F15" s="566">
        <v>2.4860000000000002</v>
      </c>
      <c r="G15" s="566">
        <v>2.4860000000000002</v>
      </c>
      <c r="H15" s="566">
        <v>2.4860000000000002</v>
      </c>
      <c r="I15" s="566">
        <v>2.4860000000000002</v>
      </c>
      <c r="J15" s="566">
        <v>2.4860000000000002</v>
      </c>
      <c r="K15" s="566">
        <v>2.4860000000000002</v>
      </c>
      <c r="L15" s="566">
        <v>2.4860000000000002</v>
      </c>
      <c r="M15" s="566">
        <v>2.5059999999999998</v>
      </c>
      <c r="N15" s="566">
        <v>2.5059999999999998</v>
      </c>
      <c r="O15" s="566">
        <v>2.5053000000000001</v>
      </c>
      <c r="P15" s="566">
        <v>2.5053000000000001</v>
      </c>
      <c r="Q15" s="566">
        <v>2.5053000000000001</v>
      </c>
      <c r="R15" s="566">
        <v>2.5013999999999998</v>
      </c>
      <c r="S15" s="566">
        <v>2.5013999999999998</v>
      </c>
      <c r="T15" s="566">
        <v>2.5225</v>
      </c>
      <c r="U15" s="566">
        <v>2.5225</v>
      </c>
      <c r="V15" s="566">
        <v>2.5225</v>
      </c>
      <c r="W15" s="566">
        <v>2.5225</v>
      </c>
      <c r="X15" s="566">
        <v>2.5225</v>
      </c>
      <c r="Y15" s="566">
        <v>2.5225</v>
      </c>
      <c r="Z15" s="566">
        <v>2.5225</v>
      </c>
      <c r="AA15" s="566">
        <v>2.5225</v>
      </c>
      <c r="AB15" s="566">
        <v>2.5225</v>
      </c>
      <c r="AC15" s="566">
        <v>2.5225</v>
      </c>
      <c r="AD15" s="566">
        <v>2.5225</v>
      </c>
      <c r="AE15" s="566">
        <v>2.5225</v>
      </c>
      <c r="AF15" s="566">
        <v>2.5225</v>
      </c>
      <c r="AG15" s="566">
        <v>2.5225</v>
      </c>
      <c r="AH15" s="566">
        <v>2.5225</v>
      </c>
      <c r="AI15" s="566">
        <v>2.5225</v>
      </c>
      <c r="AJ15" s="566">
        <v>2.5225</v>
      </c>
      <c r="AK15" s="566">
        <v>2.5225</v>
      </c>
      <c r="AL15" s="566">
        <v>2.5225</v>
      </c>
      <c r="AM15" s="566">
        <v>2.5928</v>
      </c>
      <c r="AN15" s="566">
        <v>2.5928</v>
      </c>
      <c r="AO15" s="566">
        <v>2.5928</v>
      </c>
      <c r="AP15" s="566">
        <v>2.6097999999999999</v>
      </c>
      <c r="AQ15" s="566">
        <v>2.6097999999999999</v>
      </c>
      <c r="AR15" s="566">
        <v>2.6097999999999999</v>
      </c>
      <c r="AS15" s="566">
        <v>2.6394000000000002</v>
      </c>
      <c r="AT15" s="566">
        <v>2.6613000000000002</v>
      </c>
      <c r="AU15" s="566">
        <v>2.6613000000000002</v>
      </c>
      <c r="AV15" s="566">
        <v>2.6204999999999998</v>
      </c>
      <c r="AW15" s="566">
        <v>2.6486000000000001</v>
      </c>
      <c r="AX15" s="566">
        <v>2.6486000000000001</v>
      </c>
      <c r="AY15" s="566">
        <v>2.6486000000000001</v>
      </c>
      <c r="AZ15" s="566">
        <v>2.6486000000000001</v>
      </c>
      <c r="BA15" s="566">
        <v>2.6486000000000001</v>
      </c>
      <c r="BB15" s="566">
        <v>2.6736</v>
      </c>
      <c r="BC15" s="566">
        <v>2.6736</v>
      </c>
      <c r="BD15" s="566">
        <v>2.6736</v>
      </c>
      <c r="BE15" s="566">
        <v>2.6736</v>
      </c>
      <c r="BF15" s="566">
        <v>2.6736</v>
      </c>
      <c r="BG15" s="566">
        <v>2.6736</v>
      </c>
      <c r="BH15" s="566">
        <v>2.6736</v>
      </c>
      <c r="BI15" s="566">
        <v>2.6736</v>
      </c>
      <c r="BJ15" s="567">
        <v>2.6736</v>
      </c>
      <c r="BK15" s="567">
        <v>2.6736</v>
      </c>
      <c r="BL15" s="567">
        <v>2.6736</v>
      </c>
      <c r="BM15" s="567">
        <v>2.6736</v>
      </c>
      <c r="BN15" s="567">
        <v>2.6736</v>
      </c>
      <c r="BO15" s="567">
        <v>2.6736</v>
      </c>
      <c r="BP15" s="567">
        <v>2.6736</v>
      </c>
      <c r="BQ15" s="567">
        <v>2.6736</v>
      </c>
      <c r="BR15" s="567">
        <v>2.6736</v>
      </c>
      <c r="BS15" s="567">
        <v>2.6736</v>
      </c>
      <c r="BT15" s="567">
        <v>2.6736</v>
      </c>
      <c r="BU15" s="567">
        <v>2.6736</v>
      </c>
      <c r="BV15" s="567">
        <v>2.6736</v>
      </c>
    </row>
    <row r="16" spans="1:74" ht="12" customHeight="1" x14ac:dyDescent="0.35">
      <c r="A16" s="542" t="s">
        <v>1302</v>
      </c>
      <c r="B16" s="540" t="s">
        <v>1303</v>
      </c>
      <c r="C16" s="566">
        <v>4.0340999999999996</v>
      </c>
      <c r="D16" s="566">
        <v>4.0340999999999996</v>
      </c>
      <c r="E16" s="566">
        <v>3.9992999999999999</v>
      </c>
      <c r="F16" s="566">
        <v>3.9881000000000002</v>
      </c>
      <c r="G16" s="566">
        <v>3.9866999999999999</v>
      </c>
      <c r="H16" s="566">
        <v>3.9674</v>
      </c>
      <c r="I16" s="566">
        <v>3.9712000000000001</v>
      </c>
      <c r="J16" s="566">
        <v>3.9693000000000001</v>
      </c>
      <c r="K16" s="566">
        <v>3.9577</v>
      </c>
      <c r="L16" s="566">
        <v>3.956</v>
      </c>
      <c r="M16" s="566">
        <v>3.9558</v>
      </c>
      <c r="N16" s="566">
        <v>3.9403999999999999</v>
      </c>
      <c r="O16" s="566">
        <v>3.9201000000000001</v>
      </c>
      <c r="P16" s="566">
        <v>3.9201000000000001</v>
      </c>
      <c r="Q16" s="566">
        <v>3.9192</v>
      </c>
      <c r="R16" s="566">
        <v>3.9192</v>
      </c>
      <c r="S16" s="566">
        <v>3.9182000000000001</v>
      </c>
      <c r="T16" s="566">
        <v>3.8414999999999999</v>
      </c>
      <c r="U16" s="566">
        <v>3.8414999999999999</v>
      </c>
      <c r="V16" s="566">
        <v>3.8431000000000002</v>
      </c>
      <c r="W16" s="566">
        <v>3.8445</v>
      </c>
      <c r="X16" s="566">
        <v>3.8418000000000001</v>
      </c>
      <c r="Y16" s="566">
        <v>3.8418000000000001</v>
      </c>
      <c r="Z16" s="566">
        <v>3.8351999999999999</v>
      </c>
      <c r="AA16" s="566">
        <v>3.6907000000000001</v>
      </c>
      <c r="AB16" s="566">
        <v>3.69</v>
      </c>
      <c r="AC16" s="566">
        <v>3.6804000000000001</v>
      </c>
      <c r="AD16" s="566">
        <v>3.6804000000000001</v>
      </c>
      <c r="AE16" s="566">
        <v>3.6692</v>
      </c>
      <c r="AF16" s="566">
        <v>3.6598999999999999</v>
      </c>
      <c r="AG16" s="566">
        <v>3.6576</v>
      </c>
      <c r="AH16" s="566">
        <v>3.6576</v>
      </c>
      <c r="AI16" s="566">
        <v>3.6463000000000001</v>
      </c>
      <c r="AJ16" s="566">
        <v>3.6562999999999999</v>
      </c>
      <c r="AK16" s="566">
        <v>3.6534</v>
      </c>
      <c r="AL16" s="566">
        <v>3.6520999999999999</v>
      </c>
      <c r="AM16" s="566">
        <v>3.0531000000000001</v>
      </c>
      <c r="AN16" s="566">
        <v>3.0516999999999999</v>
      </c>
      <c r="AO16" s="566">
        <v>3.0371000000000001</v>
      </c>
      <c r="AP16" s="566">
        <v>3.0371000000000001</v>
      </c>
      <c r="AQ16" s="566">
        <v>3.0343</v>
      </c>
      <c r="AR16" s="566">
        <v>3.0377999999999998</v>
      </c>
      <c r="AS16" s="566">
        <v>2.9784000000000002</v>
      </c>
      <c r="AT16" s="566">
        <v>2.9784000000000002</v>
      </c>
      <c r="AU16" s="566">
        <v>2.9698000000000002</v>
      </c>
      <c r="AV16" s="566">
        <v>2.9666000000000001</v>
      </c>
      <c r="AW16" s="566">
        <v>2.9544000000000001</v>
      </c>
      <c r="AX16" s="566">
        <v>2.9224000000000001</v>
      </c>
      <c r="AY16" s="566">
        <v>2.9226000000000001</v>
      </c>
      <c r="AZ16" s="566">
        <v>2.8925999999999998</v>
      </c>
      <c r="BA16" s="566">
        <v>2.8925999999999998</v>
      </c>
      <c r="BB16" s="566">
        <v>2.8925999999999998</v>
      </c>
      <c r="BC16" s="566">
        <v>2.8925999999999998</v>
      </c>
      <c r="BD16" s="566">
        <v>2.8925999999999998</v>
      </c>
      <c r="BE16" s="566">
        <v>2.8925999999999998</v>
      </c>
      <c r="BF16" s="566">
        <v>2.8925999999999998</v>
      </c>
      <c r="BG16" s="566">
        <v>2.8925999999999998</v>
      </c>
      <c r="BH16" s="566">
        <v>2.8942000000000001</v>
      </c>
      <c r="BI16" s="566">
        <v>2.8963999999999999</v>
      </c>
      <c r="BJ16" s="567">
        <v>2.8963999999999999</v>
      </c>
      <c r="BK16" s="567">
        <v>2.9039999999999999</v>
      </c>
      <c r="BL16" s="567">
        <v>2.9039999999999999</v>
      </c>
      <c r="BM16" s="567">
        <v>2.8959999999999999</v>
      </c>
      <c r="BN16" s="567">
        <v>2.8959999999999999</v>
      </c>
      <c r="BO16" s="567">
        <v>2.8959999999999999</v>
      </c>
      <c r="BP16" s="567">
        <v>2.915</v>
      </c>
      <c r="BQ16" s="567">
        <v>2.915</v>
      </c>
      <c r="BR16" s="567">
        <v>2.915</v>
      </c>
      <c r="BS16" s="567">
        <v>2.915</v>
      </c>
      <c r="BT16" s="567">
        <v>2.915</v>
      </c>
      <c r="BU16" s="567">
        <v>2.915</v>
      </c>
      <c r="BV16" s="567">
        <v>2.9470000000000001</v>
      </c>
    </row>
    <row r="17" spans="1:74" ht="12" customHeight="1" x14ac:dyDescent="0.35">
      <c r="A17" s="542" t="s">
        <v>1300</v>
      </c>
      <c r="B17" s="540" t="s">
        <v>1301</v>
      </c>
      <c r="C17" s="566">
        <v>2.8858999999999999</v>
      </c>
      <c r="D17" s="566">
        <v>2.8858999999999999</v>
      </c>
      <c r="E17" s="566">
        <v>2.8029000000000002</v>
      </c>
      <c r="F17" s="566">
        <v>2.8029000000000002</v>
      </c>
      <c r="G17" s="566">
        <v>2.7879</v>
      </c>
      <c r="H17" s="566">
        <v>2.7879</v>
      </c>
      <c r="I17" s="566">
        <v>2.7879</v>
      </c>
      <c r="J17" s="566">
        <v>2.7879</v>
      </c>
      <c r="K17" s="566">
        <v>2.6985999999999999</v>
      </c>
      <c r="L17" s="566">
        <v>2.6616</v>
      </c>
      <c r="M17" s="566">
        <v>2.6616</v>
      </c>
      <c r="N17" s="566">
        <v>2.7265999999999999</v>
      </c>
      <c r="O17" s="566">
        <v>2.7109999999999999</v>
      </c>
      <c r="P17" s="566">
        <v>2.673</v>
      </c>
      <c r="Q17" s="566">
        <v>2.673</v>
      </c>
      <c r="R17" s="566">
        <v>2.673</v>
      </c>
      <c r="S17" s="566">
        <v>2.673</v>
      </c>
      <c r="T17" s="566">
        <v>2.6593</v>
      </c>
      <c r="U17" s="566">
        <v>2.6593</v>
      </c>
      <c r="V17" s="566">
        <v>2.6972999999999998</v>
      </c>
      <c r="W17" s="566">
        <v>2.6972999999999998</v>
      </c>
      <c r="X17" s="566">
        <v>2.6972999999999998</v>
      </c>
      <c r="Y17" s="566">
        <v>2.6972999999999998</v>
      </c>
      <c r="Z17" s="566">
        <v>2.6972999999999998</v>
      </c>
      <c r="AA17" s="566">
        <v>2.5929000000000002</v>
      </c>
      <c r="AB17" s="566">
        <v>2.5929000000000002</v>
      </c>
      <c r="AC17" s="566">
        <v>2.4499</v>
      </c>
      <c r="AD17" s="566">
        <v>2.4499</v>
      </c>
      <c r="AE17" s="566">
        <v>2.4499</v>
      </c>
      <c r="AF17" s="566">
        <v>2.4499</v>
      </c>
      <c r="AG17" s="566">
        <v>2.4346999999999999</v>
      </c>
      <c r="AH17" s="566">
        <v>2.4346999999999999</v>
      </c>
      <c r="AI17" s="566">
        <v>2.4346999999999999</v>
      </c>
      <c r="AJ17" s="566">
        <v>2.4346999999999999</v>
      </c>
      <c r="AK17" s="566">
        <v>2.4346999999999999</v>
      </c>
      <c r="AL17" s="566">
        <v>2.4346999999999999</v>
      </c>
      <c r="AM17" s="566">
        <v>2.4447999999999999</v>
      </c>
      <c r="AN17" s="566">
        <v>2.4447999999999999</v>
      </c>
      <c r="AO17" s="566">
        <v>2.4447999999999999</v>
      </c>
      <c r="AP17" s="566">
        <v>2.4447999999999999</v>
      </c>
      <c r="AQ17" s="566">
        <v>2.4270999999999998</v>
      </c>
      <c r="AR17" s="566">
        <v>2.4270999999999998</v>
      </c>
      <c r="AS17" s="566">
        <v>2.4270999999999998</v>
      </c>
      <c r="AT17" s="566">
        <v>2.4270999999999998</v>
      </c>
      <c r="AU17" s="566">
        <v>2.4270999999999998</v>
      </c>
      <c r="AV17" s="566">
        <v>2.4270999999999998</v>
      </c>
      <c r="AW17" s="566">
        <v>2.4270999999999998</v>
      </c>
      <c r="AX17" s="566">
        <v>2.4140999999999999</v>
      </c>
      <c r="AY17" s="566">
        <v>2.4140999999999999</v>
      </c>
      <c r="AZ17" s="566">
        <v>2.4140999999999999</v>
      </c>
      <c r="BA17" s="566">
        <v>2.4140999999999999</v>
      </c>
      <c r="BB17" s="566">
        <v>2.4140999999999999</v>
      </c>
      <c r="BC17" s="566">
        <v>2.4140999999999999</v>
      </c>
      <c r="BD17" s="566">
        <v>2.4140999999999999</v>
      </c>
      <c r="BE17" s="566">
        <v>2.4140999999999999</v>
      </c>
      <c r="BF17" s="566">
        <v>2.4140999999999999</v>
      </c>
      <c r="BG17" s="566">
        <v>2.4140999999999999</v>
      </c>
      <c r="BH17" s="566">
        <v>2.4140999999999999</v>
      </c>
      <c r="BI17" s="566">
        <v>2.4140999999999999</v>
      </c>
      <c r="BJ17" s="567">
        <v>2.4140999999999999</v>
      </c>
      <c r="BK17" s="567">
        <v>2.4140999999999999</v>
      </c>
      <c r="BL17" s="567">
        <v>2.4140999999999999</v>
      </c>
      <c r="BM17" s="567">
        <v>2.4140999999999999</v>
      </c>
      <c r="BN17" s="567">
        <v>2.4140999999999999</v>
      </c>
      <c r="BO17" s="567">
        <v>2.4140999999999999</v>
      </c>
      <c r="BP17" s="567">
        <v>2.4140999999999999</v>
      </c>
      <c r="BQ17" s="567">
        <v>2.4140999999999999</v>
      </c>
      <c r="BR17" s="567">
        <v>2.4140999999999999</v>
      </c>
      <c r="BS17" s="567">
        <v>2.4140999999999999</v>
      </c>
      <c r="BT17" s="567">
        <v>2.4140999999999999</v>
      </c>
      <c r="BU17" s="567">
        <v>2.4140999999999999</v>
      </c>
      <c r="BV17" s="567">
        <v>2.4140999999999999</v>
      </c>
    </row>
    <row r="18" spans="1:74" ht="12" customHeight="1" x14ac:dyDescent="0.35">
      <c r="A18" s="542" t="s">
        <v>1306</v>
      </c>
      <c r="B18" s="540" t="s">
        <v>1307</v>
      </c>
      <c r="C18" s="566">
        <v>79.597200000000001</v>
      </c>
      <c r="D18" s="566">
        <v>79.593199999999996</v>
      </c>
      <c r="E18" s="566">
        <v>79.608000000000004</v>
      </c>
      <c r="F18" s="566">
        <v>79.608000000000004</v>
      </c>
      <c r="G18" s="566">
        <v>79.588700000000003</v>
      </c>
      <c r="H18" s="566">
        <v>79.589200000000005</v>
      </c>
      <c r="I18" s="566">
        <v>79.590699999999998</v>
      </c>
      <c r="J18" s="566">
        <v>79.486900000000006</v>
      </c>
      <c r="K18" s="566">
        <v>79.486699999999999</v>
      </c>
      <c r="L18" s="566">
        <v>79.482799999999997</v>
      </c>
      <c r="M18" s="566">
        <v>79.482799999999997</v>
      </c>
      <c r="N18" s="566">
        <v>79.483999999999995</v>
      </c>
      <c r="O18" s="566">
        <v>79.4773</v>
      </c>
      <c r="P18" s="566">
        <v>79.4773</v>
      </c>
      <c r="Q18" s="566">
        <v>79.4773</v>
      </c>
      <c r="R18" s="566">
        <v>79.4773</v>
      </c>
      <c r="S18" s="566">
        <v>79.481300000000005</v>
      </c>
      <c r="T18" s="566">
        <v>79.481300000000005</v>
      </c>
      <c r="U18" s="566">
        <v>79.509399999999999</v>
      </c>
      <c r="V18" s="566">
        <v>79.504499999999993</v>
      </c>
      <c r="W18" s="566">
        <v>79.6297</v>
      </c>
      <c r="X18" s="566">
        <v>79.631200000000007</v>
      </c>
      <c r="Y18" s="566">
        <v>79.631200000000007</v>
      </c>
      <c r="Z18" s="566">
        <v>79.635900000000007</v>
      </c>
      <c r="AA18" s="566">
        <v>79.539000000000001</v>
      </c>
      <c r="AB18" s="566">
        <v>79.539000000000001</v>
      </c>
      <c r="AC18" s="566">
        <v>79.537899999999993</v>
      </c>
      <c r="AD18" s="566">
        <v>79.540999999999997</v>
      </c>
      <c r="AE18" s="566">
        <v>79.571399999999997</v>
      </c>
      <c r="AF18" s="566">
        <v>79.6083</v>
      </c>
      <c r="AG18" s="566">
        <v>79.6083</v>
      </c>
      <c r="AH18" s="566">
        <v>79.6083</v>
      </c>
      <c r="AI18" s="566">
        <v>79.610799999999998</v>
      </c>
      <c r="AJ18" s="566">
        <v>79.610799999999998</v>
      </c>
      <c r="AK18" s="566">
        <v>79.610799999999998</v>
      </c>
      <c r="AL18" s="566">
        <v>79.610699999999994</v>
      </c>
      <c r="AM18" s="566">
        <v>79.746700000000004</v>
      </c>
      <c r="AN18" s="566">
        <v>79.746700000000004</v>
      </c>
      <c r="AO18" s="566">
        <v>79.760800000000003</v>
      </c>
      <c r="AP18" s="566">
        <v>79.760800000000003</v>
      </c>
      <c r="AQ18" s="566">
        <v>79.760800000000003</v>
      </c>
      <c r="AR18" s="566">
        <v>79.760800000000003</v>
      </c>
      <c r="AS18" s="566">
        <v>79.760800000000003</v>
      </c>
      <c r="AT18" s="566">
        <v>79.760800000000003</v>
      </c>
      <c r="AU18" s="566">
        <v>79.762299999999996</v>
      </c>
      <c r="AV18" s="566">
        <v>79.762799999999999</v>
      </c>
      <c r="AW18" s="566">
        <v>79.766300000000001</v>
      </c>
      <c r="AX18" s="566">
        <v>79.771299999999997</v>
      </c>
      <c r="AY18" s="566">
        <v>79.771199999999993</v>
      </c>
      <c r="AZ18" s="566">
        <v>79.771199999999993</v>
      </c>
      <c r="BA18" s="566">
        <v>79.771199999999993</v>
      </c>
      <c r="BB18" s="566">
        <v>79.790199999999999</v>
      </c>
      <c r="BC18" s="566">
        <v>79.761200000000002</v>
      </c>
      <c r="BD18" s="566">
        <v>79.762600000000006</v>
      </c>
      <c r="BE18" s="566">
        <v>79.762600000000006</v>
      </c>
      <c r="BF18" s="566">
        <v>79.762600000000006</v>
      </c>
      <c r="BG18" s="566">
        <v>79.759799999999998</v>
      </c>
      <c r="BH18" s="566">
        <v>79.763900000000007</v>
      </c>
      <c r="BI18" s="566">
        <v>79.769800000000004</v>
      </c>
      <c r="BJ18" s="567">
        <v>79.769800000000004</v>
      </c>
      <c r="BK18" s="567">
        <v>79.769800000000004</v>
      </c>
      <c r="BL18" s="567">
        <v>79.773899999999998</v>
      </c>
      <c r="BM18" s="567">
        <v>79.774900000000002</v>
      </c>
      <c r="BN18" s="567">
        <v>79.774900000000002</v>
      </c>
      <c r="BO18" s="567">
        <v>79.774900000000002</v>
      </c>
      <c r="BP18" s="567">
        <v>79.784400000000005</v>
      </c>
      <c r="BQ18" s="567">
        <v>79.784400000000005</v>
      </c>
      <c r="BR18" s="567">
        <v>79.792900000000003</v>
      </c>
      <c r="BS18" s="567">
        <v>79.792900000000003</v>
      </c>
      <c r="BT18" s="567">
        <v>79.792900000000003</v>
      </c>
      <c r="BU18" s="567">
        <v>79.792900000000003</v>
      </c>
      <c r="BV18" s="567">
        <v>79.797300000000007</v>
      </c>
    </row>
    <row r="19" spans="1:74" ht="12" customHeight="1" x14ac:dyDescent="0.35">
      <c r="A19" s="542" t="s">
        <v>1308</v>
      </c>
      <c r="B19" s="416" t="s">
        <v>1309</v>
      </c>
      <c r="C19" s="566">
        <v>22.721299999999999</v>
      </c>
      <c r="D19" s="566">
        <v>22.721299999999999</v>
      </c>
      <c r="E19" s="566">
        <v>22.721299999999999</v>
      </c>
      <c r="F19" s="566">
        <v>22.721299999999999</v>
      </c>
      <c r="G19" s="566">
        <v>22.721299999999999</v>
      </c>
      <c r="H19" s="566">
        <v>22.778300000000002</v>
      </c>
      <c r="I19" s="566">
        <v>22.778300000000002</v>
      </c>
      <c r="J19" s="566">
        <v>22.778300000000002</v>
      </c>
      <c r="K19" s="566">
        <v>22.778300000000002</v>
      </c>
      <c r="L19" s="566">
        <v>22.778300000000002</v>
      </c>
      <c r="M19" s="566">
        <v>22.778300000000002</v>
      </c>
      <c r="N19" s="566">
        <v>22.778300000000002</v>
      </c>
      <c r="O19" s="566">
        <v>22.917899999999999</v>
      </c>
      <c r="P19" s="566">
        <v>22.917899999999999</v>
      </c>
      <c r="Q19" s="566">
        <v>22.917899999999999</v>
      </c>
      <c r="R19" s="566">
        <v>22.917899999999999</v>
      </c>
      <c r="S19" s="566">
        <v>22.917899999999999</v>
      </c>
      <c r="T19" s="566">
        <v>22.917899999999999</v>
      </c>
      <c r="U19" s="566">
        <v>22.917899999999999</v>
      </c>
      <c r="V19" s="566">
        <v>22.917899999999999</v>
      </c>
      <c r="W19" s="566">
        <v>22.917899999999999</v>
      </c>
      <c r="X19" s="566">
        <v>22.997900000000001</v>
      </c>
      <c r="Y19" s="566">
        <v>22.997900000000001</v>
      </c>
      <c r="Z19" s="566">
        <v>23.016200000000001</v>
      </c>
      <c r="AA19" s="566">
        <v>23.0077</v>
      </c>
      <c r="AB19" s="566">
        <v>23.0077</v>
      </c>
      <c r="AC19" s="566">
        <v>23.0077</v>
      </c>
      <c r="AD19" s="566">
        <v>23.0077</v>
      </c>
      <c r="AE19" s="566">
        <v>23.0077</v>
      </c>
      <c r="AF19" s="566">
        <v>23.0077</v>
      </c>
      <c r="AG19" s="566">
        <v>23.0077</v>
      </c>
      <c r="AH19" s="566">
        <v>23.0077</v>
      </c>
      <c r="AI19" s="566">
        <v>23.0077</v>
      </c>
      <c r="AJ19" s="566">
        <v>23.0077</v>
      </c>
      <c r="AK19" s="566">
        <v>23.0077</v>
      </c>
      <c r="AL19" s="566">
        <v>23.0077</v>
      </c>
      <c r="AM19" s="566">
        <v>23.013400000000001</v>
      </c>
      <c r="AN19" s="566">
        <v>23.013400000000001</v>
      </c>
      <c r="AO19" s="566">
        <v>23.013400000000001</v>
      </c>
      <c r="AP19" s="566">
        <v>23.013400000000001</v>
      </c>
      <c r="AQ19" s="566">
        <v>23.043900000000001</v>
      </c>
      <c r="AR19" s="566">
        <v>23.043900000000001</v>
      </c>
      <c r="AS19" s="566">
        <v>23.043900000000001</v>
      </c>
      <c r="AT19" s="566">
        <v>23.043900000000001</v>
      </c>
      <c r="AU19" s="566">
        <v>23.043900000000001</v>
      </c>
      <c r="AV19" s="566">
        <v>23.043900000000001</v>
      </c>
      <c r="AW19" s="566">
        <v>23.043900000000001</v>
      </c>
      <c r="AX19" s="566">
        <v>23.043900000000001</v>
      </c>
      <c r="AY19" s="566">
        <v>23.076899999999998</v>
      </c>
      <c r="AZ19" s="566">
        <v>23.076899999999998</v>
      </c>
      <c r="BA19" s="566">
        <v>23.1569</v>
      </c>
      <c r="BB19" s="566">
        <v>23.166499999999999</v>
      </c>
      <c r="BC19" s="566">
        <v>23.166499999999999</v>
      </c>
      <c r="BD19" s="566">
        <v>23.166499999999999</v>
      </c>
      <c r="BE19" s="566">
        <v>23.166499999999999</v>
      </c>
      <c r="BF19" s="566">
        <v>23.166499999999999</v>
      </c>
      <c r="BG19" s="566">
        <v>23.166499999999999</v>
      </c>
      <c r="BH19" s="566">
        <v>23.166499999999999</v>
      </c>
      <c r="BI19" s="566">
        <v>23.166499999999999</v>
      </c>
      <c r="BJ19" s="567">
        <v>23.166499999999999</v>
      </c>
      <c r="BK19" s="567">
        <v>23.166499999999999</v>
      </c>
      <c r="BL19" s="567">
        <v>23.296500000000002</v>
      </c>
      <c r="BM19" s="567">
        <v>23.296500000000002</v>
      </c>
      <c r="BN19" s="567">
        <v>23.296500000000002</v>
      </c>
      <c r="BO19" s="567">
        <v>23.296500000000002</v>
      </c>
      <c r="BP19" s="567">
        <v>23.296500000000002</v>
      </c>
      <c r="BQ19" s="567">
        <v>23.296500000000002</v>
      </c>
      <c r="BR19" s="567">
        <v>23.296500000000002</v>
      </c>
      <c r="BS19" s="567">
        <v>23.296500000000002</v>
      </c>
      <c r="BT19" s="567">
        <v>23.296500000000002</v>
      </c>
      <c r="BU19" s="567">
        <v>23.296500000000002</v>
      </c>
      <c r="BV19" s="567">
        <v>23.296500000000002</v>
      </c>
    </row>
    <row r="20" spans="1:74" ht="12" customHeight="1" x14ac:dyDescent="0.35">
      <c r="A20" s="542" t="s">
        <v>1310</v>
      </c>
      <c r="B20" s="418" t="s">
        <v>1311</v>
      </c>
      <c r="C20" s="566">
        <v>99.440399999999997</v>
      </c>
      <c r="D20" s="566">
        <v>99.440399999999997</v>
      </c>
      <c r="E20" s="566">
        <v>99.440399999999997</v>
      </c>
      <c r="F20" s="566">
        <v>99.595399999999998</v>
      </c>
      <c r="G20" s="566">
        <v>98.921800000000005</v>
      </c>
      <c r="H20" s="566">
        <v>98.921800000000005</v>
      </c>
      <c r="I20" s="566">
        <v>98.921800000000005</v>
      </c>
      <c r="J20" s="566">
        <v>98.921800000000005</v>
      </c>
      <c r="K20" s="566">
        <v>98.119</v>
      </c>
      <c r="L20" s="566">
        <v>98.119</v>
      </c>
      <c r="M20" s="566">
        <v>98.119</v>
      </c>
      <c r="N20" s="566">
        <v>98.119</v>
      </c>
      <c r="O20" s="566">
        <v>98.093500000000006</v>
      </c>
      <c r="P20" s="566">
        <v>98.093500000000006</v>
      </c>
      <c r="Q20" s="566">
        <v>98.093500000000006</v>
      </c>
      <c r="R20" s="566">
        <v>97.081999999999994</v>
      </c>
      <c r="S20" s="566">
        <v>97.081999999999994</v>
      </c>
      <c r="T20" s="566">
        <v>97.081999999999994</v>
      </c>
      <c r="U20" s="566">
        <v>97.081999999999994</v>
      </c>
      <c r="V20" s="566">
        <v>97.081999999999994</v>
      </c>
      <c r="W20" s="566">
        <v>97.081999999999994</v>
      </c>
      <c r="X20" s="566">
        <v>97.102000000000004</v>
      </c>
      <c r="Y20" s="566">
        <v>96.500600000000006</v>
      </c>
      <c r="Z20" s="566">
        <v>96.500600000000006</v>
      </c>
      <c r="AA20" s="566">
        <v>96.585800000000006</v>
      </c>
      <c r="AB20" s="566">
        <v>96.585800000000006</v>
      </c>
      <c r="AC20" s="566">
        <v>96.585800000000006</v>
      </c>
      <c r="AD20" s="566">
        <v>95.546400000000006</v>
      </c>
      <c r="AE20" s="566">
        <v>95.546400000000006</v>
      </c>
      <c r="AF20" s="566">
        <v>95.546400000000006</v>
      </c>
      <c r="AG20" s="566">
        <v>95.546400000000006</v>
      </c>
      <c r="AH20" s="566">
        <v>95.546400000000006</v>
      </c>
      <c r="AI20" s="566">
        <v>95.546400000000006</v>
      </c>
      <c r="AJ20" s="566">
        <v>95.546400000000006</v>
      </c>
      <c r="AK20" s="566">
        <v>95.546400000000006</v>
      </c>
      <c r="AL20" s="566">
        <v>95.546400000000006</v>
      </c>
      <c r="AM20" s="566">
        <v>95.406400000000005</v>
      </c>
      <c r="AN20" s="566">
        <v>95.406400000000005</v>
      </c>
      <c r="AO20" s="566">
        <v>95.406400000000005</v>
      </c>
      <c r="AP20" s="566">
        <v>95.406400000000005</v>
      </c>
      <c r="AQ20" s="566">
        <v>95.427400000000006</v>
      </c>
      <c r="AR20" s="566">
        <v>94.658900000000003</v>
      </c>
      <c r="AS20" s="566">
        <v>94.658900000000003</v>
      </c>
      <c r="AT20" s="566">
        <v>94.658900000000003</v>
      </c>
      <c r="AU20" s="566">
        <v>94.658900000000003</v>
      </c>
      <c r="AV20" s="566">
        <v>94.658900000000003</v>
      </c>
      <c r="AW20" s="566">
        <v>94.658900000000003</v>
      </c>
      <c r="AX20" s="566">
        <v>94.658900000000003</v>
      </c>
      <c r="AY20" s="566">
        <v>94.658900000000003</v>
      </c>
      <c r="AZ20" s="566">
        <v>94.658900000000003</v>
      </c>
      <c r="BA20" s="566">
        <v>94.658900000000003</v>
      </c>
      <c r="BB20" s="566">
        <v>94.658900000000003</v>
      </c>
      <c r="BC20" s="566">
        <v>94.658900000000003</v>
      </c>
      <c r="BD20" s="566">
        <v>94.658900000000003</v>
      </c>
      <c r="BE20" s="566">
        <v>95.772900000000007</v>
      </c>
      <c r="BF20" s="566">
        <v>95.772900000000007</v>
      </c>
      <c r="BG20" s="566">
        <v>95.772900000000007</v>
      </c>
      <c r="BH20" s="566">
        <v>95.772900000000007</v>
      </c>
      <c r="BI20" s="566">
        <v>95.772900000000007</v>
      </c>
      <c r="BJ20" s="567">
        <v>95.772900000000007</v>
      </c>
      <c r="BK20" s="567">
        <v>95.817899999999995</v>
      </c>
      <c r="BL20" s="567">
        <v>95.817899999999995</v>
      </c>
      <c r="BM20" s="567">
        <v>96.931899999999999</v>
      </c>
      <c r="BN20" s="567">
        <v>96.931899999999999</v>
      </c>
      <c r="BO20" s="567">
        <v>96.931899999999999</v>
      </c>
      <c r="BP20" s="567">
        <v>96.931899999999999</v>
      </c>
      <c r="BQ20" s="567">
        <v>96.931899999999999</v>
      </c>
      <c r="BR20" s="567">
        <v>96.931899999999999</v>
      </c>
      <c r="BS20" s="567">
        <v>96.931899999999999</v>
      </c>
      <c r="BT20" s="567">
        <v>96.931899999999999</v>
      </c>
      <c r="BU20" s="567">
        <v>96.931899999999999</v>
      </c>
      <c r="BV20" s="567">
        <v>96.931899999999999</v>
      </c>
    </row>
    <row r="21" spans="1:74" ht="12" customHeight="1" x14ac:dyDescent="0.35">
      <c r="A21" s="542" t="s">
        <v>1312</v>
      </c>
      <c r="B21" s="418" t="s">
        <v>1313</v>
      </c>
      <c r="C21" s="566">
        <v>0.91080000000000005</v>
      </c>
      <c r="D21" s="566">
        <v>0.93559999999999999</v>
      </c>
      <c r="E21" s="566">
        <v>0.9647</v>
      </c>
      <c r="F21" s="566">
        <v>0.9647</v>
      </c>
      <c r="G21" s="566">
        <v>0.96970000000000001</v>
      </c>
      <c r="H21" s="566">
        <v>0.99009999999999998</v>
      </c>
      <c r="I21" s="566">
        <v>0.99760000000000004</v>
      </c>
      <c r="J21" s="566">
        <v>0.99860000000000004</v>
      </c>
      <c r="K21" s="566">
        <v>1.0065</v>
      </c>
      <c r="L21" s="566">
        <v>1.0107999999999999</v>
      </c>
      <c r="M21" s="566">
        <v>1.014</v>
      </c>
      <c r="N21" s="566">
        <v>1.0206</v>
      </c>
      <c r="O21" s="566">
        <v>1.0448999999999999</v>
      </c>
      <c r="P21" s="566">
        <v>1.0566</v>
      </c>
      <c r="Q21" s="566">
        <v>1.0812999999999999</v>
      </c>
      <c r="R21" s="566">
        <v>1.0972</v>
      </c>
      <c r="S21" s="566">
        <v>1.111</v>
      </c>
      <c r="T21" s="566">
        <v>1.1135999999999999</v>
      </c>
      <c r="U21" s="566">
        <v>1.3669</v>
      </c>
      <c r="V21" s="566">
        <v>1.3986000000000001</v>
      </c>
      <c r="W21" s="566">
        <v>1.3986000000000001</v>
      </c>
      <c r="X21" s="566">
        <v>1.4229000000000001</v>
      </c>
      <c r="Y21" s="566">
        <v>1.4459</v>
      </c>
      <c r="Z21" s="566">
        <v>1.5113000000000001</v>
      </c>
      <c r="AA21" s="566">
        <v>1.6466000000000001</v>
      </c>
      <c r="AB21" s="566">
        <v>1.6556</v>
      </c>
      <c r="AC21" s="566">
        <v>1.7849999999999999</v>
      </c>
      <c r="AD21" s="566">
        <v>1.9614</v>
      </c>
      <c r="AE21" s="566">
        <v>2.5019999999999998</v>
      </c>
      <c r="AF21" s="566">
        <v>2.7835999999999999</v>
      </c>
      <c r="AG21" s="566">
        <v>3.0440999999999998</v>
      </c>
      <c r="AH21" s="566">
        <v>3.1114999999999999</v>
      </c>
      <c r="AI21" s="566">
        <v>3.3050999999999999</v>
      </c>
      <c r="AJ21" s="566">
        <v>3.7662</v>
      </c>
      <c r="AK21" s="566">
        <v>4.4169</v>
      </c>
      <c r="AL21" s="566">
        <v>4.7454000000000001</v>
      </c>
      <c r="AM21" s="566">
        <v>4.9949000000000003</v>
      </c>
      <c r="AN21" s="566">
        <v>5.0674000000000001</v>
      </c>
      <c r="AO21" s="566">
        <v>5.3144</v>
      </c>
      <c r="AP21" s="566">
        <v>6.0537000000000001</v>
      </c>
      <c r="AQ21" s="566">
        <v>6.0618999999999996</v>
      </c>
      <c r="AR21" s="566">
        <v>6.5922000000000001</v>
      </c>
      <c r="AS21" s="566">
        <v>6.9390000000000001</v>
      </c>
      <c r="AT21" s="566">
        <v>7.4683000000000002</v>
      </c>
      <c r="AU21" s="566">
        <v>7.9558</v>
      </c>
      <c r="AV21" s="566">
        <v>8.6290999999999993</v>
      </c>
      <c r="AW21" s="566">
        <v>8.7063000000000006</v>
      </c>
      <c r="AX21" s="566">
        <v>8.9763000000000002</v>
      </c>
      <c r="AY21" s="566">
        <v>9.0885999999999996</v>
      </c>
      <c r="AZ21" s="566">
        <v>9.1745999999999999</v>
      </c>
      <c r="BA21" s="566">
        <v>9.4387000000000008</v>
      </c>
      <c r="BB21" s="566">
        <v>9.6067</v>
      </c>
      <c r="BC21" s="566">
        <v>9.7502999999999993</v>
      </c>
      <c r="BD21" s="566">
        <v>10.8111</v>
      </c>
      <c r="BE21" s="566">
        <v>12.3011</v>
      </c>
      <c r="BF21" s="566">
        <v>12.7834</v>
      </c>
      <c r="BG21" s="566">
        <v>13.3459</v>
      </c>
      <c r="BH21" s="566">
        <v>14.4267</v>
      </c>
      <c r="BI21" s="566">
        <v>15.603999999999999</v>
      </c>
      <c r="BJ21" s="567">
        <v>17.5168</v>
      </c>
      <c r="BK21" s="567">
        <v>18.0487</v>
      </c>
      <c r="BL21" s="567">
        <v>18.908799999999999</v>
      </c>
      <c r="BM21" s="567">
        <v>19.953199999999999</v>
      </c>
      <c r="BN21" s="567">
        <v>20.693100000000001</v>
      </c>
      <c r="BO21" s="567">
        <v>22.602900000000002</v>
      </c>
      <c r="BP21" s="567">
        <v>24.9758</v>
      </c>
      <c r="BQ21" s="567">
        <v>25.203800000000001</v>
      </c>
      <c r="BR21" s="567">
        <v>25.716100000000001</v>
      </c>
      <c r="BS21" s="567">
        <v>26.0871</v>
      </c>
      <c r="BT21" s="567">
        <v>27.995799999999999</v>
      </c>
      <c r="BU21" s="567">
        <v>28.444099999999999</v>
      </c>
      <c r="BV21" s="567">
        <v>32.438899999999997</v>
      </c>
    </row>
    <row r="22" spans="1:74" ht="12" customHeight="1" x14ac:dyDescent="0.35">
      <c r="A22" s="542" t="s">
        <v>1314</v>
      </c>
      <c r="B22" s="418" t="s">
        <v>1315</v>
      </c>
      <c r="C22" s="566">
        <v>0.2291</v>
      </c>
      <c r="D22" s="566">
        <v>0.2291</v>
      </c>
      <c r="E22" s="566">
        <v>0.2291</v>
      </c>
      <c r="F22" s="566">
        <v>0.2291</v>
      </c>
      <c r="G22" s="566">
        <v>0.2291</v>
      </c>
      <c r="H22" s="566">
        <v>0.2291</v>
      </c>
      <c r="I22" s="566">
        <v>0.2291</v>
      </c>
      <c r="J22" s="566">
        <v>0.27039999999999997</v>
      </c>
      <c r="K22" s="566">
        <v>0.27039999999999997</v>
      </c>
      <c r="L22" s="566">
        <v>0.27039999999999997</v>
      </c>
      <c r="M22" s="566">
        <v>0.27039999999999997</v>
      </c>
      <c r="N22" s="566">
        <v>0.27039999999999997</v>
      </c>
      <c r="O22" s="566">
        <v>0.24440000000000001</v>
      </c>
      <c r="P22" s="566">
        <v>0.24440000000000001</v>
      </c>
      <c r="Q22" s="566">
        <v>0.24440000000000001</v>
      </c>
      <c r="R22" s="566">
        <v>0.24440000000000001</v>
      </c>
      <c r="S22" s="566">
        <v>0.24440000000000001</v>
      </c>
      <c r="T22" s="566">
        <v>0.24440000000000001</v>
      </c>
      <c r="U22" s="566">
        <v>0.24440000000000001</v>
      </c>
      <c r="V22" s="566">
        <v>0.24440000000000001</v>
      </c>
      <c r="W22" s="566">
        <v>0.24440000000000001</v>
      </c>
      <c r="X22" s="566">
        <v>0.24440000000000001</v>
      </c>
      <c r="Y22" s="566">
        <v>0.24440000000000001</v>
      </c>
      <c r="Z22" s="566">
        <v>0.24440000000000001</v>
      </c>
      <c r="AA22" s="566">
        <v>0.21779999999999999</v>
      </c>
      <c r="AB22" s="566">
        <v>0.21779999999999999</v>
      </c>
      <c r="AC22" s="566">
        <v>0.21779999999999999</v>
      </c>
      <c r="AD22" s="566">
        <v>0.21779999999999999</v>
      </c>
      <c r="AE22" s="566">
        <v>0.21779999999999999</v>
      </c>
      <c r="AF22" s="566">
        <v>0.21779999999999999</v>
      </c>
      <c r="AG22" s="566">
        <v>0.21779999999999999</v>
      </c>
      <c r="AH22" s="566">
        <v>0.21779999999999999</v>
      </c>
      <c r="AI22" s="566">
        <v>0.21779999999999999</v>
      </c>
      <c r="AJ22" s="566">
        <v>0.21779999999999999</v>
      </c>
      <c r="AK22" s="566">
        <v>0.21779999999999999</v>
      </c>
      <c r="AL22" s="566">
        <v>0.21779999999999999</v>
      </c>
      <c r="AM22" s="566">
        <v>0.1502</v>
      </c>
      <c r="AN22" s="566">
        <v>0.1502</v>
      </c>
      <c r="AO22" s="566">
        <v>0.1502</v>
      </c>
      <c r="AP22" s="566">
        <v>0.1502</v>
      </c>
      <c r="AQ22" s="566">
        <v>0.1502</v>
      </c>
      <c r="AR22" s="566">
        <v>0.1502</v>
      </c>
      <c r="AS22" s="566">
        <v>0.1502</v>
      </c>
      <c r="AT22" s="566">
        <v>0.1502</v>
      </c>
      <c r="AU22" s="566">
        <v>0.1502</v>
      </c>
      <c r="AV22" s="566">
        <v>0.1502</v>
      </c>
      <c r="AW22" s="566">
        <v>0.1502</v>
      </c>
      <c r="AX22" s="566">
        <v>0.1502</v>
      </c>
      <c r="AY22" s="566">
        <v>0.1502</v>
      </c>
      <c r="AZ22" s="566">
        <v>0.1502</v>
      </c>
      <c r="BA22" s="566">
        <v>0.1502</v>
      </c>
      <c r="BB22" s="566">
        <v>0.1502</v>
      </c>
      <c r="BC22" s="566">
        <v>0.1502</v>
      </c>
      <c r="BD22" s="566">
        <v>0.1502</v>
      </c>
      <c r="BE22" s="566">
        <v>0.1502</v>
      </c>
      <c r="BF22" s="566">
        <v>0.1502</v>
      </c>
      <c r="BG22" s="566">
        <v>0.1502</v>
      </c>
      <c r="BH22" s="566">
        <v>0.1502</v>
      </c>
      <c r="BI22" s="566">
        <v>0.1502</v>
      </c>
      <c r="BJ22" s="567">
        <v>0.1502</v>
      </c>
      <c r="BK22" s="567">
        <v>0.1502</v>
      </c>
      <c r="BL22" s="567">
        <v>0.1502</v>
      </c>
      <c r="BM22" s="567">
        <v>0.1502</v>
      </c>
      <c r="BN22" s="567">
        <v>0.15049999999999999</v>
      </c>
      <c r="BO22" s="567">
        <v>0.15049999999999999</v>
      </c>
      <c r="BP22" s="567">
        <v>0.15049999999999999</v>
      </c>
      <c r="BQ22" s="567">
        <v>0.15049999999999999</v>
      </c>
      <c r="BR22" s="567">
        <v>0.15049999999999999</v>
      </c>
      <c r="BS22" s="567">
        <v>0.15049999999999999</v>
      </c>
      <c r="BT22" s="567">
        <v>0.15049999999999999</v>
      </c>
      <c r="BU22" s="567">
        <v>0.15049999999999999</v>
      </c>
      <c r="BV22" s="567">
        <v>0.15049999999999999</v>
      </c>
    </row>
    <row r="23" spans="1:74" ht="12" customHeight="1" x14ac:dyDescent="0.35">
      <c r="A23" s="542"/>
      <c r="B23" s="541" t="s">
        <v>1316</v>
      </c>
      <c r="C23" s="566"/>
      <c r="D23" s="566"/>
      <c r="E23" s="566"/>
      <c r="F23" s="566"/>
      <c r="G23" s="566"/>
      <c r="H23" s="566"/>
      <c r="I23" s="566"/>
      <c r="J23" s="566"/>
      <c r="K23" s="566"/>
      <c r="L23" s="566"/>
      <c r="M23" s="566"/>
      <c r="N23" s="566"/>
      <c r="O23" s="566"/>
      <c r="P23" s="566"/>
      <c r="Q23" s="566"/>
      <c r="R23" s="566"/>
      <c r="S23" s="566"/>
      <c r="T23" s="566"/>
      <c r="U23" s="566"/>
      <c r="V23" s="566"/>
      <c r="W23" s="566"/>
      <c r="X23" s="566"/>
      <c r="Y23" s="566"/>
      <c r="Z23" s="566"/>
      <c r="AA23" s="566"/>
      <c r="AB23" s="566"/>
      <c r="AC23" s="566"/>
      <c r="AD23" s="566"/>
      <c r="AE23" s="566"/>
      <c r="AF23" s="566"/>
      <c r="AG23" s="566"/>
      <c r="AH23" s="566"/>
      <c r="AI23" s="566"/>
      <c r="AJ23" s="566"/>
      <c r="AK23" s="566"/>
      <c r="AL23" s="566"/>
      <c r="AM23" s="566"/>
      <c r="AN23" s="566"/>
      <c r="AO23" s="566"/>
      <c r="AP23" s="566"/>
      <c r="AQ23" s="566"/>
      <c r="AR23" s="566"/>
      <c r="AS23" s="566"/>
      <c r="AT23" s="566"/>
      <c r="AU23" s="566"/>
      <c r="AV23" s="566"/>
      <c r="AW23" s="566"/>
      <c r="AX23" s="566"/>
      <c r="AY23" s="566"/>
      <c r="AZ23" s="566"/>
      <c r="BA23" s="566"/>
      <c r="BB23" s="566"/>
      <c r="BC23" s="566"/>
      <c r="BD23" s="566"/>
      <c r="BE23" s="566"/>
      <c r="BF23" s="566"/>
      <c r="BG23" s="566"/>
      <c r="BH23" s="566"/>
      <c r="BI23" s="566"/>
      <c r="BJ23" s="567"/>
      <c r="BK23" s="567"/>
      <c r="BL23" s="567"/>
      <c r="BM23" s="567"/>
      <c r="BN23" s="567"/>
      <c r="BO23" s="567"/>
      <c r="BP23" s="567"/>
      <c r="BQ23" s="567"/>
      <c r="BR23" s="567"/>
      <c r="BS23" s="567"/>
      <c r="BT23" s="567"/>
      <c r="BU23" s="567"/>
      <c r="BV23" s="567"/>
    </row>
    <row r="24" spans="1:74" ht="12" customHeight="1" x14ac:dyDescent="0.35">
      <c r="A24" s="542"/>
      <c r="B24" s="539" t="s">
        <v>1284</v>
      </c>
      <c r="C24" s="566"/>
      <c r="D24" s="566"/>
      <c r="E24" s="566"/>
      <c r="F24" s="566"/>
      <c r="G24" s="566"/>
      <c r="H24" s="566"/>
      <c r="I24" s="566"/>
      <c r="J24" s="566"/>
      <c r="K24" s="566"/>
      <c r="L24" s="566"/>
      <c r="M24" s="566"/>
      <c r="N24" s="566"/>
      <c r="O24" s="566"/>
      <c r="P24" s="566"/>
      <c r="Q24" s="566"/>
      <c r="R24" s="566"/>
      <c r="S24" s="566"/>
      <c r="T24" s="566"/>
      <c r="U24" s="566"/>
      <c r="V24" s="566"/>
      <c r="W24" s="566"/>
      <c r="X24" s="566"/>
      <c r="Y24" s="566"/>
      <c r="Z24" s="566"/>
      <c r="AA24" s="566"/>
      <c r="AB24" s="566"/>
      <c r="AC24" s="566"/>
      <c r="AD24" s="566"/>
      <c r="AE24" s="566"/>
      <c r="AF24" s="566"/>
      <c r="AG24" s="566"/>
      <c r="AH24" s="566"/>
      <c r="AI24" s="566"/>
      <c r="AJ24" s="566"/>
      <c r="AK24" s="566"/>
      <c r="AL24" s="566"/>
      <c r="AM24" s="566"/>
      <c r="AN24" s="566"/>
      <c r="AO24" s="566"/>
      <c r="AP24" s="566"/>
      <c r="AQ24" s="566"/>
      <c r="AR24" s="566"/>
      <c r="AS24" s="566"/>
      <c r="AT24" s="566"/>
      <c r="AU24" s="566"/>
      <c r="AV24" s="566"/>
      <c r="AW24" s="566"/>
      <c r="AX24" s="566"/>
      <c r="AY24" s="566"/>
      <c r="AZ24" s="566"/>
      <c r="BA24" s="566"/>
      <c r="BB24" s="566"/>
      <c r="BC24" s="566"/>
      <c r="BD24" s="566"/>
      <c r="BE24" s="566"/>
      <c r="BF24" s="566"/>
      <c r="BG24" s="566"/>
      <c r="BH24" s="566"/>
      <c r="BI24" s="566"/>
      <c r="BJ24" s="567"/>
      <c r="BK24" s="567"/>
      <c r="BL24" s="567"/>
      <c r="BM24" s="567"/>
      <c r="BN24" s="567"/>
      <c r="BO24" s="567"/>
      <c r="BP24" s="567"/>
      <c r="BQ24" s="567"/>
      <c r="BR24" s="567"/>
      <c r="BS24" s="567"/>
      <c r="BT24" s="567"/>
      <c r="BU24" s="567"/>
      <c r="BV24" s="567"/>
    </row>
    <row r="25" spans="1:74" ht="12" customHeight="1" x14ac:dyDescent="0.35">
      <c r="A25" s="542" t="s">
        <v>1317</v>
      </c>
      <c r="B25" s="540" t="s">
        <v>1286</v>
      </c>
      <c r="C25" s="566">
        <v>16.950900000000001</v>
      </c>
      <c r="D25" s="566">
        <v>16.953700000000001</v>
      </c>
      <c r="E25" s="566">
        <v>16.9602</v>
      </c>
      <c r="F25" s="566">
        <v>17.003799999999998</v>
      </c>
      <c r="G25" s="566">
        <v>17.003699999999998</v>
      </c>
      <c r="H25" s="566">
        <v>17.0124</v>
      </c>
      <c r="I25" s="566">
        <v>17.057400000000001</v>
      </c>
      <c r="J25" s="566">
        <v>17.057400000000001</v>
      </c>
      <c r="K25" s="566">
        <v>17.1309</v>
      </c>
      <c r="L25" s="566">
        <v>17.125900000000001</v>
      </c>
      <c r="M25" s="566">
        <v>17.1113</v>
      </c>
      <c r="N25" s="566">
        <v>17.050899999999999</v>
      </c>
      <c r="O25" s="566">
        <v>17.6111</v>
      </c>
      <c r="P25" s="566">
        <v>17.647500000000001</v>
      </c>
      <c r="Q25" s="566">
        <v>17.624300000000002</v>
      </c>
      <c r="R25" s="566">
        <v>17.621500000000001</v>
      </c>
      <c r="S25" s="566">
        <v>17.601900000000001</v>
      </c>
      <c r="T25" s="566">
        <v>17.5975</v>
      </c>
      <c r="U25" s="566">
        <v>17.6128</v>
      </c>
      <c r="V25" s="566">
        <v>17.645299999999999</v>
      </c>
      <c r="W25" s="566">
        <v>17.6431</v>
      </c>
      <c r="X25" s="566">
        <v>17.645499999999998</v>
      </c>
      <c r="Y25" s="566">
        <v>17.646699999999999</v>
      </c>
      <c r="Z25" s="566">
        <v>17.6477</v>
      </c>
      <c r="AA25" s="566">
        <v>18.142600000000002</v>
      </c>
      <c r="AB25" s="566">
        <v>18.1416</v>
      </c>
      <c r="AC25" s="566">
        <v>18.142800000000001</v>
      </c>
      <c r="AD25" s="566">
        <v>18.155100000000001</v>
      </c>
      <c r="AE25" s="566">
        <v>18.161300000000001</v>
      </c>
      <c r="AF25" s="566">
        <v>18.183</v>
      </c>
      <c r="AG25" s="566">
        <v>18.322500000000002</v>
      </c>
      <c r="AH25" s="566">
        <v>18.328499999999998</v>
      </c>
      <c r="AI25" s="566">
        <v>18.305499999999999</v>
      </c>
      <c r="AJ25" s="566">
        <v>18.3992</v>
      </c>
      <c r="AK25" s="566">
        <v>18.402699999999999</v>
      </c>
      <c r="AL25" s="566">
        <v>18.4114</v>
      </c>
      <c r="AM25" s="566">
        <v>18.7514</v>
      </c>
      <c r="AN25" s="566">
        <v>18.782</v>
      </c>
      <c r="AO25" s="566">
        <v>18.802900000000001</v>
      </c>
      <c r="AP25" s="566">
        <v>18.800799999999999</v>
      </c>
      <c r="AQ25" s="566">
        <v>18.800799999999999</v>
      </c>
      <c r="AR25" s="566">
        <v>18.7956</v>
      </c>
      <c r="AS25" s="566">
        <v>18.7956</v>
      </c>
      <c r="AT25" s="566">
        <v>18.794899999999998</v>
      </c>
      <c r="AU25" s="566">
        <v>18.79</v>
      </c>
      <c r="AV25" s="566">
        <v>18.7607</v>
      </c>
      <c r="AW25" s="566">
        <v>18.769500000000001</v>
      </c>
      <c r="AX25" s="566">
        <v>18.7822</v>
      </c>
      <c r="AY25" s="566">
        <v>19.0168</v>
      </c>
      <c r="AZ25" s="566">
        <v>19.0183</v>
      </c>
      <c r="BA25" s="566">
        <v>18.808700000000002</v>
      </c>
      <c r="BB25" s="566">
        <v>18.8096</v>
      </c>
      <c r="BC25" s="566">
        <v>18.810500000000001</v>
      </c>
      <c r="BD25" s="566">
        <v>18.810500000000001</v>
      </c>
      <c r="BE25" s="566">
        <v>18.810500000000001</v>
      </c>
      <c r="BF25" s="566">
        <v>18.810500000000001</v>
      </c>
      <c r="BG25" s="566">
        <v>18.810500000000001</v>
      </c>
      <c r="BH25" s="566">
        <v>18.8096</v>
      </c>
      <c r="BI25" s="566">
        <v>18.821200000000001</v>
      </c>
      <c r="BJ25" s="567">
        <v>18.786200000000001</v>
      </c>
      <c r="BK25" s="567">
        <v>18.786200000000001</v>
      </c>
      <c r="BL25" s="567">
        <v>18.8371</v>
      </c>
      <c r="BM25" s="567">
        <v>18.8383</v>
      </c>
      <c r="BN25" s="567">
        <v>18.840399999999999</v>
      </c>
      <c r="BO25" s="567">
        <v>18.840900000000001</v>
      </c>
      <c r="BP25" s="567">
        <v>18.894400000000001</v>
      </c>
      <c r="BQ25" s="567">
        <v>18.943300000000001</v>
      </c>
      <c r="BR25" s="567">
        <v>18.943300000000001</v>
      </c>
      <c r="BS25" s="567">
        <v>18.943300000000001</v>
      </c>
      <c r="BT25" s="567">
        <v>18.944199999999999</v>
      </c>
      <c r="BU25" s="567">
        <v>18.944199999999999</v>
      </c>
      <c r="BV25" s="567">
        <v>18.944199999999999</v>
      </c>
    </row>
    <row r="26" spans="1:74" ht="12" customHeight="1" x14ac:dyDescent="0.35">
      <c r="A26" s="542" t="s">
        <v>1318</v>
      </c>
      <c r="B26" s="540" t="s">
        <v>1288</v>
      </c>
      <c r="C26" s="566">
        <v>1.9831000000000001</v>
      </c>
      <c r="D26" s="566">
        <v>1.9831000000000001</v>
      </c>
      <c r="E26" s="566">
        <v>1.9831000000000001</v>
      </c>
      <c r="F26" s="566">
        <v>1.9831000000000001</v>
      </c>
      <c r="G26" s="566">
        <v>1.9231</v>
      </c>
      <c r="H26" s="566">
        <v>1.9231</v>
      </c>
      <c r="I26" s="566">
        <v>1.9231</v>
      </c>
      <c r="J26" s="566">
        <v>1.9231</v>
      </c>
      <c r="K26" s="566">
        <v>1.9231</v>
      </c>
      <c r="L26" s="566">
        <v>1.9231</v>
      </c>
      <c r="M26" s="566">
        <v>1.9231</v>
      </c>
      <c r="N26" s="566">
        <v>1.8481000000000001</v>
      </c>
      <c r="O26" s="566">
        <v>1.5869</v>
      </c>
      <c r="P26" s="566">
        <v>1.6039000000000001</v>
      </c>
      <c r="Q26" s="566">
        <v>1.6039000000000001</v>
      </c>
      <c r="R26" s="566">
        <v>1.6039000000000001</v>
      </c>
      <c r="S26" s="566">
        <v>1.6039000000000001</v>
      </c>
      <c r="T26" s="566">
        <v>1.6039000000000001</v>
      </c>
      <c r="U26" s="566">
        <v>1.6039000000000001</v>
      </c>
      <c r="V26" s="566">
        <v>1.6039000000000001</v>
      </c>
      <c r="W26" s="566">
        <v>1.6039000000000001</v>
      </c>
      <c r="X26" s="566">
        <v>1.6039000000000001</v>
      </c>
      <c r="Y26" s="566">
        <v>1.6039000000000001</v>
      </c>
      <c r="Z26" s="566">
        <v>1.6039000000000001</v>
      </c>
      <c r="AA26" s="566">
        <v>1.4997</v>
      </c>
      <c r="AB26" s="566">
        <v>1.4997</v>
      </c>
      <c r="AC26" s="566">
        <v>1.4997</v>
      </c>
      <c r="AD26" s="566">
        <v>1.4997</v>
      </c>
      <c r="AE26" s="566">
        <v>1.4997</v>
      </c>
      <c r="AF26" s="566">
        <v>1.4997</v>
      </c>
      <c r="AG26" s="566">
        <v>1.4997</v>
      </c>
      <c r="AH26" s="566">
        <v>1.4997</v>
      </c>
      <c r="AI26" s="566">
        <v>1.4997</v>
      </c>
      <c r="AJ26" s="566">
        <v>1.4997</v>
      </c>
      <c r="AK26" s="566">
        <v>1.4997</v>
      </c>
      <c r="AL26" s="566">
        <v>1.4997</v>
      </c>
      <c r="AM26" s="566">
        <v>1.4452</v>
      </c>
      <c r="AN26" s="566">
        <v>1.4452</v>
      </c>
      <c r="AO26" s="566">
        <v>1.4452</v>
      </c>
      <c r="AP26" s="566">
        <v>1.4452</v>
      </c>
      <c r="AQ26" s="566">
        <v>1.4441999999999999</v>
      </c>
      <c r="AR26" s="566">
        <v>1.4441999999999999</v>
      </c>
      <c r="AS26" s="566">
        <v>1.4441999999999999</v>
      </c>
      <c r="AT26" s="566">
        <v>1.4441999999999999</v>
      </c>
      <c r="AU26" s="566">
        <v>1.4441999999999999</v>
      </c>
      <c r="AV26" s="566">
        <v>1.4441999999999999</v>
      </c>
      <c r="AW26" s="566">
        <v>1.4441999999999999</v>
      </c>
      <c r="AX26" s="566">
        <v>1.4441999999999999</v>
      </c>
      <c r="AY26" s="566">
        <v>1.4441999999999999</v>
      </c>
      <c r="AZ26" s="566">
        <v>1.4441999999999999</v>
      </c>
      <c r="BA26" s="566">
        <v>1.4441999999999999</v>
      </c>
      <c r="BB26" s="566">
        <v>1.4441999999999999</v>
      </c>
      <c r="BC26" s="566">
        <v>1.4441999999999999</v>
      </c>
      <c r="BD26" s="566">
        <v>1.4441999999999999</v>
      </c>
      <c r="BE26" s="566">
        <v>1.4441999999999999</v>
      </c>
      <c r="BF26" s="566">
        <v>1.4441999999999999</v>
      </c>
      <c r="BG26" s="566">
        <v>1.4441999999999999</v>
      </c>
      <c r="BH26" s="566">
        <v>1.4441999999999999</v>
      </c>
      <c r="BI26" s="566">
        <v>1.4441999999999999</v>
      </c>
      <c r="BJ26" s="567">
        <v>1.4441999999999999</v>
      </c>
      <c r="BK26" s="567">
        <v>1.4441999999999999</v>
      </c>
      <c r="BL26" s="567">
        <v>1.4441999999999999</v>
      </c>
      <c r="BM26" s="567">
        <v>1.4441999999999999</v>
      </c>
      <c r="BN26" s="567">
        <v>1.4441999999999999</v>
      </c>
      <c r="BO26" s="567">
        <v>1.4441999999999999</v>
      </c>
      <c r="BP26" s="567">
        <v>1.4441999999999999</v>
      </c>
      <c r="BQ26" s="567">
        <v>1.4441999999999999</v>
      </c>
      <c r="BR26" s="567">
        <v>1.4441999999999999</v>
      </c>
      <c r="BS26" s="567">
        <v>1.4441999999999999</v>
      </c>
      <c r="BT26" s="567">
        <v>1.4441999999999999</v>
      </c>
      <c r="BU26" s="567">
        <v>1.4441999999999999</v>
      </c>
      <c r="BV26" s="567">
        <v>1.4441999999999999</v>
      </c>
    </row>
    <row r="27" spans="1:74" ht="12" customHeight="1" x14ac:dyDescent="0.35">
      <c r="A27" s="542" t="s">
        <v>1319</v>
      </c>
      <c r="B27" s="540" t="s">
        <v>1290</v>
      </c>
      <c r="C27" s="566">
        <v>1.4349000000000001</v>
      </c>
      <c r="D27" s="566">
        <v>1.4349000000000001</v>
      </c>
      <c r="E27" s="566">
        <v>1.4349000000000001</v>
      </c>
      <c r="F27" s="566">
        <v>1.4349000000000001</v>
      </c>
      <c r="G27" s="566">
        <v>1.4349000000000001</v>
      </c>
      <c r="H27" s="566">
        <v>1.4349000000000001</v>
      </c>
      <c r="I27" s="566">
        <v>1.4349000000000001</v>
      </c>
      <c r="J27" s="566">
        <v>1.4339</v>
      </c>
      <c r="K27" s="566">
        <v>1.3678999999999999</v>
      </c>
      <c r="L27" s="566">
        <v>1.3678999999999999</v>
      </c>
      <c r="M27" s="566">
        <v>1.3678999999999999</v>
      </c>
      <c r="N27" s="566">
        <v>1.3678999999999999</v>
      </c>
      <c r="O27" s="566">
        <v>1.3877999999999999</v>
      </c>
      <c r="P27" s="566">
        <v>1.3869</v>
      </c>
      <c r="Q27" s="566">
        <v>1.3869</v>
      </c>
      <c r="R27" s="566">
        <v>1.3827</v>
      </c>
      <c r="S27" s="566">
        <v>1.3827</v>
      </c>
      <c r="T27" s="566">
        <v>1.3839999999999999</v>
      </c>
      <c r="U27" s="566">
        <v>1.3873</v>
      </c>
      <c r="V27" s="566">
        <v>1.3873</v>
      </c>
      <c r="W27" s="566">
        <v>1.3879999999999999</v>
      </c>
      <c r="X27" s="566">
        <v>1.3878999999999999</v>
      </c>
      <c r="Y27" s="566">
        <v>1.3878999999999999</v>
      </c>
      <c r="Z27" s="566">
        <v>1.3884000000000001</v>
      </c>
      <c r="AA27" s="566">
        <v>1.4266000000000001</v>
      </c>
      <c r="AB27" s="566">
        <v>1.4253</v>
      </c>
      <c r="AC27" s="566">
        <v>1.4253</v>
      </c>
      <c r="AD27" s="566">
        <v>1.4253</v>
      </c>
      <c r="AE27" s="566">
        <v>1.4242999999999999</v>
      </c>
      <c r="AF27" s="566">
        <v>1.4225000000000001</v>
      </c>
      <c r="AG27" s="566">
        <v>1.4256</v>
      </c>
      <c r="AH27" s="566">
        <v>1.4256</v>
      </c>
      <c r="AI27" s="566">
        <v>1.4254</v>
      </c>
      <c r="AJ27" s="566">
        <v>1.4246000000000001</v>
      </c>
      <c r="AK27" s="566">
        <v>1.4231</v>
      </c>
      <c r="AL27" s="566">
        <v>1.4201999999999999</v>
      </c>
      <c r="AM27" s="566">
        <v>1.5248999999999999</v>
      </c>
      <c r="AN27" s="566">
        <v>1.5248999999999999</v>
      </c>
      <c r="AO27" s="566">
        <v>1.5248999999999999</v>
      </c>
      <c r="AP27" s="566">
        <v>1.5248999999999999</v>
      </c>
      <c r="AQ27" s="566">
        <v>1.5274000000000001</v>
      </c>
      <c r="AR27" s="566">
        <v>1.5279</v>
      </c>
      <c r="AS27" s="566">
        <v>1.5279</v>
      </c>
      <c r="AT27" s="566">
        <v>1.5279</v>
      </c>
      <c r="AU27" s="566">
        <v>1.5235000000000001</v>
      </c>
      <c r="AV27" s="566">
        <v>1.5235000000000001</v>
      </c>
      <c r="AW27" s="566">
        <v>1.5253000000000001</v>
      </c>
      <c r="AX27" s="566">
        <v>1.5273000000000001</v>
      </c>
      <c r="AY27" s="566">
        <v>1.5073000000000001</v>
      </c>
      <c r="AZ27" s="566">
        <v>1.5057</v>
      </c>
      <c r="BA27" s="566">
        <v>1.5057</v>
      </c>
      <c r="BB27" s="566">
        <v>1.5057</v>
      </c>
      <c r="BC27" s="566">
        <v>1.5057</v>
      </c>
      <c r="BD27" s="566">
        <v>1.5055000000000001</v>
      </c>
      <c r="BE27" s="566">
        <v>1.5055000000000001</v>
      </c>
      <c r="BF27" s="566">
        <v>1.5055000000000001</v>
      </c>
      <c r="BG27" s="566">
        <v>1.5055000000000001</v>
      </c>
      <c r="BH27" s="566">
        <v>1.5055000000000001</v>
      </c>
      <c r="BI27" s="566">
        <v>1.5055000000000001</v>
      </c>
      <c r="BJ27" s="567">
        <v>1.508</v>
      </c>
      <c r="BK27" s="567">
        <v>1.508</v>
      </c>
      <c r="BL27" s="567">
        <v>1.5066999999999999</v>
      </c>
      <c r="BM27" s="567">
        <v>1.5066999999999999</v>
      </c>
      <c r="BN27" s="567">
        <v>1.5066999999999999</v>
      </c>
      <c r="BO27" s="567">
        <v>1.5066999999999999</v>
      </c>
      <c r="BP27" s="567">
        <v>1.5066999999999999</v>
      </c>
      <c r="BQ27" s="567">
        <v>1.5066999999999999</v>
      </c>
      <c r="BR27" s="567">
        <v>1.5066999999999999</v>
      </c>
      <c r="BS27" s="567">
        <v>1.5066999999999999</v>
      </c>
      <c r="BT27" s="567">
        <v>1.5066999999999999</v>
      </c>
      <c r="BU27" s="567">
        <v>1.5046999999999999</v>
      </c>
      <c r="BV27" s="567">
        <v>1.5046999999999999</v>
      </c>
    </row>
    <row r="28" spans="1:74" ht="12" customHeight="1" x14ac:dyDescent="0.35">
      <c r="A28" s="542" t="s">
        <v>1320</v>
      </c>
      <c r="B28" s="540" t="s">
        <v>1292</v>
      </c>
      <c r="C28" s="566">
        <v>2.1469999999999998</v>
      </c>
      <c r="D28" s="566">
        <v>2.1469999999999998</v>
      </c>
      <c r="E28" s="566">
        <v>2.1469999999999998</v>
      </c>
      <c r="F28" s="566">
        <v>2.1520000000000001</v>
      </c>
      <c r="G28" s="566">
        <v>2.1520000000000001</v>
      </c>
      <c r="H28" s="566">
        <v>2.1372</v>
      </c>
      <c r="I28" s="566">
        <v>2.1372</v>
      </c>
      <c r="J28" s="566">
        <v>2.1372</v>
      </c>
      <c r="K28" s="566">
        <v>2.1372</v>
      </c>
      <c r="L28" s="566">
        <v>2.1372</v>
      </c>
      <c r="M28" s="566">
        <v>2.1372</v>
      </c>
      <c r="N28" s="566">
        <v>2.1372</v>
      </c>
      <c r="O28" s="566">
        <v>1.9132</v>
      </c>
      <c r="P28" s="566">
        <v>1.9132</v>
      </c>
      <c r="Q28" s="566">
        <v>1.9132</v>
      </c>
      <c r="R28" s="566">
        <v>1.9132</v>
      </c>
      <c r="S28" s="566">
        <v>1.9132</v>
      </c>
      <c r="T28" s="566">
        <v>1.9132</v>
      </c>
      <c r="U28" s="566">
        <v>1.9132</v>
      </c>
      <c r="V28" s="566">
        <v>1.9132</v>
      </c>
      <c r="W28" s="566">
        <v>1.9132</v>
      </c>
      <c r="X28" s="566">
        <v>1.9132</v>
      </c>
      <c r="Y28" s="566">
        <v>1.9132</v>
      </c>
      <c r="Z28" s="566">
        <v>1.9132</v>
      </c>
      <c r="AA28" s="566">
        <v>1.5509999999999999</v>
      </c>
      <c r="AB28" s="566">
        <v>1.5509999999999999</v>
      </c>
      <c r="AC28" s="566">
        <v>1.5509999999999999</v>
      </c>
      <c r="AD28" s="566">
        <v>1.5509999999999999</v>
      </c>
      <c r="AE28" s="566">
        <v>1.5509999999999999</v>
      </c>
      <c r="AF28" s="566">
        <v>1.5509999999999999</v>
      </c>
      <c r="AG28" s="566">
        <v>1.5509999999999999</v>
      </c>
      <c r="AH28" s="566">
        <v>1.526</v>
      </c>
      <c r="AI28" s="566">
        <v>1.526</v>
      </c>
      <c r="AJ28" s="566">
        <v>1.526</v>
      </c>
      <c r="AK28" s="566">
        <v>1.526</v>
      </c>
      <c r="AL28" s="566">
        <v>1.526</v>
      </c>
      <c r="AM28" s="566">
        <v>1.3022</v>
      </c>
      <c r="AN28" s="566">
        <v>1.3022</v>
      </c>
      <c r="AO28" s="566">
        <v>1.3714999999999999</v>
      </c>
      <c r="AP28" s="566">
        <v>1.3714999999999999</v>
      </c>
      <c r="AQ28" s="566">
        <v>1.3714999999999999</v>
      </c>
      <c r="AR28" s="566">
        <v>1.3714999999999999</v>
      </c>
      <c r="AS28" s="566">
        <v>1.3714999999999999</v>
      </c>
      <c r="AT28" s="566">
        <v>1.3714999999999999</v>
      </c>
      <c r="AU28" s="566">
        <v>1.3714999999999999</v>
      </c>
      <c r="AV28" s="566">
        <v>1.3714999999999999</v>
      </c>
      <c r="AW28" s="566">
        <v>1.3714999999999999</v>
      </c>
      <c r="AX28" s="566">
        <v>1.3662000000000001</v>
      </c>
      <c r="AY28" s="566">
        <v>1.3662000000000001</v>
      </c>
      <c r="AZ28" s="566">
        <v>1.3662000000000001</v>
      </c>
      <c r="BA28" s="566">
        <v>1.3362000000000001</v>
      </c>
      <c r="BB28" s="566">
        <v>1.3631</v>
      </c>
      <c r="BC28" s="566">
        <v>1.3631</v>
      </c>
      <c r="BD28" s="566">
        <v>1.3631</v>
      </c>
      <c r="BE28" s="566">
        <v>1.3631</v>
      </c>
      <c r="BF28" s="566">
        <v>1.3631</v>
      </c>
      <c r="BG28" s="566">
        <v>1.3631</v>
      </c>
      <c r="BH28" s="566">
        <v>1.3631</v>
      </c>
      <c r="BI28" s="566">
        <v>1.3631</v>
      </c>
      <c r="BJ28" s="567">
        <v>1.3631</v>
      </c>
      <c r="BK28" s="567">
        <v>1.3631</v>
      </c>
      <c r="BL28" s="567">
        <v>1.3631</v>
      </c>
      <c r="BM28" s="567">
        <v>1.3631</v>
      </c>
      <c r="BN28" s="567">
        <v>1.3631</v>
      </c>
      <c r="BO28" s="567">
        <v>1.3631</v>
      </c>
      <c r="BP28" s="567">
        <v>1.3631</v>
      </c>
      <c r="BQ28" s="567">
        <v>1.3631</v>
      </c>
      <c r="BR28" s="567">
        <v>1.3631</v>
      </c>
      <c r="BS28" s="567">
        <v>1.3631</v>
      </c>
      <c r="BT28" s="567">
        <v>1.3631</v>
      </c>
      <c r="BU28" s="567">
        <v>1.3631</v>
      </c>
      <c r="BV28" s="567">
        <v>1.3631</v>
      </c>
    </row>
    <row r="29" spans="1:74" ht="12" customHeight="1" x14ac:dyDescent="0.35">
      <c r="A29" s="542"/>
      <c r="B29" s="539" t="s">
        <v>1293</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67"/>
      <c r="BK29" s="267"/>
      <c r="BL29" s="267"/>
      <c r="BM29" s="267"/>
      <c r="BN29" s="267"/>
      <c r="BO29" s="267"/>
      <c r="BP29" s="267"/>
      <c r="BQ29" s="267"/>
      <c r="BR29" s="267"/>
      <c r="BS29" s="267"/>
      <c r="BT29" s="267"/>
      <c r="BU29" s="267"/>
      <c r="BV29" s="267"/>
    </row>
    <row r="30" spans="1:74" ht="12" customHeight="1" x14ac:dyDescent="0.35">
      <c r="A30" s="542" t="s">
        <v>1321</v>
      </c>
      <c r="B30" s="540" t="s">
        <v>1301</v>
      </c>
      <c r="C30" s="566">
        <v>5.8307000000000002</v>
      </c>
      <c r="D30" s="566">
        <v>5.8307000000000002</v>
      </c>
      <c r="E30" s="566">
        <v>5.7629999999999999</v>
      </c>
      <c r="F30" s="566">
        <v>5.7506000000000004</v>
      </c>
      <c r="G30" s="566">
        <v>5.7506000000000004</v>
      </c>
      <c r="H30" s="566">
        <v>5.7104999999999997</v>
      </c>
      <c r="I30" s="566">
        <v>5.7104999999999997</v>
      </c>
      <c r="J30" s="566">
        <v>5.7104999999999997</v>
      </c>
      <c r="K30" s="566">
        <v>5.7104999999999997</v>
      </c>
      <c r="L30" s="566">
        <v>5.6439000000000004</v>
      </c>
      <c r="M30" s="566">
        <v>5.6439000000000004</v>
      </c>
      <c r="N30" s="566">
        <v>5.6478999999999999</v>
      </c>
      <c r="O30" s="566">
        <v>5.6486999999999998</v>
      </c>
      <c r="P30" s="566">
        <v>5.6486999999999998</v>
      </c>
      <c r="Q30" s="566">
        <v>5.6486999999999998</v>
      </c>
      <c r="R30" s="566">
        <v>5.6486999999999998</v>
      </c>
      <c r="S30" s="566">
        <v>5.6486999999999998</v>
      </c>
      <c r="T30" s="566">
        <v>5.6486999999999998</v>
      </c>
      <c r="U30" s="566">
        <v>5.6486999999999998</v>
      </c>
      <c r="V30" s="566">
        <v>5.6486999999999998</v>
      </c>
      <c r="W30" s="566">
        <v>5.6486999999999998</v>
      </c>
      <c r="X30" s="566">
        <v>5.6486999999999998</v>
      </c>
      <c r="Y30" s="566">
        <v>5.6486999999999998</v>
      </c>
      <c r="Z30" s="566">
        <v>5.6292</v>
      </c>
      <c r="AA30" s="566">
        <v>5.4931999999999999</v>
      </c>
      <c r="AB30" s="566">
        <v>5.4931999999999999</v>
      </c>
      <c r="AC30" s="566">
        <v>5.4931999999999999</v>
      </c>
      <c r="AD30" s="566">
        <v>5.4931999999999999</v>
      </c>
      <c r="AE30" s="566">
        <v>5.4931999999999999</v>
      </c>
      <c r="AF30" s="566">
        <v>5.4931999999999999</v>
      </c>
      <c r="AG30" s="566">
        <v>5.4931999999999999</v>
      </c>
      <c r="AH30" s="566">
        <v>5.4931999999999999</v>
      </c>
      <c r="AI30" s="566">
        <v>5.4981999999999998</v>
      </c>
      <c r="AJ30" s="566">
        <v>5.4981999999999998</v>
      </c>
      <c r="AK30" s="566">
        <v>5.4981999999999998</v>
      </c>
      <c r="AL30" s="566">
        <v>5.4885000000000002</v>
      </c>
      <c r="AM30" s="566">
        <v>5.3841999999999999</v>
      </c>
      <c r="AN30" s="566">
        <v>5.3841999999999999</v>
      </c>
      <c r="AO30" s="566">
        <v>5.3841999999999999</v>
      </c>
      <c r="AP30" s="566">
        <v>5.3841999999999999</v>
      </c>
      <c r="AQ30" s="566">
        <v>5.3841999999999999</v>
      </c>
      <c r="AR30" s="566">
        <v>5.3784000000000001</v>
      </c>
      <c r="AS30" s="566">
        <v>5.3903999999999996</v>
      </c>
      <c r="AT30" s="566">
        <v>5.3903999999999996</v>
      </c>
      <c r="AU30" s="566">
        <v>5.3903999999999996</v>
      </c>
      <c r="AV30" s="566">
        <v>5.3903999999999996</v>
      </c>
      <c r="AW30" s="566">
        <v>5.3903999999999996</v>
      </c>
      <c r="AX30" s="566">
        <v>5.3903999999999996</v>
      </c>
      <c r="AY30" s="566">
        <v>5.3903999999999996</v>
      </c>
      <c r="AZ30" s="566">
        <v>5.4172000000000002</v>
      </c>
      <c r="BA30" s="566">
        <v>5.4172000000000002</v>
      </c>
      <c r="BB30" s="566">
        <v>5.4172000000000002</v>
      </c>
      <c r="BC30" s="566">
        <v>5.3722000000000003</v>
      </c>
      <c r="BD30" s="566">
        <v>5.3647</v>
      </c>
      <c r="BE30" s="566">
        <v>5.3647</v>
      </c>
      <c r="BF30" s="566">
        <v>5.3647</v>
      </c>
      <c r="BG30" s="566">
        <v>5.3647</v>
      </c>
      <c r="BH30" s="566">
        <v>5.3097000000000003</v>
      </c>
      <c r="BI30" s="566">
        <v>5.3014999999999999</v>
      </c>
      <c r="BJ30" s="567">
        <v>5.3014999999999999</v>
      </c>
      <c r="BK30" s="567">
        <v>5.3014999999999999</v>
      </c>
      <c r="BL30" s="567">
        <v>5.3014999999999999</v>
      </c>
      <c r="BM30" s="567">
        <v>5.3014999999999999</v>
      </c>
      <c r="BN30" s="567">
        <v>5.3014999999999999</v>
      </c>
      <c r="BO30" s="567">
        <v>5.3014999999999999</v>
      </c>
      <c r="BP30" s="567">
        <v>5.3014999999999999</v>
      </c>
      <c r="BQ30" s="567">
        <v>5.3014999999999999</v>
      </c>
      <c r="BR30" s="567">
        <v>5.3014999999999999</v>
      </c>
      <c r="BS30" s="567">
        <v>5.3014999999999999</v>
      </c>
      <c r="BT30" s="567">
        <v>5.3014999999999999</v>
      </c>
      <c r="BU30" s="567">
        <v>5.3014999999999999</v>
      </c>
      <c r="BV30" s="567">
        <v>5.3014999999999999</v>
      </c>
    </row>
    <row r="31" spans="1:74" ht="12" customHeight="1" x14ac:dyDescent="0.35">
      <c r="A31" s="542" t="s">
        <v>1322</v>
      </c>
      <c r="B31" s="540" t="s">
        <v>1303</v>
      </c>
      <c r="C31" s="566">
        <v>0.86060000000000003</v>
      </c>
      <c r="D31" s="566">
        <v>0.86060000000000003</v>
      </c>
      <c r="E31" s="566">
        <v>0.79700000000000004</v>
      </c>
      <c r="F31" s="566">
        <v>0.79700000000000004</v>
      </c>
      <c r="G31" s="566">
        <v>0.7984</v>
      </c>
      <c r="H31" s="566">
        <v>0.7984</v>
      </c>
      <c r="I31" s="566">
        <v>0.7984</v>
      </c>
      <c r="J31" s="566">
        <v>0.7984</v>
      </c>
      <c r="K31" s="566">
        <v>0.7984</v>
      </c>
      <c r="L31" s="566">
        <v>0.7984</v>
      </c>
      <c r="M31" s="566">
        <v>0.7984</v>
      </c>
      <c r="N31" s="566">
        <v>0.7984</v>
      </c>
      <c r="O31" s="566">
        <v>0.78080000000000005</v>
      </c>
      <c r="P31" s="566">
        <v>0.78080000000000005</v>
      </c>
      <c r="Q31" s="566">
        <v>0.78080000000000005</v>
      </c>
      <c r="R31" s="566">
        <v>0.78080000000000005</v>
      </c>
      <c r="S31" s="566">
        <v>0.78080000000000005</v>
      </c>
      <c r="T31" s="566">
        <v>0.78190000000000004</v>
      </c>
      <c r="U31" s="566">
        <v>0.77769999999999995</v>
      </c>
      <c r="V31" s="566">
        <v>0.77769999999999995</v>
      </c>
      <c r="W31" s="566">
        <v>0.77529999999999999</v>
      </c>
      <c r="X31" s="566">
        <v>0.78810000000000002</v>
      </c>
      <c r="Y31" s="566">
        <v>0.78810000000000002</v>
      </c>
      <c r="Z31" s="566">
        <v>0.78810000000000002</v>
      </c>
      <c r="AA31" s="566">
        <v>0.82599999999999996</v>
      </c>
      <c r="AB31" s="566">
        <v>0.82599999999999996</v>
      </c>
      <c r="AC31" s="566">
        <v>0.82599999999999996</v>
      </c>
      <c r="AD31" s="566">
        <v>0.82599999999999996</v>
      </c>
      <c r="AE31" s="566">
        <v>0.82599999999999996</v>
      </c>
      <c r="AF31" s="566">
        <v>0.82769999999999999</v>
      </c>
      <c r="AG31" s="566">
        <v>0.82769999999999999</v>
      </c>
      <c r="AH31" s="566">
        <v>0.82709999999999995</v>
      </c>
      <c r="AI31" s="566">
        <v>0.82709999999999995</v>
      </c>
      <c r="AJ31" s="566">
        <v>0.82709999999999995</v>
      </c>
      <c r="AK31" s="566">
        <v>0.81710000000000005</v>
      </c>
      <c r="AL31" s="566">
        <v>0.81710000000000005</v>
      </c>
      <c r="AM31" s="566">
        <v>1.4074</v>
      </c>
      <c r="AN31" s="566">
        <v>1.4074</v>
      </c>
      <c r="AO31" s="566">
        <v>1.4074</v>
      </c>
      <c r="AP31" s="566">
        <v>1.3998999999999999</v>
      </c>
      <c r="AQ31" s="566">
        <v>1.3998999999999999</v>
      </c>
      <c r="AR31" s="566">
        <v>1.3998999999999999</v>
      </c>
      <c r="AS31" s="566">
        <v>1.3998999999999999</v>
      </c>
      <c r="AT31" s="566">
        <v>1.3998999999999999</v>
      </c>
      <c r="AU31" s="566">
        <v>1.3998999999999999</v>
      </c>
      <c r="AV31" s="566">
        <v>1.3998999999999999</v>
      </c>
      <c r="AW31" s="566">
        <v>1.3998999999999999</v>
      </c>
      <c r="AX31" s="566">
        <v>1.3998999999999999</v>
      </c>
      <c r="AY31" s="566">
        <v>1.3998999999999999</v>
      </c>
      <c r="AZ31" s="566">
        <v>1.3998999999999999</v>
      </c>
      <c r="BA31" s="566">
        <v>1.3998999999999999</v>
      </c>
      <c r="BB31" s="566">
        <v>1.3998999999999999</v>
      </c>
      <c r="BC31" s="566">
        <v>1.3998999999999999</v>
      </c>
      <c r="BD31" s="566">
        <v>1.4012</v>
      </c>
      <c r="BE31" s="566">
        <v>1.4012</v>
      </c>
      <c r="BF31" s="566">
        <v>1.4012</v>
      </c>
      <c r="BG31" s="566">
        <v>1.4012</v>
      </c>
      <c r="BH31" s="566">
        <v>1.4012</v>
      </c>
      <c r="BI31" s="566">
        <v>1.4012</v>
      </c>
      <c r="BJ31" s="567">
        <v>1.4012</v>
      </c>
      <c r="BK31" s="567">
        <v>1.4012</v>
      </c>
      <c r="BL31" s="567">
        <v>1.4012</v>
      </c>
      <c r="BM31" s="567">
        <v>1.4012</v>
      </c>
      <c r="BN31" s="567">
        <v>1.4012</v>
      </c>
      <c r="BO31" s="567">
        <v>1.4012</v>
      </c>
      <c r="BP31" s="567">
        <v>1.4012</v>
      </c>
      <c r="BQ31" s="567">
        <v>1.4012</v>
      </c>
      <c r="BR31" s="567">
        <v>1.4012</v>
      </c>
      <c r="BS31" s="567">
        <v>1.4012</v>
      </c>
      <c r="BT31" s="567">
        <v>1.4012</v>
      </c>
      <c r="BU31" s="567">
        <v>1.4012</v>
      </c>
      <c r="BV31" s="567">
        <v>1.4012</v>
      </c>
    </row>
    <row r="32" spans="1:74" ht="12" customHeight="1" x14ac:dyDescent="0.35">
      <c r="A32" s="542" t="s">
        <v>1323</v>
      </c>
      <c r="B32" s="416" t="s">
        <v>1324</v>
      </c>
      <c r="C32" s="566">
        <v>0.41039999999999999</v>
      </c>
      <c r="D32" s="566">
        <v>0.41239999999999999</v>
      </c>
      <c r="E32" s="566">
        <v>0.41370000000000001</v>
      </c>
      <c r="F32" s="566">
        <v>0.4173</v>
      </c>
      <c r="G32" s="566">
        <v>0.4173</v>
      </c>
      <c r="H32" s="566">
        <v>0.42059999999999997</v>
      </c>
      <c r="I32" s="566">
        <v>0.432</v>
      </c>
      <c r="J32" s="566">
        <v>0.432</v>
      </c>
      <c r="K32" s="566">
        <v>0.432</v>
      </c>
      <c r="L32" s="566">
        <v>0.432</v>
      </c>
      <c r="M32" s="566">
        <v>0.43769999999999998</v>
      </c>
      <c r="N32" s="566">
        <v>0.43909999999999999</v>
      </c>
      <c r="O32" s="566">
        <v>0.43809999999999999</v>
      </c>
      <c r="P32" s="566">
        <v>0.43809999999999999</v>
      </c>
      <c r="Q32" s="566">
        <v>0.44269999999999998</v>
      </c>
      <c r="R32" s="566">
        <v>0.4456</v>
      </c>
      <c r="S32" s="566">
        <v>0.45400000000000001</v>
      </c>
      <c r="T32" s="566">
        <v>0.45610000000000001</v>
      </c>
      <c r="U32" s="566">
        <v>0.45650000000000002</v>
      </c>
      <c r="V32" s="566">
        <v>0.45650000000000002</v>
      </c>
      <c r="W32" s="566">
        <v>0.46150000000000002</v>
      </c>
      <c r="X32" s="566">
        <v>0.46150000000000002</v>
      </c>
      <c r="Y32" s="566">
        <v>0.46310000000000001</v>
      </c>
      <c r="Z32" s="566">
        <v>0.46810000000000002</v>
      </c>
      <c r="AA32" s="566">
        <v>0.47420000000000001</v>
      </c>
      <c r="AB32" s="566">
        <v>0.47539999999999999</v>
      </c>
      <c r="AC32" s="566">
        <v>0.47689999999999999</v>
      </c>
      <c r="AD32" s="566">
        <v>0.47939999999999999</v>
      </c>
      <c r="AE32" s="566">
        <v>0.47939999999999999</v>
      </c>
      <c r="AF32" s="566">
        <v>0.47939999999999999</v>
      </c>
      <c r="AG32" s="566">
        <v>0.49330000000000002</v>
      </c>
      <c r="AH32" s="566">
        <v>0.49980000000000002</v>
      </c>
      <c r="AI32" s="566">
        <v>0.51910000000000001</v>
      </c>
      <c r="AJ32" s="566">
        <v>0.52729999999999999</v>
      </c>
      <c r="AK32" s="566">
        <v>0.53129999999999999</v>
      </c>
      <c r="AL32" s="566">
        <v>0.54090000000000005</v>
      </c>
      <c r="AM32" s="566">
        <v>0.56200000000000006</v>
      </c>
      <c r="AN32" s="566">
        <v>0.56200000000000006</v>
      </c>
      <c r="AO32" s="566">
        <v>0.57989999999999997</v>
      </c>
      <c r="AP32" s="566">
        <v>0.58169999999999999</v>
      </c>
      <c r="AQ32" s="566">
        <v>0.59</v>
      </c>
      <c r="AR32" s="566">
        <v>0.60340000000000005</v>
      </c>
      <c r="AS32" s="566">
        <v>0.60540000000000005</v>
      </c>
      <c r="AT32" s="566">
        <v>0.61399999999999999</v>
      </c>
      <c r="AU32" s="566">
        <v>0.61399999999999999</v>
      </c>
      <c r="AV32" s="566">
        <v>0.61570000000000003</v>
      </c>
      <c r="AW32" s="566">
        <v>0.61850000000000005</v>
      </c>
      <c r="AX32" s="566">
        <v>0.61850000000000005</v>
      </c>
      <c r="AY32" s="566">
        <v>0.61850000000000005</v>
      </c>
      <c r="AZ32" s="566">
        <v>0.61850000000000005</v>
      </c>
      <c r="BA32" s="566">
        <v>0.61850000000000005</v>
      </c>
      <c r="BB32" s="566">
        <v>0.61850000000000005</v>
      </c>
      <c r="BC32" s="566">
        <v>0.61850000000000005</v>
      </c>
      <c r="BD32" s="566">
        <v>0.61850000000000005</v>
      </c>
      <c r="BE32" s="566">
        <v>0.62039999999999995</v>
      </c>
      <c r="BF32" s="566">
        <v>0.62039999999999995</v>
      </c>
      <c r="BG32" s="566">
        <v>0.62039999999999995</v>
      </c>
      <c r="BH32" s="566">
        <v>0.72270000000000001</v>
      </c>
      <c r="BI32" s="566">
        <v>0.72460000000000002</v>
      </c>
      <c r="BJ32" s="567">
        <v>0.77290000000000003</v>
      </c>
      <c r="BK32" s="567">
        <v>0.77290000000000003</v>
      </c>
      <c r="BL32" s="567">
        <v>0.77290000000000003</v>
      </c>
      <c r="BM32" s="567">
        <v>0.77810000000000001</v>
      </c>
      <c r="BN32" s="567">
        <v>0.77810000000000001</v>
      </c>
      <c r="BO32" s="567">
        <v>0.77810000000000001</v>
      </c>
      <c r="BP32" s="567">
        <v>0.77810000000000001</v>
      </c>
      <c r="BQ32" s="567">
        <v>0.77810000000000001</v>
      </c>
      <c r="BR32" s="567">
        <v>0.77880000000000005</v>
      </c>
      <c r="BS32" s="567">
        <v>0.77880000000000005</v>
      </c>
      <c r="BT32" s="567">
        <v>0.78069999999999995</v>
      </c>
      <c r="BU32" s="567">
        <v>0.78069999999999995</v>
      </c>
      <c r="BV32" s="567">
        <v>0.78069999999999995</v>
      </c>
    </row>
    <row r="33" spans="1:74" ht="12" customHeight="1" x14ac:dyDescent="0.35">
      <c r="A33" s="542" t="s">
        <v>1325</v>
      </c>
      <c r="B33" s="416" t="s">
        <v>1295</v>
      </c>
      <c r="C33" s="566">
        <v>0.11840000000000001</v>
      </c>
      <c r="D33" s="566">
        <v>0.11840000000000001</v>
      </c>
      <c r="E33" s="566">
        <v>0.11840000000000001</v>
      </c>
      <c r="F33" s="566">
        <v>0.11840000000000001</v>
      </c>
      <c r="G33" s="566">
        <v>0.11840000000000001</v>
      </c>
      <c r="H33" s="566">
        <v>0.11840000000000001</v>
      </c>
      <c r="I33" s="566">
        <v>0.11840000000000001</v>
      </c>
      <c r="J33" s="566">
        <v>0.11840000000000001</v>
      </c>
      <c r="K33" s="566">
        <v>0.11840000000000001</v>
      </c>
      <c r="L33" s="566">
        <v>0.11840000000000001</v>
      </c>
      <c r="M33" s="566">
        <v>0.11840000000000001</v>
      </c>
      <c r="N33" s="566">
        <v>0.11840000000000001</v>
      </c>
      <c r="O33" s="566">
        <v>0.11260000000000001</v>
      </c>
      <c r="P33" s="566">
        <v>0.11260000000000001</v>
      </c>
      <c r="Q33" s="566">
        <v>0.11260000000000001</v>
      </c>
      <c r="R33" s="566">
        <v>0.11260000000000001</v>
      </c>
      <c r="S33" s="566">
        <v>0.11260000000000001</v>
      </c>
      <c r="T33" s="566">
        <v>0.33860000000000001</v>
      </c>
      <c r="U33" s="566">
        <v>0.33860000000000001</v>
      </c>
      <c r="V33" s="566">
        <v>0.34760000000000002</v>
      </c>
      <c r="W33" s="566">
        <v>0.34760000000000002</v>
      </c>
      <c r="X33" s="566">
        <v>0.34760000000000002</v>
      </c>
      <c r="Y33" s="566">
        <v>0.34760000000000002</v>
      </c>
      <c r="Z33" s="566">
        <v>0.34760000000000002</v>
      </c>
      <c r="AA33" s="566">
        <v>0.12180000000000001</v>
      </c>
      <c r="AB33" s="566">
        <v>0.12180000000000001</v>
      </c>
      <c r="AC33" s="566">
        <v>0.12180000000000001</v>
      </c>
      <c r="AD33" s="566">
        <v>0.12180000000000001</v>
      </c>
      <c r="AE33" s="566">
        <v>0.12180000000000001</v>
      </c>
      <c r="AF33" s="566">
        <v>0.12180000000000001</v>
      </c>
      <c r="AG33" s="566">
        <v>0.12180000000000001</v>
      </c>
      <c r="AH33" s="566">
        <v>0.12180000000000001</v>
      </c>
      <c r="AI33" s="566">
        <v>0.12180000000000001</v>
      </c>
      <c r="AJ33" s="566">
        <v>0.1245</v>
      </c>
      <c r="AK33" s="566">
        <v>0.1245</v>
      </c>
      <c r="AL33" s="566">
        <v>0.1245</v>
      </c>
      <c r="AM33" s="566">
        <v>0.12690000000000001</v>
      </c>
      <c r="AN33" s="566">
        <v>0.12690000000000001</v>
      </c>
      <c r="AO33" s="566">
        <v>0.12690000000000001</v>
      </c>
      <c r="AP33" s="566">
        <v>0.12690000000000001</v>
      </c>
      <c r="AQ33" s="566">
        <v>0.12690000000000001</v>
      </c>
      <c r="AR33" s="566">
        <v>0.12690000000000001</v>
      </c>
      <c r="AS33" s="566">
        <v>0.12690000000000001</v>
      </c>
      <c r="AT33" s="566">
        <v>0.12690000000000001</v>
      </c>
      <c r="AU33" s="566">
        <v>0.12690000000000001</v>
      </c>
      <c r="AV33" s="566">
        <v>0.12690000000000001</v>
      </c>
      <c r="AW33" s="566">
        <v>0.12690000000000001</v>
      </c>
      <c r="AX33" s="566">
        <v>0.12690000000000001</v>
      </c>
      <c r="AY33" s="566">
        <v>0.12690000000000001</v>
      </c>
      <c r="AZ33" s="566">
        <v>0.12690000000000001</v>
      </c>
      <c r="BA33" s="566">
        <v>0.12690000000000001</v>
      </c>
      <c r="BB33" s="566">
        <v>0.12690000000000001</v>
      </c>
      <c r="BC33" s="566">
        <v>0.12690000000000001</v>
      </c>
      <c r="BD33" s="566">
        <v>0.12690000000000001</v>
      </c>
      <c r="BE33" s="566">
        <v>0.12690000000000001</v>
      </c>
      <c r="BF33" s="566">
        <v>0.12690000000000001</v>
      </c>
      <c r="BG33" s="566">
        <v>0.12690000000000001</v>
      </c>
      <c r="BH33" s="566">
        <v>0.12690000000000001</v>
      </c>
      <c r="BI33" s="566">
        <v>0.12690000000000001</v>
      </c>
      <c r="BJ33" s="567">
        <v>0.12690000000000001</v>
      </c>
      <c r="BK33" s="567">
        <v>0.12690000000000001</v>
      </c>
      <c r="BL33" s="567">
        <v>0.12690000000000001</v>
      </c>
      <c r="BM33" s="567">
        <v>0.12690000000000001</v>
      </c>
      <c r="BN33" s="567">
        <v>0.12690000000000001</v>
      </c>
      <c r="BO33" s="567">
        <v>0.12690000000000001</v>
      </c>
      <c r="BP33" s="567">
        <v>0.12690000000000001</v>
      </c>
      <c r="BQ33" s="567">
        <v>0.12690000000000001</v>
      </c>
      <c r="BR33" s="567">
        <v>0.12690000000000001</v>
      </c>
      <c r="BS33" s="567">
        <v>0.12690000000000001</v>
      </c>
      <c r="BT33" s="567">
        <v>0.12690000000000001</v>
      </c>
      <c r="BU33" s="567">
        <v>0.12690000000000001</v>
      </c>
      <c r="BV33" s="567">
        <v>0.12690000000000001</v>
      </c>
    </row>
    <row r="34" spans="1:74" ht="12" customHeight="1" x14ac:dyDescent="0.35">
      <c r="A34" s="542" t="s">
        <v>1326</v>
      </c>
      <c r="B34" s="540" t="s">
        <v>1305</v>
      </c>
      <c r="C34" s="566">
        <v>4.9399999999999999E-2</v>
      </c>
      <c r="D34" s="566">
        <v>4.9399999999999999E-2</v>
      </c>
      <c r="E34" s="566">
        <v>4.9399999999999999E-2</v>
      </c>
      <c r="F34" s="566">
        <v>4.9399999999999999E-2</v>
      </c>
      <c r="G34" s="566">
        <v>4.9399999999999999E-2</v>
      </c>
      <c r="H34" s="566">
        <v>4.9399999999999999E-2</v>
      </c>
      <c r="I34" s="566">
        <v>4.9399999999999999E-2</v>
      </c>
      <c r="J34" s="566">
        <v>4.9399999999999999E-2</v>
      </c>
      <c r="K34" s="566">
        <v>4.9399999999999999E-2</v>
      </c>
      <c r="L34" s="566">
        <v>4.9399999999999999E-2</v>
      </c>
      <c r="M34" s="566">
        <v>4.9399999999999999E-2</v>
      </c>
      <c r="N34" s="566">
        <v>4.9399999999999999E-2</v>
      </c>
      <c r="O34" s="566">
        <v>4.9399999999999999E-2</v>
      </c>
      <c r="P34" s="566">
        <v>4.9399999999999999E-2</v>
      </c>
      <c r="Q34" s="566">
        <v>4.9399999999999999E-2</v>
      </c>
      <c r="R34" s="566">
        <v>4.9399999999999999E-2</v>
      </c>
      <c r="S34" s="566">
        <v>4.9399999999999999E-2</v>
      </c>
      <c r="T34" s="566">
        <v>4.9399999999999999E-2</v>
      </c>
      <c r="U34" s="566">
        <v>4.9399999999999999E-2</v>
      </c>
      <c r="V34" s="566">
        <v>4.9399999999999999E-2</v>
      </c>
      <c r="W34" s="566">
        <v>4.9399999999999999E-2</v>
      </c>
      <c r="X34" s="566">
        <v>4.9399999999999999E-2</v>
      </c>
      <c r="Y34" s="566">
        <v>4.9399999999999999E-2</v>
      </c>
      <c r="Z34" s="566">
        <v>4.9399999999999999E-2</v>
      </c>
      <c r="AA34" s="566">
        <v>4.9399999999999999E-2</v>
      </c>
      <c r="AB34" s="566">
        <v>4.9399999999999999E-2</v>
      </c>
      <c r="AC34" s="566">
        <v>4.9399999999999999E-2</v>
      </c>
      <c r="AD34" s="566">
        <v>7.4200000000000002E-2</v>
      </c>
      <c r="AE34" s="566">
        <v>7.4200000000000002E-2</v>
      </c>
      <c r="AF34" s="566">
        <v>7.4200000000000002E-2</v>
      </c>
      <c r="AG34" s="566">
        <v>7.4200000000000002E-2</v>
      </c>
      <c r="AH34" s="566">
        <v>7.4200000000000002E-2</v>
      </c>
      <c r="AI34" s="566">
        <v>7.4200000000000002E-2</v>
      </c>
      <c r="AJ34" s="566">
        <v>7.4200000000000002E-2</v>
      </c>
      <c r="AK34" s="566">
        <v>7.4200000000000002E-2</v>
      </c>
      <c r="AL34" s="566">
        <v>7.4200000000000002E-2</v>
      </c>
      <c r="AM34" s="566">
        <v>7.4200000000000002E-2</v>
      </c>
      <c r="AN34" s="566">
        <v>7.4200000000000002E-2</v>
      </c>
      <c r="AO34" s="566">
        <v>7.4200000000000002E-2</v>
      </c>
      <c r="AP34" s="566">
        <v>7.4200000000000002E-2</v>
      </c>
      <c r="AQ34" s="566">
        <v>7.4200000000000002E-2</v>
      </c>
      <c r="AR34" s="566">
        <v>7.4200000000000002E-2</v>
      </c>
      <c r="AS34" s="566">
        <v>7.4200000000000002E-2</v>
      </c>
      <c r="AT34" s="566">
        <v>7.4200000000000002E-2</v>
      </c>
      <c r="AU34" s="566">
        <v>7.4200000000000002E-2</v>
      </c>
      <c r="AV34" s="566">
        <v>7.4200000000000002E-2</v>
      </c>
      <c r="AW34" s="566">
        <v>7.4200000000000002E-2</v>
      </c>
      <c r="AX34" s="566">
        <v>7.4200000000000002E-2</v>
      </c>
      <c r="AY34" s="566">
        <v>7.4200000000000002E-2</v>
      </c>
      <c r="AZ34" s="566">
        <v>7.4200000000000002E-2</v>
      </c>
      <c r="BA34" s="566">
        <v>7.4200000000000002E-2</v>
      </c>
      <c r="BB34" s="566">
        <v>7.4200000000000002E-2</v>
      </c>
      <c r="BC34" s="566">
        <v>7.4200000000000002E-2</v>
      </c>
      <c r="BD34" s="566">
        <v>7.4200000000000002E-2</v>
      </c>
      <c r="BE34" s="566">
        <v>7.4200000000000002E-2</v>
      </c>
      <c r="BF34" s="566">
        <v>7.4200000000000002E-2</v>
      </c>
      <c r="BG34" s="566">
        <v>7.4200000000000002E-2</v>
      </c>
      <c r="BH34" s="566">
        <v>7.4200000000000002E-2</v>
      </c>
      <c r="BI34" s="566">
        <v>7.4200000000000002E-2</v>
      </c>
      <c r="BJ34" s="567">
        <v>7.4200000000000002E-2</v>
      </c>
      <c r="BK34" s="567">
        <v>7.4200000000000002E-2</v>
      </c>
      <c r="BL34" s="567">
        <v>7.4200000000000002E-2</v>
      </c>
      <c r="BM34" s="567">
        <v>7.4200000000000002E-2</v>
      </c>
      <c r="BN34" s="567">
        <v>7.4200000000000002E-2</v>
      </c>
      <c r="BO34" s="567">
        <v>7.4200000000000002E-2</v>
      </c>
      <c r="BP34" s="567">
        <v>7.4200000000000002E-2</v>
      </c>
      <c r="BQ34" s="567">
        <v>7.4200000000000002E-2</v>
      </c>
      <c r="BR34" s="567">
        <v>7.4200000000000002E-2</v>
      </c>
      <c r="BS34" s="567">
        <v>7.4200000000000002E-2</v>
      </c>
      <c r="BT34" s="567">
        <v>7.4200000000000002E-2</v>
      </c>
      <c r="BU34" s="567">
        <v>7.4200000000000002E-2</v>
      </c>
      <c r="BV34" s="567">
        <v>7.4200000000000002E-2</v>
      </c>
    </row>
    <row r="35" spans="1:74" ht="12" customHeight="1" x14ac:dyDescent="0.35">
      <c r="A35" s="542" t="s">
        <v>1327</v>
      </c>
      <c r="B35" s="540" t="s">
        <v>1307</v>
      </c>
      <c r="C35" s="566">
        <v>0.2903</v>
      </c>
      <c r="D35" s="566">
        <v>0.2903</v>
      </c>
      <c r="E35" s="566">
        <v>0.28910000000000002</v>
      </c>
      <c r="F35" s="566">
        <v>0.28910000000000002</v>
      </c>
      <c r="G35" s="566">
        <v>0.28910000000000002</v>
      </c>
      <c r="H35" s="566">
        <v>0.28910000000000002</v>
      </c>
      <c r="I35" s="566">
        <v>0.28910000000000002</v>
      </c>
      <c r="J35" s="566">
        <v>0.28910000000000002</v>
      </c>
      <c r="K35" s="566">
        <v>0.28910000000000002</v>
      </c>
      <c r="L35" s="566">
        <v>0.28910000000000002</v>
      </c>
      <c r="M35" s="566">
        <v>0.28910000000000002</v>
      </c>
      <c r="N35" s="566">
        <v>0.28910000000000002</v>
      </c>
      <c r="O35" s="566">
        <v>0.28839999999999999</v>
      </c>
      <c r="P35" s="566">
        <v>0.28839999999999999</v>
      </c>
      <c r="Q35" s="566">
        <v>0.28839999999999999</v>
      </c>
      <c r="R35" s="566">
        <v>0.28839999999999999</v>
      </c>
      <c r="S35" s="566">
        <v>0.28839999999999999</v>
      </c>
      <c r="T35" s="566">
        <v>0.28839999999999999</v>
      </c>
      <c r="U35" s="566">
        <v>0.28839999999999999</v>
      </c>
      <c r="V35" s="566">
        <v>0.28839999999999999</v>
      </c>
      <c r="W35" s="566">
        <v>0.28839999999999999</v>
      </c>
      <c r="X35" s="566">
        <v>0.28839999999999999</v>
      </c>
      <c r="Y35" s="566">
        <v>0.28839999999999999</v>
      </c>
      <c r="Z35" s="566">
        <v>0.28839999999999999</v>
      </c>
      <c r="AA35" s="566">
        <v>0.3014</v>
      </c>
      <c r="AB35" s="566">
        <v>0.3014</v>
      </c>
      <c r="AC35" s="566">
        <v>0.3014</v>
      </c>
      <c r="AD35" s="566">
        <v>0.3014</v>
      </c>
      <c r="AE35" s="566">
        <v>0.3014</v>
      </c>
      <c r="AF35" s="566">
        <v>0.3014</v>
      </c>
      <c r="AG35" s="566">
        <v>0.3014</v>
      </c>
      <c r="AH35" s="566">
        <v>0.29899999999999999</v>
      </c>
      <c r="AI35" s="566">
        <v>0.29899999999999999</v>
      </c>
      <c r="AJ35" s="566">
        <v>0.29899999999999999</v>
      </c>
      <c r="AK35" s="566">
        <v>0.29899999999999999</v>
      </c>
      <c r="AL35" s="566">
        <v>0.29899999999999999</v>
      </c>
      <c r="AM35" s="566">
        <v>0.29380000000000001</v>
      </c>
      <c r="AN35" s="566">
        <v>0.29380000000000001</v>
      </c>
      <c r="AO35" s="566">
        <v>0.29380000000000001</v>
      </c>
      <c r="AP35" s="566">
        <v>0.29380000000000001</v>
      </c>
      <c r="AQ35" s="566">
        <v>0.29630000000000001</v>
      </c>
      <c r="AR35" s="566">
        <v>0.29630000000000001</v>
      </c>
      <c r="AS35" s="566">
        <v>0.29630000000000001</v>
      </c>
      <c r="AT35" s="566">
        <v>0.29630000000000001</v>
      </c>
      <c r="AU35" s="566">
        <v>0.29630000000000001</v>
      </c>
      <c r="AV35" s="566">
        <v>0.29630000000000001</v>
      </c>
      <c r="AW35" s="566">
        <v>0.29630000000000001</v>
      </c>
      <c r="AX35" s="566">
        <v>0.29630000000000001</v>
      </c>
      <c r="AY35" s="566">
        <v>0.29630000000000001</v>
      </c>
      <c r="AZ35" s="566">
        <v>0.29630000000000001</v>
      </c>
      <c r="BA35" s="566">
        <v>0.29630000000000001</v>
      </c>
      <c r="BB35" s="566">
        <v>0.29630000000000001</v>
      </c>
      <c r="BC35" s="566">
        <v>0.29630000000000001</v>
      </c>
      <c r="BD35" s="566">
        <v>0.29630000000000001</v>
      </c>
      <c r="BE35" s="566">
        <v>0.29630000000000001</v>
      </c>
      <c r="BF35" s="566">
        <v>0.29630000000000001</v>
      </c>
      <c r="BG35" s="566">
        <v>0.29630000000000001</v>
      </c>
      <c r="BH35" s="566">
        <v>0.29420000000000002</v>
      </c>
      <c r="BI35" s="566">
        <v>0.29470000000000002</v>
      </c>
      <c r="BJ35" s="567">
        <v>0.29470000000000002</v>
      </c>
      <c r="BK35" s="567">
        <v>0.29470000000000002</v>
      </c>
      <c r="BL35" s="567">
        <v>0.29470000000000002</v>
      </c>
      <c r="BM35" s="567">
        <v>0.29470000000000002</v>
      </c>
      <c r="BN35" s="567">
        <v>0.29470000000000002</v>
      </c>
      <c r="BO35" s="567">
        <v>0.29470000000000002</v>
      </c>
      <c r="BP35" s="567">
        <v>0.29470000000000002</v>
      </c>
      <c r="BQ35" s="567">
        <v>0.29470000000000002</v>
      </c>
      <c r="BR35" s="567">
        <v>0.29470000000000002</v>
      </c>
      <c r="BS35" s="567">
        <v>0.29470000000000002</v>
      </c>
      <c r="BT35" s="567">
        <v>0.29470000000000002</v>
      </c>
      <c r="BU35" s="567">
        <v>0.29470000000000002</v>
      </c>
      <c r="BV35" s="567">
        <v>0.29470000000000002</v>
      </c>
    </row>
    <row r="36" spans="1:74" ht="12" customHeight="1" x14ac:dyDescent="0.35">
      <c r="A36" s="542" t="s">
        <v>1328</v>
      </c>
      <c r="B36" s="418" t="s">
        <v>1313</v>
      </c>
      <c r="C36" s="566">
        <v>1.3299999999999999E-2</v>
      </c>
      <c r="D36" s="566">
        <v>1.3299999999999999E-2</v>
      </c>
      <c r="E36" s="566">
        <v>1.3299999999999999E-2</v>
      </c>
      <c r="F36" s="566">
        <v>1.7000000000000001E-2</v>
      </c>
      <c r="G36" s="566">
        <v>1.7000000000000001E-2</v>
      </c>
      <c r="H36" s="566">
        <v>1.9800000000000002E-2</v>
      </c>
      <c r="I36" s="566">
        <v>3.3300000000000003E-2</v>
      </c>
      <c r="J36" s="566">
        <v>3.9199999999999999E-2</v>
      </c>
      <c r="K36" s="566">
        <v>3.9199999999999999E-2</v>
      </c>
      <c r="L36" s="566">
        <v>3.9199999999999999E-2</v>
      </c>
      <c r="M36" s="566">
        <v>3.9199999999999999E-2</v>
      </c>
      <c r="N36" s="566">
        <v>4.1200000000000001E-2</v>
      </c>
      <c r="O36" s="566">
        <v>4.2900000000000001E-2</v>
      </c>
      <c r="P36" s="566">
        <v>4.2900000000000001E-2</v>
      </c>
      <c r="Q36" s="566">
        <v>4.2900000000000001E-2</v>
      </c>
      <c r="R36" s="566">
        <v>4.2900000000000001E-2</v>
      </c>
      <c r="S36" s="566">
        <v>4.2900000000000001E-2</v>
      </c>
      <c r="T36" s="566">
        <v>4.3900000000000002E-2</v>
      </c>
      <c r="U36" s="566">
        <v>4.3900000000000002E-2</v>
      </c>
      <c r="V36" s="566">
        <v>4.3900000000000002E-2</v>
      </c>
      <c r="W36" s="566">
        <v>4.3900000000000002E-2</v>
      </c>
      <c r="X36" s="566">
        <v>4.3900000000000002E-2</v>
      </c>
      <c r="Y36" s="566">
        <v>4.3900000000000002E-2</v>
      </c>
      <c r="Z36" s="566">
        <v>4.3900000000000002E-2</v>
      </c>
      <c r="AA36" s="566">
        <v>4.4400000000000002E-2</v>
      </c>
      <c r="AB36" s="566">
        <v>4.4400000000000002E-2</v>
      </c>
      <c r="AC36" s="566">
        <v>4.4400000000000002E-2</v>
      </c>
      <c r="AD36" s="566">
        <v>4.4400000000000002E-2</v>
      </c>
      <c r="AE36" s="566">
        <v>4.4400000000000002E-2</v>
      </c>
      <c r="AF36" s="566">
        <v>4.6399999999999997E-2</v>
      </c>
      <c r="AG36" s="566">
        <v>4.6399999999999997E-2</v>
      </c>
      <c r="AH36" s="566">
        <v>4.6399999999999997E-2</v>
      </c>
      <c r="AI36" s="566">
        <v>4.6399999999999997E-2</v>
      </c>
      <c r="AJ36" s="566">
        <v>4.6399999999999997E-2</v>
      </c>
      <c r="AK36" s="566">
        <v>4.8300000000000003E-2</v>
      </c>
      <c r="AL36" s="566">
        <v>4.8300000000000003E-2</v>
      </c>
      <c r="AM36" s="566">
        <v>4.8800000000000003E-2</v>
      </c>
      <c r="AN36" s="566">
        <v>4.8800000000000003E-2</v>
      </c>
      <c r="AO36" s="566">
        <v>4.8800000000000003E-2</v>
      </c>
      <c r="AP36" s="566">
        <v>4.8800000000000003E-2</v>
      </c>
      <c r="AQ36" s="566">
        <v>4.9599999999999998E-2</v>
      </c>
      <c r="AR36" s="566">
        <v>4.9599999999999998E-2</v>
      </c>
      <c r="AS36" s="566">
        <v>4.9599999999999998E-2</v>
      </c>
      <c r="AT36" s="566">
        <v>4.9599999999999998E-2</v>
      </c>
      <c r="AU36" s="566">
        <v>4.9599999999999998E-2</v>
      </c>
      <c r="AV36" s="566">
        <v>4.9599999999999998E-2</v>
      </c>
      <c r="AW36" s="566">
        <v>5.11E-2</v>
      </c>
      <c r="AX36" s="566">
        <v>5.11E-2</v>
      </c>
      <c r="AY36" s="566">
        <v>5.11E-2</v>
      </c>
      <c r="AZ36" s="566">
        <v>5.11E-2</v>
      </c>
      <c r="BA36" s="566">
        <v>5.11E-2</v>
      </c>
      <c r="BB36" s="566">
        <v>5.21E-2</v>
      </c>
      <c r="BC36" s="566">
        <v>5.21E-2</v>
      </c>
      <c r="BD36" s="566">
        <v>5.21E-2</v>
      </c>
      <c r="BE36" s="566">
        <v>5.21E-2</v>
      </c>
      <c r="BF36" s="566">
        <v>5.21E-2</v>
      </c>
      <c r="BG36" s="566">
        <v>5.21E-2</v>
      </c>
      <c r="BH36" s="566">
        <v>5.21E-2</v>
      </c>
      <c r="BI36" s="566">
        <v>5.21E-2</v>
      </c>
      <c r="BJ36" s="567">
        <v>5.2600000000000001E-2</v>
      </c>
      <c r="BK36" s="567">
        <v>5.2600000000000001E-2</v>
      </c>
      <c r="BL36" s="567">
        <v>6.2600000000000003E-2</v>
      </c>
      <c r="BM36" s="567">
        <v>6.2600000000000003E-2</v>
      </c>
      <c r="BN36" s="567">
        <v>6.2600000000000003E-2</v>
      </c>
      <c r="BO36" s="567">
        <v>6.2600000000000003E-2</v>
      </c>
      <c r="BP36" s="567">
        <v>6.2600000000000003E-2</v>
      </c>
      <c r="BQ36" s="567">
        <v>6.2600000000000003E-2</v>
      </c>
      <c r="BR36" s="567">
        <v>6.2600000000000003E-2</v>
      </c>
      <c r="BS36" s="567">
        <v>6.2600000000000003E-2</v>
      </c>
      <c r="BT36" s="567">
        <v>6.2600000000000003E-2</v>
      </c>
      <c r="BU36" s="567">
        <v>6.2600000000000003E-2</v>
      </c>
      <c r="BV36" s="567">
        <v>6.2600000000000003E-2</v>
      </c>
    </row>
    <row r="37" spans="1:74" ht="12" customHeight="1" x14ac:dyDescent="0.35">
      <c r="A37" s="542" t="s">
        <v>1329</v>
      </c>
      <c r="B37" s="418" t="s">
        <v>1315</v>
      </c>
      <c r="C37" s="566">
        <v>1.3021</v>
      </c>
      <c r="D37" s="566">
        <v>1.3021</v>
      </c>
      <c r="E37" s="566">
        <v>1.3021</v>
      </c>
      <c r="F37" s="566">
        <v>1.3021</v>
      </c>
      <c r="G37" s="566">
        <v>1.3021</v>
      </c>
      <c r="H37" s="566">
        <v>1.3021</v>
      </c>
      <c r="I37" s="566">
        <v>1.3021</v>
      </c>
      <c r="J37" s="566">
        <v>1.3021</v>
      </c>
      <c r="K37" s="566">
        <v>1.3021</v>
      </c>
      <c r="L37" s="566">
        <v>1.3021</v>
      </c>
      <c r="M37" s="566">
        <v>1.3021</v>
      </c>
      <c r="N37" s="566">
        <v>1.2742</v>
      </c>
      <c r="O37" s="566">
        <v>1.2797000000000001</v>
      </c>
      <c r="P37" s="566">
        <v>1.2797000000000001</v>
      </c>
      <c r="Q37" s="566">
        <v>1.2797000000000001</v>
      </c>
      <c r="R37" s="566">
        <v>1.2797000000000001</v>
      </c>
      <c r="S37" s="566">
        <v>1.2797000000000001</v>
      </c>
      <c r="T37" s="566">
        <v>1.2797000000000001</v>
      </c>
      <c r="U37" s="566">
        <v>1.2797000000000001</v>
      </c>
      <c r="V37" s="566">
        <v>1.2797000000000001</v>
      </c>
      <c r="W37" s="566">
        <v>1.2797000000000001</v>
      </c>
      <c r="X37" s="566">
        <v>1.2797000000000001</v>
      </c>
      <c r="Y37" s="566">
        <v>1.2797000000000001</v>
      </c>
      <c r="Z37" s="566">
        <v>1.2797000000000001</v>
      </c>
      <c r="AA37" s="566">
        <v>1.2998000000000001</v>
      </c>
      <c r="AB37" s="566">
        <v>1.2998000000000001</v>
      </c>
      <c r="AC37" s="566">
        <v>1.2998000000000001</v>
      </c>
      <c r="AD37" s="566">
        <v>1.2998000000000001</v>
      </c>
      <c r="AE37" s="566">
        <v>1.2998000000000001</v>
      </c>
      <c r="AF37" s="566">
        <v>1.2998000000000001</v>
      </c>
      <c r="AG37" s="566">
        <v>1.2998000000000001</v>
      </c>
      <c r="AH37" s="566">
        <v>1.2998000000000001</v>
      </c>
      <c r="AI37" s="566">
        <v>1.2998000000000001</v>
      </c>
      <c r="AJ37" s="566">
        <v>1.2998000000000001</v>
      </c>
      <c r="AK37" s="566">
        <v>1.2998000000000001</v>
      </c>
      <c r="AL37" s="566">
        <v>1.2998000000000001</v>
      </c>
      <c r="AM37" s="566">
        <v>1.2586999999999999</v>
      </c>
      <c r="AN37" s="566">
        <v>1.2586999999999999</v>
      </c>
      <c r="AO37" s="566">
        <v>1.2586999999999999</v>
      </c>
      <c r="AP37" s="566">
        <v>1.2586999999999999</v>
      </c>
      <c r="AQ37" s="566">
        <v>1.2586999999999999</v>
      </c>
      <c r="AR37" s="566">
        <v>1.228</v>
      </c>
      <c r="AS37" s="566">
        <v>1.228</v>
      </c>
      <c r="AT37" s="566">
        <v>1.228</v>
      </c>
      <c r="AU37" s="566">
        <v>1.228</v>
      </c>
      <c r="AV37" s="566">
        <v>1.228</v>
      </c>
      <c r="AW37" s="566">
        <v>1.228</v>
      </c>
      <c r="AX37" s="566">
        <v>1.228</v>
      </c>
      <c r="AY37" s="566">
        <v>1.228</v>
      </c>
      <c r="AZ37" s="566">
        <v>1.228</v>
      </c>
      <c r="BA37" s="566">
        <v>1.228</v>
      </c>
      <c r="BB37" s="566">
        <v>1.228</v>
      </c>
      <c r="BC37" s="566">
        <v>1.228</v>
      </c>
      <c r="BD37" s="566">
        <v>1.228</v>
      </c>
      <c r="BE37" s="566">
        <v>1.228</v>
      </c>
      <c r="BF37" s="566">
        <v>1.228</v>
      </c>
      <c r="BG37" s="566">
        <v>1.228</v>
      </c>
      <c r="BH37" s="566">
        <v>1.228</v>
      </c>
      <c r="BI37" s="566">
        <v>1.228</v>
      </c>
      <c r="BJ37" s="567">
        <v>1.228</v>
      </c>
      <c r="BK37" s="567">
        <v>1.228</v>
      </c>
      <c r="BL37" s="567">
        <v>1.228</v>
      </c>
      <c r="BM37" s="567">
        <v>1.228</v>
      </c>
      <c r="BN37" s="567">
        <v>1.228</v>
      </c>
      <c r="BO37" s="567">
        <v>1.228</v>
      </c>
      <c r="BP37" s="567">
        <v>1.228</v>
      </c>
      <c r="BQ37" s="567">
        <v>1.228</v>
      </c>
      <c r="BR37" s="567">
        <v>1.228</v>
      </c>
      <c r="BS37" s="567">
        <v>1.228</v>
      </c>
      <c r="BT37" s="567">
        <v>1.228</v>
      </c>
      <c r="BU37" s="567">
        <v>1.228</v>
      </c>
      <c r="BV37" s="567">
        <v>1.2514000000000001</v>
      </c>
    </row>
    <row r="38" spans="1:74" ht="12" customHeight="1" x14ac:dyDescent="0.35">
      <c r="A38" s="542"/>
      <c r="B38" s="541" t="s">
        <v>1330</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01"/>
      <c r="BJ38" s="267"/>
      <c r="BK38" s="267"/>
      <c r="BL38" s="267"/>
      <c r="BM38" s="267"/>
      <c r="BN38" s="267"/>
      <c r="BO38" s="267"/>
      <c r="BP38" s="267"/>
      <c r="BQ38" s="267"/>
      <c r="BR38" s="267"/>
      <c r="BS38" s="267"/>
      <c r="BT38" s="267"/>
      <c r="BU38" s="267"/>
      <c r="BV38" s="267"/>
    </row>
    <row r="39" spans="1:74" ht="12" customHeight="1" x14ac:dyDescent="0.35">
      <c r="A39" s="542" t="s">
        <v>1336</v>
      </c>
      <c r="B39" s="540" t="s">
        <v>1331</v>
      </c>
      <c r="C39" s="566">
        <v>11.908996</v>
      </c>
      <c r="D39" s="566">
        <v>12.080162</v>
      </c>
      <c r="E39" s="566">
        <v>12.281312</v>
      </c>
      <c r="F39" s="566">
        <v>12.460805000000001</v>
      </c>
      <c r="G39" s="566">
        <v>12.656946</v>
      </c>
      <c r="H39" s="566">
        <v>12.84699</v>
      </c>
      <c r="I39" s="566">
        <v>13.095942000000001</v>
      </c>
      <c r="J39" s="566">
        <v>13.314514000000001</v>
      </c>
      <c r="K39" s="566">
        <v>13.534101</v>
      </c>
      <c r="L39" s="566">
        <v>13.768977</v>
      </c>
      <c r="M39" s="566">
        <v>13.993318</v>
      </c>
      <c r="N39" s="566">
        <v>14.249031</v>
      </c>
      <c r="O39" s="566">
        <v>14.622498999999999</v>
      </c>
      <c r="P39" s="566">
        <v>14.832188</v>
      </c>
      <c r="Q39" s="566">
        <v>15.064244</v>
      </c>
      <c r="R39" s="566">
        <v>15.280556000000001</v>
      </c>
      <c r="S39" s="566">
        <v>15.472886000000001</v>
      </c>
      <c r="T39" s="566">
        <v>15.681653000000001</v>
      </c>
      <c r="U39" s="566">
        <v>15.898906999999999</v>
      </c>
      <c r="V39" s="566">
        <v>16.129619000000002</v>
      </c>
      <c r="W39" s="566">
        <v>16.364021999999999</v>
      </c>
      <c r="X39" s="566">
        <v>16.635429999999999</v>
      </c>
      <c r="Y39" s="566">
        <v>16.884810000000002</v>
      </c>
      <c r="Z39" s="566">
        <v>17.163338</v>
      </c>
      <c r="AA39" s="566">
        <v>17.531521999999999</v>
      </c>
      <c r="AB39" s="566">
        <v>17.807316</v>
      </c>
      <c r="AC39" s="566">
        <v>18.047788000000001</v>
      </c>
      <c r="AD39" s="566">
        <v>18.392358000000002</v>
      </c>
      <c r="AE39" s="566">
        <v>18.678294999999999</v>
      </c>
      <c r="AF39" s="566">
        <v>19.119073</v>
      </c>
      <c r="AG39" s="566">
        <v>19.403939999999999</v>
      </c>
      <c r="AH39" s="566">
        <v>19.744788</v>
      </c>
      <c r="AI39" s="566">
        <v>20.053785000000001</v>
      </c>
      <c r="AJ39" s="566">
        <v>20.370718</v>
      </c>
      <c r="AK39" s="566">
        <v>20.682724</v>
      </c>
      <c r="AL39" s="566">
        <v>21.116185000000002</v>
      </c>
      <c r="AM39" s="566">
        <v>21.342507999999999</v>
      </c>
      <c r="AN39" s="566">
        <v>21.777138999999998</v>
      </c>
      <c r="AO39" s="566">
        <v>22.187647999999999</v>
      </c>
      <c r="AP39" s="566">
        <v>22.604019999999998</v>
      </c>
      <c r="AQ39" s="566">
        <v>22.993120000000001</v>
      </c>
      <c r="AR39" s="566">
        <v>23.394763999999999</v>
      </c>
      <c r="AS39" s="566">
        <v>23.816818000000001</v>
      </c>
      <c r="AT39" s="566">
        <v>24.279709</v>
      </c>
      <c r="AU39" s="566">
        <v>24.735551999999998</v>
      </c>
      <c r="AV39" s="566">
        <v>25.241482999999999</v>
      </c>
      <c r="AW39" s="566">
        <v>25.727995</v>
      </c>
      <c r="AX39" s="566">
        <v>26.29401</v>
      </c>
      <c r="AY39" s="566">
        <v>26.887843</v>
      </c>
      <c r="AZ39" s="566">
        <v>27.346838999999999</v>
      </c>
      <c r="BA39" s="566">
        <v>27.807711000000001</v>
      </c>
      <c r="BB39" s="566">
        <v>28.38176</v>
      </c>
      <c r="BC39" s="566">
        <v>28.945761999999998</v>
      </c>
      <c r="BD39" s="566">
        <v>29.592824</v>
      </c>
      <c r="BE39" s="566">
        <v>30.115791999999999</v>
      </c>
      <c r="BF39" s="566">
        <v>30.945512999999998</v>
      </c>
      <c r="BG39" s="566">
        <v>31.454469</v>
      </c>
      <c r="BH39" s="566">
        <v>31.872299999999999</v>
      </c>
      <c r="BI39" s="566">
        <v>32.293979999999998</v>
      </c>
      <c r="BJ39" s="567">
        <v>32.718470000000003</v>
      </c>
      <c r="BK39" s="567">
        <v>33.143219999999999</v>
      </c>
      <c r="BL39" s="567">
        <v>33.569470000000003</v>
      </c>
      <c r="BM39" s="567">
        <v>33.997259999999997</v>
      </c>
      <c r="BN39" s="567">
        <v>34.427239999999998</v>
      </c>
      <c r="BO39" s="567">
        <v>34.858939999999997</v>
      </c>
      <c r="BP39" s="567">
        <v>35.292430000000003</v>
      </c>
      <c r="BQ39" s="567">
        <v>35.727690000000003</v>
      </c>
      <c r="BR39" s="567">
        <v>36.165089999999999</v>
      </c>
      <c r="BS39" s="567">
        <v>36.604759999999999</v>
      </c>
      <c r="BT39" s="567">
        <v>37.047179999999997</v>
      </c>
      <c r="BU39" s="567">
        <v>37.491729999999997</v>
      </c>
      <c r="BV39" s="567">
        <v>37.938209999999998</v>
      </c>
    </row>
    <row r="40" spans="1:74" ht="12" customHeight="1" x14ac:dyDescent="0.35">
      <c r="A40" s="542" t="s">
        <v>1337</v>
      </c>
      <c r="B40" s="540" t="s">
        <v>1332</v>
      </c>
      <c r="C40" s="566">
        <v>6.2091250000000002</v>
      </c>
      <c r="D40" s="566">
        <v>6.2705089999999997</v>
      </c>
      <c r="E40" s="566">
        <v>6.3618829999999997</v>
      </c>
      <c r="F40" s="566">
        <v>6.4059749999999998</v>
      </c>
      <c r="G40" s="566">
        <v>6.4876909999999999</v>
      </c>
      <c r="H40" s="566">
        <v>6.5380250000000002</v>
      </c>
      <c r="I40" s="566">
        <v>6.6147159999999996</v>
      </c>
      <c r="J40" s="566">
        <v>6.6970689999999999</v>
      </c>
      <c r="K40" s="566">
        <v>6.7613490000000001</v>
      </c>
      <c r="L40" s="566">
        <v>6.8386399999999998</v>
      </c>
      <c r="M40" s="566">
        <v>6.9079540000000001</v>
      </c>
      <c r="N40" s="566">
        <v>7.1679430000000002</v>
      </c>
      <c r="O40" s="566">
        <v>7.3020889999999996</v>
      </c>
      <c r="P40" s="566">
        <v>7.3553490000000004</v>
      </c>
      <c r="Q40" s="566">
        <v>7.4264140000000003</v>
      </c>
      <c r="R40" s="566">
        <v>7.508483</v>
      </c>
      <c r="S40" s="566">
        <v>7.5631779999999997</v>
      </c>
      <c r="T40" s="566">
        <v>7.6413729999999997</v>
      </c>
      <c r="U40" s="566">
        <v>7.7291679999999996</v>
      </c>
      <c r="V40" s="566">
        <v>7.8628439999999999</v>
      </c>
      <c r="W40" s="566">
        <v>7.9090610000000003</v>
      </c>
      <c r="X40" s="566">
        <v>8.0205160000000006</v>
      </c>
      <c r="Y40" s="566">
        <v>8.1277530000000002</v>
      </c>
      <c r="Z40" s="566">
        <v>8.3760929999999991</v>
      </c>
      <c r="AA40" s="566">
        <v>8.6013950000000001</v>
      </c>
      <c r="AB40" s="566">
        <v>8.6453340000000001</v>
      </c>
      <c r="AC40" s="566">
        <v>8.7521149999999999</v>
      </c>
      <c r="AD40" s="566">
        <v>8.837256</v>
      </c>
      <c r="AE40" s="566">
        <v>8.9246020000000001</v>
      </c>
      <c r="AF40" s="566">
        <v>9.0768020000000007</v>
      </c>
      <c r="AG40" s="566">
        <v>9.1320320000000006</v>
      </c>
      <c r="AH40" s="566">
        <v>9.2575679999999991</v>
      </c>
      <c r="AI40" s="566">
        <v>9.2944750000000003</v>
      </c>
      <c r="AJ40" s="566">
        <v>9.3723539999999996</v>
      </c>
      <c r="AK40" s="566">
        <v>9.5120109999999993</v>
      </c>
      <c r="AL40" s="566">
        <v>9.7520340000000001</v>
      </c>
      <c r="AM40" s="566">
        <v>10.082924999999999</v>
      </c>
      <c r="AN40" s="566">
        <v>10.239179999999999</v>
      </c>
      <c r="AO40" s="566">
        <v>10.36327</v>
      </c>
      <c r="AP40" s="566">
        <v>10.42977</v>
      </c>
      <c r="AQ40" s="566">
        <v>10.550326</v>
      </c>
      <c r="AR40" s="566">
        <v>10.681072</v>
      </c>
      <c r="AS40" s="566">
        <v>10.780798000000001</v>
      </c>
      <c r="AT40" s="566">
        <v>10.833050999999999</v>
      </c>
      <c r="AU40" s="566">
        <v>10.976637999999999</v>
      </c>
      <c r="AV40" s="566">
        <v>11.003876</v>
      </c>
      <c r="AW40" s="566">
        <v>11.117277</v>
      </c>
      <c r="AX40" s="566">
        <v>11.212300000000001</v>
      </c>
      <c r="AY40" s="566">
        <v>11.349957</v>
      </c>
      <c r="AZ40" s="566">
        <v>11.527730999999999</v>
      </c>
      <c r="BA40" s="566">
        <v>11.484177000000001</v>
      </c>
      <c r="BB40" s="566">
        <v>11.631133999999999</v>
      </c>
      <c r="BC40" s="566">
        <v>11.747726</v>
      </c>
      <c r="BD40" s="566">
        <v>11.815473000000001</v>
      </c>
      <c r="BE40" s="566">
        <v>11.892374</v>
      </c>
      <c r="BF40" s="566">
        <v>12.043199</v>
      </c>
      <c r="BG40" s="566">
        <v>12.243672999999999</v>
      </c>
      <c r="BH40" s="566">
        <v>12.379709999999999</v>
      </c>
      <c r="BI40" s="566">
        <v>12.51731</v>
      </c>
      <c r="BJ40" s="567">
        <v>12.658110000000001</v>
      </c>
      <c r="BK40" s="567">
        <v>12.80017</v>
      </c>
      <c r="BL40" s="567">
        <v>12.943519999999999</v>
      </c>
      <c r="BM40" s="567">
        <v>13.08822</v>
      </c>
      <c r="BN40" s="567">
        <v>13.234310000000001</v>
      </c>
      <c r="BO40" s="567">
        <v>13.3818</v>
      </c>
      <c r="BP40" s="567">
        <v>13.5307</v>
      </c>
      <c r="BQ40" s="567">
        <v>13.681050000000001</v>
      </c>
      <c r="BR40" s="567">
        <v>13.832850000000001</v>
      </c>
      <c r="BS40" s="567">
        <v>13.986129999999999</v>
      </c>
      <c r="BT40" s="567">
        <v>14.1409</v>
      </c>
      <c r="BU40" s="567">
        <v>14.297190000000001</v>
      </c>
      <c r="BV40" s="567">
        <v>14.455019999999999</v>
      </c>
    </row>
    <row r="41" spans="1:74" ht="12" customHeight="1" x14ac:dyDescent="0.35">
      <c r="A41" s="542" t="s">
        <v>1338</v>
      </c>
      <c r="B41" s="540" t="s">
        <v>1333</v>
      </c>
      <c r="C41" s="566">
        <v>1.579707</v>
      </c>
      <c r="D41" s="566">
        <v>1.590873</v>
      </c>
      <c r="E41" s="566">
        <v>1.6111310000000001</v>
      </c>
      <c r="F41" s="566">
        <v>1.6392659999999999</v>
      </c>
      <c r="G41" s="566">
        <v>1.666741</v>
      </c>
      <c r="H41" s="566">
        <v>1.687997</v>
      </c>
      <c r="I41" s="566">
        <v>1.6969620000000001</v>
      </c>
      <c r="J41" s="566">
        <v>1.713017</v>
      </c>
      <c r="K41" s="566">
        <v>1.735649</v>
      </c>
      <c r="L41" s="566">
        <v>1.7500340000000001</v>
      </c>
      <c r="M41" s="566">
        <v>1.7653760000000001</v>
      </c>
      <c r="N41" s="566">
        <v>1.796629</v>
      </c>
      <c r="O41" s="566">
        <v>1.8176049999999999</v>
      </c>
      <c r="P41" s="566">
        <v>1.8388789999999999</v>
      </c>
      <c r="Q41" s="566">
        <v>1.860582</v>
      </c>
      <c r="R41" s="566">
        <v>1.8692230000000001</v>
      </c>
      <c r="S41" s="566">
        <v>1.883848</v>
      </c>
      <c r="T41" s="566">
        <v>1.924973</v>
      </c>
      <c r="U41" s="566">
        <v>1.953506</v>
      </c>
      <c r="V41" s="566">
        <v>1.9695</v>
      </c>
      <c r="W41" s="566">
        <v>1.978847</v>
      </c>
      <c r="X41" s="566">
        <v>1.998575</v>
      </c>
      <c r="Y41" s="566">
        <v>2.0152019999999999</v>
      </c>
      <c r="Z41" s="566">
        <v>2.045347</v>
      </c>
      <c r="AA41" s="566">
        <v>2.0572050000000002</v>
      </c>
      <c r="AB41" s="566">
        <v>2.0763569999999998</v>
      </c>
      <c r="AC41" s="566">
        <v>2.0973839999999999</v>
      </c>
      <c r="AD41" s="566">
        <v>2.108635</v>
      </c>
      <c r="AE41" s="566">
        <v>2.1270720000000001</v>
      </c>
      <c r="AF41" s="566">
        <v>2.1459269999999999</v>
      </c>
      <c r="AG41" s="566">
        <v>2.1376240000000002</v>
      </c>
      <c r="AH41" s="566">
        <v>2.155195</v>
      </c>
      <c r="AI41" s="566">
        <v>2.1771600000000002</v>
      </c>
      <c r="AJ41" s="566">
        <v>2.1849430000000001</v>
      </c>
      <c r="AK41" s="566">
        <v>2.199058</v>
      </c>
      <c r="AL41" s="566">
        <v>2.2127370000000002</v>
      </c>
      <c r="AM41" s="566">
        <v>2.2096469999999999</v>
      </c>
      <c r="AN41" s="566">
        <v>2.2135199999999999</v>
      </c>
      <c r="AO41" s="566">
        <v>2.2207859999999999</v>
      </c>
      <c r="AP41" s="566">
        <v>2.2307549999999998</v>
      </c>
      <c r="AQ41" s="566">
        <v>2.2358349999999998</v>
      </c>
      <c r="AR41" s="566">
        <v>2.2455880000000001</v>
      </c>
      <c r="AS41" s="566">
        <v>2.2514289999999999</v>
      </c>
      <c r="AT41" s="566">
        <v>2.2606229999999998</v>
      </c>
      <c r="AU41" s="566">
        <v>2.2704580000000001</v>
      </c>
      <c r="AV41" s="566">
        <v>2.2943199999999999</v>
      </c>
      <c r="AW41" s="566">
        <v>2.3004699999999998</v>
      </c>
      <c r="AX41" s="566">
        <v>2.3217080000000001</v>
      </c>
      <c r="AY41" s="566">
        <v>2.3634339999999998</v>
      </c>
      <c r="AZ41" s="566">
        <v>2.3666849999999999</v>
      </c>
      <c r="BA41" s="566">
        <v>2.3859590000000002</v>
      </c>
      <c r="BB41" s="566">
        <v>2.4399109999999999</v>
      </c>
      <c r="BC41" s="566">
        <v>2.4412630000000002</v>
      </c>
      <c r="BD41" s="566">
        <v>2.4539179999999998</v>
      </c>
      <c r="BE41" s="566">
        <v>2.4630890000000001</v>
      </c>
      <c r="BF41" s="566">
        <v>2.4741219999999999</v>
      </c>
      <c r="BG41" s="566">
        <v>2.4926889999999999</v>
      </c>
      <c r="BH41" s="566">
        <v>2.511771</v>
      </c>
      <c r="BI41" s="566">
        <v>2.5309189999999999</v>
      </c>
      <c r="BJ41" s="567">
        <v>2.5502060000000002</v>
      </c>
      <c r="BK41" s="567">
        <v>2.5695459999999999</v>
      </c>
      <c r="BL41" s="567">
        <v>2.5889419999999999</v>
      </c>
      <c r="BM41" s="567">
        <v>2.6083949999999998</v>
      </c>
      <c r="BN41" s="567">
        <v>2.6279080000000001</v>
      </c>
      <c r="BO41" s="567">
        <v>2.647481</v>
      </c>
      <c r="BP41" s="567">
        <v>2.6671149999999999</v>
      </c>
      <c r="BQ41" s="567">
        <v>2.6868099999999999</v>
      </c>
      <c r="BR41" s="567">
        <v>2.7065679999999999</v>
      </c>
      <c r="BS41" s="567">
        <v>2.7263899999999999</v>
      </c>
      <c r="BT41" s="567">
        <v>2.7462749999999998</v>
      </c>
      <c r="BU41" s="567">
        <v>2.7662260000000001</v>
      </c>
      <c r="BV41" s="567">
        <v>2.7862420000000001</v>
      </c>
    </row>
    <row r="42" spans="1:74" ht="12" customHeight="1" x14ac:dyDescent="0.35">
      <c r="A42" s="542" t="s">
        <v>1339</v>
      </c>
      <c r="B42" s="545" t="s">
        <v>1334</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28.190121999999999</v>
      </c>
      <c r="AB42" s="433">
        <v>28.529007</v>
      </c>
      <c r="AC42" s="433">
        <v>28.897286999999999</v>
      </c>
      <c r="AD42" s="433">
        <v>29.338249000000001</v>
      </c>
      <c r="AE42" s="433">
        <v>29.729969000000001</v>
      </c>
      <c r="AF42" s="433">
        <v>30.341802000000001</v>
      </c>
      <c r="AG42" s="433">
        <v>30.673596</v>
      </c>
      <c r="AH42" s="433">
        <v>31.157551000000002</v>
      </c>
      <c r="AI42" s="433">
        <v>31.52542</v>
      </c>
      <c r="AJ42" s="433">
        <v>31.928014999999998</v>
      </c>
      <c r="AK42" s="433">
        <v>32.393793000000002</v>
      </c>
      <c r="AL42" s="433">
        <v>33.080956</v>
      </c>
      <c r="AM42" s="433">
        <v>33.635080000000002</v>
      </c>
      <c r="AN42" s="433">
        <v>34.229838999999998</v>
      </c>
      <c r="AO42" s="433">
        <v>34.771704</v>
      </c>
      <c r="AP42" s="433">
        <v>35.264544999999998</v>
      </c>
      <c r="AQ42" s="433">
        <v>35.779280999999997</v>
      </c>
      <c r="AR42" s="433">
        <v>36.321424</v>
      </c>
      <c r="AS42" s="433">
        <v>36.849044999999997</v>
      </c>
      <c r="AT42" s="433">
        <v>37.373382999999997</v>
      </c>
      <c r="AU42" s="433">
        <v>37.982647999999998</v>
      </c>
      <c r="AV42" s="433">
        <v>38.539679</v>
      </c>
      <c r="AW42" s="433">
        <v>39.145741999999998</v>
      </c>
      <c r="AX42" s="433">
        <v>39.828018</v>
      </c>
      <c r="AY42" s="433">
        <v>40.601233999999998</v>
      </c>
      <c r="AZ42" s="433">
        <v>41.241255000000002</v>
      </c>
      <c r="BA42" s="433">
        <v>41.677847</v>
      </c>
      <c r="BB42" s="433">
        <v>42.452804999999998</v>
      </c>
      <c r="BC42" s="433">
        <v>43.134751000000001</v>
      </c>
      <c r="BD42" s="433">
        <v>43.862214999999999</v>
      </c>
      <c r="BE42" s="433">
        <v>44.471254999999999</v>
      </c>
      <c r="BF42" s="433">
        <v>45.462834000000001</v>
      </c>
      <c r="BG42" s="433">
        <v>46.190831000000003</v>
      </c>
      <c r="BH42" s="433">
        <v>46.763779999999997</v>
      </c>
      <c r="BI42" s="433">
        <v>47.342199999999998</v>
      </c>
      <c r="BJ42" s="434">
        <v>47.926789999999997</v>
      </c>
      <c r="BK42" s="434">
        <v>48.51294</v>
      </c>
      <c r="BL42" s="434">
        <v>49.101930000000003</v>
      </c>
      <c r="BM42" s="434">
        <v>49.693869999999997</v>
      </c>
      <c r="BN42" s="434">
        <v>50.289459999999998</v>
      </c>
      <c r="BO42" s="434">
        <v>50.888219999999997</v>
      </c>
      <c r="BP42" s="434">
        <v>51.490250000000003</v>
      </c>
      <c r="BQ42" s="434">
        <v>52.095550000000003</v>
      </c>
      <c r="BR42" s="434">
        <v>52.704509999999999</v>
      </c>
      <c r="BS42" s="434">
        <v>53.317279999999997</v>
      </c>
      <c r="BT42" s="434">
        <v>53.934350000000002</v>
      </c>
      <c r="BU42" s="434">
        <v>54.555149999999998</v>
      </c>
      <c r="BV42" s="434">
        <v>55.179470000000002</v>
      </c>
    </row>
    <row r="43" spans="1:74" ht="12" customHeight="1" x14ac:dyDescent="0.35">
      <c r="A43" s="542"/>
      <c r="B43" s="608" t="str">
        <f>"Notes: "&amp;"EIA completed modeling and analysis for this report on " &amp;Dates!$D$2&amp;"."</f>
        <v>Notes: EIA completed modeling and analysis for this report on Thursday December 7, 2023.</v>
      </c>
      <c r="C43" s="609"/>
      <c r="D43" s="609"/>
      <c r="E43" s="609"/>
      <c r="F43" s="609"/>
      <c r="G43" s="609"/>
      <c r="H43" s="609"/>
      <c r="I43" s="609"/>
      <c r="J43" s="609"/>
      <c r="K43" s="609"/>
      <c r="L43" s="609"/>
      <c r="M43" s="609"/>
      <c r="N43" s="609"/>
      <c r="O43" s="609"/>
      <c r="P43" s="609"/>
      <c r="Q43" s="609"/>
      <c r="R43" s="566"/>
      <c r="S43" s="566"/>
      <c r="T43" s="566"/>
      <c r="U43" s="566"/>
      <c r="V43" s="566"/>
      <c r="W43" s="566"/>
      <c r="X43" s="566"/>
      <c r="Y43" s="566"/>
      <c r="Z43" s="566"/>
      <c r="AA43" s="566"/>
      <c r="AB43" s="566"/>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7"/>
      <c r="BI43" s="567"/>
      <c r="BJ43" s="567"/>
      <c r="BK43" s="567"/>
      <c r="BL43" s="567"/>
      <c r="BM43" s="567"/>
      <c r="BN43" s="567"/>
      <c r="BO43" s="567"/>
      <c r="BP43" s="567"/>
      <c r="BQ43" s="567"/>
      <c r="BR43" s="567"/>
      <c r="BS43" s="567"/>
      <c r="BT43" s="567"/>
      <c r="BU43" s="567"/>
      <c r="BV43" s="567"/>
    </row>
    <row r="44" spans="1:74" ht="12" customHeight="1" x14ac:dyDescent="0.35">
      <c r="A44" s="542"/>
      <c r="B44" s="691" t="s">
        <v>1411</v>
      </c>
      <c r="C44" s="692"/>
      <c r="D44" s="692"/>
      <c r="E44" s="692"/>
      <c r="F44" s="692"/>
      <c r="G44" s="692"/>
      <c r="H44" s="692"/>
      <c r="I44" s="692"/>
      <c r="J44" s="692"/>
      <c r="K44" s="692"/>
      <c r="L44" s="692"/>
      <c r="M44" s="692"/>
      <c r="N44" s="692"/>
      <c r="O44" s="692"/>
      <c r="P44" s="692"/>
      <c r="Q44" s="693"/>
      <c r="R44" s="566"/>
      <c r="S44" s="566"/>
      <c r="T44" s="566"/>
      <c r="U44" s="566"/>
      <c r="V44" s="566"/>
      <c r="W44" s="566"/>
      <c r="X44" s="566"/>
      <c r="Y44" s="566"/>
      <c r="Z44" s="566"/>
      <c r="AA44" s="566"/>
      <c r="AB44" s="566"/>
      <c r="AC44" s="567"/>
      <c r="AD44" s="567"/>
      <c r="AE44" s="567"/>
      <c r="AF44" s="567"/>
      <c r="AG44" s="567"/>
      <c r="AH44" s="567"/>
      <c r="AI44" s="567"/>
      <c r="AJ44" s="567"/>
      <c r="AK44" s="567"/>
      <c r="AL44" s="567"/>
      <c r="AM44" s="567"/>
      <c r="AN44" s="567"/>
      <c r="AO44" s="567"/>
      <c r="AP44" s="567"/>
      <c r="AQ44" s="567"/>
      <c r="AR44" s="567"/>
      <c r="AS44" s="567"/>
      <c r="AT44" s="567"/>
      <c r="AU44" s="567"/>
      <c r="AV44" s="567"/>
      <c r="AW44" s="567"/>
      <c r="AX44" s="567"/>
      <c r="AY44" s="567"/>
      <c r="AZ44" s="567"/>
      <c r="BA44" s="567"/>
      <c r="BB44" s="567"/>
      <c r="BC44" s="567"/>
      <c r="BD44" s="567"/>
      <c r="BE44" s="567"/>
      <c r="BF44" s="567"/>
      <c r="BG44" s="567"/>
      <c r="BH44" s="567"/>
      <c r="BI44" s="567"/>
      <c r="BJ44" s="567"/>
      <c r="BK44" s="567"/>
      <c r="BL44" s="567"/>
      <c r="BM44" s="567"/>
      <c r="BN44" s="567"/>
      <c r="BO44" s="567"/>
      <c r="BP44" s="567"/>
      <c r="BQ44" s="567"/>
      <c r="BR44" s="567"/>
      <c r="BS44" s="567"/>
      <c r="BT44" s="567"/>
      <c r="BU44" s="567"/>
      <c r="BV44" s="567"/>
    </row>
    <row r="45" spans="1:74" ht="12" customHeight="1" x14ac:dyDescent="0.35">
      <c r="A45" s="542"/>
      <c r="B45" s="679" t="s">
        <v>337</v>
      </c>
      <c r="C45" s="680"/>
      <c r="D45" s="680"/>
      <c r="E45" s="680"/>
      <c r="F45" s="680"/>
      <c r="G45" s="680"/>
      <c r="H45" s="680"/>
      <c r="I45" s="680"/>
      <c r="J45" s="680"/>
      <c r="K45" s="680"/>
      <c r="L45" s="680"/>
      <c r="M45" s="680"/>
      <c r="N45" s="680"/>
      <c r="O45" s="680"/>
      <c r="P45" s="680"/>
      <c r="Q45" s="681"/>
      <c r="R45" s="566"/>
      <c r="S45" s="566"/>
      <c r="T45" s="566"/>
      <c r="U45" s="566"/>
      <c r="V45" s="566"/>
      <c r="W45" s="566"/>
      <c r="X45" s="566"/>
      <c r="Y45" s="566"/>
      <c r="Z45" s="566"/>
      <c r="AA45" s="566"/>
      <c r="AB45" s="566"/>
      <c r="AC45" s="567"/>
      <c r="AD45" s="567"/>
      <c r="AE45" s="567"/>
      <c r="AF45" s="567"/>
      <c r="AG45" s="567"/>
      <c r="AH45" s="567"/>
      <c r="AI45" s="567"/>
      <c r="AJ45" s="567"/>
      <c r="AK45" s="567"/>
      <c r="AL45" s="567"/>
      <c r="AM45" s="567"/>
      <c r="AN45" s="567"/>
      <c r="AO45" s="567"/>
      <c r="AP45" s="567"/>
      <c r="AQ45" s="567"/>
      <c r="AR45" s="567"/>
      <c r="AS45" s="567"/>
      <c r="AT45" s="567"/>
      <c r="AU45" s="567"/>
      <c r="AV45" s="567"/>
      <c r="AW45" s="567"/>
      <c r="AX45" s="567"/>
      <c r="AY45" s="567"/>
      <c r="AZ45" s="567"/>
      <c r="BA45" s="567"/>
      <c r="BB45" s="567"/>
      <c r="BC45" s="567"/>
      <c r="BD45" s="567"/>
      <c r="BE45" s="567"/>
      <c r="BF45" s="567"/>
      <c r="BG45" s="567"/>
      <c r="BH45" s="567"/>
      <c r="BI45" s="567"/>
      <c r="BJ45" s="567"/>
      <c r="BK45" s="567"/>
      <c r="BL45" s="567"/>
      <c r="BM45" s="567"/>
      <c r="BN45" s="567"/>
      <c r="BO45" s="567"/>
      <c r="BP45" s="567"/>
      <c r="BQ45" s="567"/>
      <c r="BR45" s="567"/>
      <c r="BS45" s="567"/>
      <c r="BT45" s="567"/>
      <c r="BU45" s="567"/>
      <c r="BV45" s="567"/>
    </row>
    <row r="46" spans="1:74" ht="12" customHeight="1" x14ac:dyDescent="0.35">
      <c r="A46" s="542"/>
      <c r="B46" s="682" t="s">
        <v>1398</v>
      </c>
      <c r="C46" s="683"/>
      <c r="D46" s="683"/>
      <c r="E46" s="683"/>
      <c r="F46" s="683"/>
      <c r="G46" s="683"/>
      <c r="H46" s="683"/>
      <c r="I46" s="683"/>
      <c r="J46" s="683"/>
      <c r="K46" s="683"/>
      <c r="L46" s="683"/>
      <c r="M46" s="683"/>
      <c r="N46" s="683"/>
      <c r="O46" s="683"/>
      <c r="P46" s="683"/>
      <c r="Q46" s="684"/>
      <c r="R46" s="566"/>
      <c r="S46" s="566"/>
      <c r="T46" s="566"/>
      <c r="U46" s="566"/>
      <c r="V46" s="566"/>
      <c r="W46" s="566"/>
      <c r="X46" s="566"/>
      <c r="Y46" s="566"/>
      <c r="Z46" s="566"/>
      <c r="AA46" s="566"/>
      <c r="AB46" s="566"/>
      <c r="AC46" s="567"/>
      <c r="AD46" s="567"/>
      <c r="AE46" s="567"/>
      <c r="AF46" s="567"/>
      <c r="AG46" s="567"/>
      <c r="AH46" s="567"/>
      <c r="AI46" s="567"/>
      <c r="AJ46" s="567"/>
      <c r="AK46" s="567"/>
      <c r="AL46" s="567"/>
      <c r="AM46" s="567"/>
      <c r="AN46" s="567"/>
      <c r="AO46" s="567"/>
      <c r="AP46" s="567"/>
      <c r="AQ46" s="567"/>
      <c r="AR46" s="567"/>
      <c r="AS46" s="567"/>
      <c r="AT46" s="567"/>
      <c r="AU46" s="567"/>
      <c r="AV46" s="567"/>
      <c r="AW46" s="567"/>
      <c r="AX46" s="567"/>
      <c r="AY46" s="567"/>
      <c r="AZ46" s="567"/>
      <c r="BA46" s="567"/>
      <c r="BB46" s="567"/>
      <c r="BC46" s="567"/>
      <c r="BD46" s="567"/>
      <c r="BE46" s="567"/>
      <c r="BF46" s="567"/>
      <c r="BG46" s="567"/>
      <c r="BH46" s="567"/>
      <c r="BI46" s="567"/>
      <c r="BJ46" s="567"/>
      <c r="BK46" s="567"/>
      <c r="BL46" s="567"/>
      <c r="BM46" s="567"/>
      <c r="BN46" s="567"/>
      <c r="BO46" s="567"/>
      <c r="BP46" s="567"/>
      <c r="BQ46" s="567"/>
      <c r="BR46" s="567"/>
      <c r="BS46" s="567"/>
      <c r="BT46" s="567"/>
      <c r="BU46" s="567"/>
      <c r="BV46" s="567"/>
    </row>
    <row r="47" spans="1:74" ht="12" customHeight="1" x14ac:dyDescent="0.35">
      <c r="A47" s="542"/>
      <c r="B47" s="682" t="s">
        <v>1399</v>
      </c>
      <c r="C47" s="683"/>
      <c r="D47" s="683"/>
      <c r="E47" s="683"/>
      <c r="F47" s="683"/>
      <c r="G47" s="683"/>
      <c r="H47" s="683"/>
      <c r="I47" s="683"/>
      <c r="J47" s="683"/>
      <c r="K47" s="683"/>
      <c r="L47" s="683"/>
      <c r="M47" s="683"/>
      <c r="N47" s="683"/>
      <c r="O47" s="683"/>
      <c r="P47" s="683"/>
      <c r="Q47" s="684"/>
      <c r="R47" s="566"/>
      <c r="S47" s="566"/>
      <c r="T47" s="566"/>
      <c r="U47" s="566"/>
      <c r="V47" s="566"/>
      <c r="W47" s="566"/>
      <c r="X47" s="566"/>
      <c r="Y47" s="566"/>
      <c r="Z47" s="566"/>
      <c r="AA47" s="566"/>
      <c r="AB47" s="566"/>
      <c r="AC47" s="567"/>
      <c r="AD47" s="567"/>
      <c r="AE47" s="567"/>
      <c r="AF47" s="567"/>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7"/>
      <c r="BD47" s="567"/>
      <c r="BE47" s="567"/>
      <c r="BF47" s="567"/>
      <c r="BG47" s="567"/>
      <c r="BH47" s="567"/>
      <c r="BI47" s="567"/>
      <c r="BJ47" s="567"/>
      <c r="BK47" s="567"/>
      <c r="BL47" s="567"/>
      <c r="BM47" s="567"/>
      <c r="BN47" s="567"/>
      <c r="BO47" s="567"/>
      <c r="BP47" s="567"/>
      <c r="BQ47" s="567"/>
      <c r="BR47" s="567"/>
      <c r="BS47" s="567"/>
      <c r="BT47" s="567"/>
      <c r="BU47" s="567"/>
      <c r="BV47" s="567"/>
    </row>
    <row r="48" spans="1:74" ht="12" customHeight="1" x14ac:dyDescent="0.35">
      <c r="A48" s="542"/>
      <c r="B48" s="682" t="s">
        <v>1400</v>
      </c>
      <c r="C48" s="683"/>
      <c r="D48" s="683"/>
      <c r="E48" s="683"/>
      <c r="F48" s="683"/>
      <c r="G48" s="683"/>
      <c r="H48" s="683"/>
      <c r="I48" s="683"/>
      <c r="J48" s="683"/>
      <c r="K48" s="683"/>
      <c r="L48" s="683"/>
      <c r="M48" s="683"/>
      <c r="N48" s="683"/>
      <c r="O48" s="683"/>
      <c r="P48" s="683"/>
      <c r="Q48" s="684"/>
      <c r="R48" s="566"/>
      <c r="S48" s="566"/>
      <c r="T48" s="566"/>
      <c r="U48" s="566"/>
      <c r="V48" s="566"/>
      <c r="W48" s="566"/>
      <c r="X48" s="566"/>
      <c r="Y48" s="566"/>
      <c r="Z48" s="566"/>
      <c r="AA48" s="566"/>
      <c r="AB48" s="566"/>
      <c r="AC48" s="567"/>
      <c r="AD48" s="567"/>
      <c r="AE48" s="567"/>
      <c r="AF48" s="567"/>
      <c r="AG48" s="567"/>
      <c r="AH48" s="567"/>
      <c r="AI48" s="567"/>
      <c r="AJ48" s="567"/>
      <c r="AK48" s="567"/>
      <c r="AL48" s="567"/>
      <c r="AM48" s="567"/>
      <c r="AN48" s="567"/>
      <c r="AO48" s="567"/>
      <c r="AP48" s="567"/>
      <c r="AQ48" s="567"/>
      <c r="AR48" s="567"/>
      <c r="AS48" s="567"/>
      <c r="AT48" s="567"/>
      <c r="AU48" s="567"/>
      <c r="AV48" s="567"/>
      <c r="AW48" s="567"/>
      <c r="AX48" s="567"/>
      <c r="AY48" s="567"/>
      <c r="AZ48" s="567"/>
      <c r="BA48" s="567"/>
      <c r="BB48" s="567"/>
      <c r="BC48" s="567"/>
      <c r="BD48" s="567"/>
      <c r="BE48" s="567"/>
      <c r="BF48" s="567"/>
      <c r="BG48" s="567"/>
      <c r="BH48" s="567"/>
      <c r="BI48" s="567"/>
      <c r="BJ48" s="567"/>
      <c r="BK48" s="567"/>
      <c r="BL48" s="567"/>
      <c r="BM48" s="567"/>
      <c r="BN48" s="567"/>
      <c r="BO48" s="567"/>
      <c r="BP48" s="567"/>
      <c r="BQ48" s="567"/>
      <c r="BR48" s="567"/>
      <c r="BS48" s="567"/>
      <c r="BT48" s="567"/>
      <c r="BU48" s="567"/>
      <c r="BV48" s="567"/>
    </row>
    <row r="49" spans="1:74" ht="12" customHeight="1" x14ac:dyDescent="0.35">
      <c r="A49" s="542"/>
      <c r="B49" s="700" t="s">
        <v>1401</v>
      </c>
      <c r="C49" s="701"/>
      <c r="D49" s="701"/>
      <c r="E49" s="701"/>
      <c r="F49" s="701"/>
      <c r="G49" s="701"/>
      <c r="H49" s="701"/>
      <c r="I49" s="701"/>
      <c r="J49" s="701"/>
      <c r="K49" s="701"/>
      <c r="L49" s="701"/>
      <c r="M49" s="701"/>
      <c r="N49" s="701"/>
      <c r="O49" s="701"/>
      <c r="P49" s="701"/>
      <c r="Q49" s="702"/>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2"/>
      <c r="B50" s="703" t="s">
        <v>1402</v>
      </c>
      <c r="C50" s="701"/>
      <c r="D50" s="701"/>
      <c r="E50" s="701"/>
      <c r="F50" s="701"/>
      <c r="G50" s="701"/>
      <c r="H50" s="701"/>
      <c r="I50" s="701"/>
      <c r="J50" s="701"/>
      <c r="K50" s="701"/>
      <c r="L50" s="701"/>
      <c r="M50" s="701"/>
      <c r="N50" s="701"/>
      <c r="O50" s="701"/>
      <c r="P50" s="701"/>
      <c r="Q50" s="702"/>
      <c r="R50" s="566"/>
      <c r="S50" s="566"/>
      <c r="T50" s="566"/>
      <c r="U50" s="566"/>
      <c r="V50" s="566"/>
      <c r="W50" s="566"/>
      <c r="X50" s="566"/>
      <c r="Y50" s="566"/>
      <c r="Z50" s="566"/>
      <c r="AA50" s="566"/>
      <c r="AB50" s="566"/>
      <c r="AC50" s="567"/>
      <c r="AD50" s="567"/>
      <c r="AE50" s="567"/>
      <c r="AF50" s="567"/>
      <c r="AG50" s="567"/>
      <c r="AH50" s="567"/>
      <c r="AI50" s="567"/>
      <c r="AJ50" s="567"/>
      <c r="AK50" s="567"/>
      <c r="AL50" s="567"/>
      <c r="AM50" s="567"/>
      <c r="AN50" s="567"/>
      <c r="AO50" s="567"/>
      <c r="AP50" s="567"/>
      <c r="AQ50" s="567"/>
      <c r="AR50" s="567"/>
      <c r="AS50" s="567"/>
      <c r="AT50" s="567"/>
      <c r="AU50" s="567"/>
      <c r="AV50" s="567"/>
      <c r="AW50" s="567"/>
      <c r="AX50" s="567"/>
      <c r="AY50" s="567"/>
      <c r="AZ50" s="567"/>
      <c r="BA50" s="567"/>
      <c r="BB50" s="567"/>
      <c r="BC50" s="567"/>
      <c r="BD50" s="567"/>
      <c r="BE50" s="567"/>
      <c r="BF50" s="567"/>
      <c r="BG50" s="567"/>
      <c r="BH50" s="567"/>
      <c r="BI50" s="567"/>
      <c r="BJ50" s="567"/>
      <c r="BK50" s="567"/>
      <c r="BL50" s="567"/>
      <c r="BM50" s="567"/>
      <c r="BN50" s="567"/>
      <c r="BO50" s="567"/>
      <c r="BP50" s="567"/>
      <c r="BQ50" s="567"/>
      <c r="BR50" s="567"/>
      <c r="BS50" s="567"/>
      <c r="BT50" s="567"/>
      <c r="BU50" s="567"/>
      <c r="BV50" s="567"/>
    </row>
    <row r="51" spans="1:74" ht="12" customHeight="1" x14ac:dyDescent="0.35">
      <c r="A51" s="542"/>
      <c r="B51" s="694" t="s">
        <v>1403</v>
      </c>
      <c r="C51" s="695"/>
      <c r="D51" s="695"/>
      <c r="E51" s="695"/>
      <c r="F51" s="695"/>
      <c r="G51" s="695"/>
      <c r="H51" s="695"/>
      <c r="I51" s="695"/>
      <c r="J51" s="695"/>
      <c r="K51" s="695"/>
      <c r="L51" s="695"/>
      <c r="M51" s="695"/>
      <c r="N51" s="695"/>
      <c r="O51" s="695"/>
      <c r="P51" s="695"/>
      <c r="Q51" s="696"/>
      <c r="R51" s="566"/>
      <c r="S51" s="566"/>
      <c r="T51" s="566"/>
      <c r="U51" s="566"/>
      <c r="V51" s="566"/>
      <c r="W51" s="566"/>
      <c r="X51" s="566"/>
      <c r="Y51" s="566"/>
      <c r="Z51" s="566"/>
      <c r="AA51" s="566"/>
      <c r="AB51" s="566"/>
      <c r="AC51" s="567"/>
      <c r="AD51" s="567"/>
      <c r="AE51" s="567"/>
      <c r="AF51" s="567"/>
      <c r="AG51" s="567"/>
      <c r="AH51" s="567"/>
      <c r="AI51" s="567"/>
      <c r="AJ51" s="567"/>
      <c r="AK51" s="567"/>
      <c r="AL51" s="567"/>
      <c r="AM51" s="567"/>
      <c r="AN51" s="567"/>
      <c r="AO51" s="567"/>
      <c r="AP51" s="567"/>
      <c r="AQ51" s="567"/>
      <c r="AR51" s="567"/>
      <c r="AS51" s="567"/>
      <c r="AT51" s="567"/>
      <c r="AU51" s="567"/>
      <c r="AV51" s="567"/>
      <c r="AW51" s="567"/>
      <c r="AX51" s="567"/>
      <c r="AY51" s="567"/>
      <c r="AZ51" s="567"/>
      <c r="BA51" s="567"/>
      <c r="BB51" s="567"/>
      <c r="BC51" s="567"/>
      <c r="BD51" s="567"/>
      <c r="BE51" s="567"/>
      <c r="BF51" s="567"/>
      <c r="BG51" s="567"/>
      <c r="BH51" s="567"/>
      <c r="BI51" s="567"/>
      <c r="BJ51" s="567"/>
      <c r="BK51" s="567"/>
      <c r="BL51" s="567"/>
      <c r="BM51" s="567"/>
      <c r="BN51" s="567"/>
      <c r="BO51" s="567"/>
      <c r="BP51" s="567"/>
      <c r="BQ51" s="567"/>
      <c r="BR51" s="567"/>
      <c r="BS51" s="567"/>
      <c r="BT51" s="567"/>
      <c r="BU51" s="567"/>
      <c r="BV51" s="567"/>
    </row>
    <row r="52" spans="1:74" ht="12" customHeight="1" x14ac:dyDescent="0.35">
      <c r="A52" s="542"/>
      <c r="B52" s="697" t="s">
        <v>1404</v>
      </c>
      <c r="C52" s="698"/>
      <c r="D52" s="698"/>
      <c r="E52" s="698"/>
      <c r="F52" s="698"/>
      <c r="G52" s="698"/>
      <c r="H52" s="698"/>
      <c r="I52" s="698"/>
      <c r="J52" s="698"/>
      <c r="K52" s="698"/>
      <c r="L52" s="698"/>
      <c r="M52" s="698"/>
      <c r="N52" s="698"/>
      <c r="O52" s="698"/>
      <c r="P52" s="698"/>
      <c r="Q52" s="699"/>
      <c r="R52" s="566"/>
      <c r="S52" s="566"/>
      <c r="T52" s="566"/>
      <c r="U52" s="566"/>
      <c r="V52" s="566"/>
      <c r="W52" s="566"/>
      <c r="X52" s="566"/>
      <c r="Y52" s="566"/>
      <c r="Z52" s="566"/>
      <c r="AA52" s="566"/>
      <c r="AB52" s="566"/>
      <c r="AC52" s="567"/>
      <c r="AD52" s="567"/>
      <c r="AE52" s="567"/>
      <c r="AF52" s="567"/>
      <c r="AG52" s="567"/>
      <c r="AH52" s="567"/>
      <c r="AI52" s="567"/>
      <c r="AJ52" s="567"/>
      <c r="AK52" s="567"/>
      <c r="AL52" s="567"/>
      <c r="AM52" s="567"/>
      <c r="AN52" s="567"/>
      <c r="AO52" s="567"/>
      <c r="AP52" s="567"/>
      <c r="AQ52" s="567"/>
      <c r="AR52" s="567"/>
      <c r="AS52" s="567"/>
      <c r="AT52" s="567"/>
      <c r="AU52" s="567"/>
      <c r="AV52" s="567"/>
      <c r="AW52" s="567"/>
      <c r="AX52" s="567"/>
      <c r="AY52" s="567"/>
      <c r="AZ52" s="567"/>
      <c r="BA52" s="567"/>
      <c r="BB52" s="567"/>
      <c r="BC52" s="567"/>
      <c r="BD52" s="567"/>
      <c r="BE52" s="567"/>
      <c r="BF52" s="567"/>
      <c r="BG52" s="567"/>
      <c r="BH52" s="567"/>
      <c r="BI52" s="567"/>
      <c r="BJ52" s="567"/>
      <c r="BK52" s="567"/>
      <c r="BL52" s="567"/>
      <c r="BM52" s="567"/>
      <c r="BN52" s="567"/>
      <c r="BO52" s="567"/>
      <c r="BP52" s="567"/>
      <c r="BQ52" s="567"/>
      <c r="BR52" s="567"/>
      <c r="BS52" s="567"/>
      <c r="BT52" s="567"/>
      <c r="BU52" s="567"/>
      <c r="BV52" s="567"/>
    </row>
    <row r="53" spans="1:74" ht="12" customHeight="1" x14ac:dyDescent="0.35">
      <c r="C53" s="566"/>
      <c r="D53" s="566"/>
      <c r="E53" s="566"/>
      <c r="F53" s="566"/>
      <c r="G53" s="566"/>
      <c r="H53" s="566"/>
      <c r="I53" s="566"/>
      <c r="J53" s="566"/>
      <c r="K53" s="566"/>
      <c r="L53" s="566"/>
      <c r="M53" s="566"/>
      <c r="N53" s="566"/>
      <c r="O53" s="566"/>
      <c r="P53" s="566"/>
      <c r="Q53" s="566"/>
      <c r="R53" s="566"/>
      <c r="S53" s="566"/>
      <c r="T53" s="566"/>
      <c r="U53" s="566"/>
      <c r="V53" s="566"/>
      <c r="W53" s="566"/>
      <c r="X53" s="566"/>
      <c r="Y53" s="566"/>
      <c r="Z53" s="566"/>
      <c r="AA53" s="566"/>
      <c r="AB53" s="566"/>
      <c r="AC53" s="567"/>
      <c r="AD53" s="567"/>
      <c r="AE53" s="567"/>
      <c r="AF53" s="567"/>
      <c r="AG53" s="567"/>
      <c r="AH53" s="567"/>
      <c r="AI53" s="567"/>
      <c r="AJ53" s="567"/>
      <c r="AK53" s="567"/>
      <c r="AL53" s="567"/>
      <c r="AM53" s="567"/>
      <c r="AN53" s="567"/>
      <c r="AO53" s="567"/>
      <c r="AP53" s="567"/>
      <c r="AQ53" s="567"/>
      <c r="AR53" s="567"/>
      <c r="AS53" s="567"/>
      <c r="AT53" s="567"/>
      <c r="AU53" s="567"/>
      <c r="AV53" s="567"/>
      <c r="AW53" s="567"/>
      <c r="AX53" s="567"/>
      <c r="AY53" s="567"/>
      <c r="AZ53" s="567"/>
      <c r="BA53" s="567"/>
      <c r="BB53" s="567"/>
      <c r="BC53" s="567"/>
      <c r="BD53" s="567"/>
      <c r="BE53" s="567"/>
      <c r="BF53" s="567"/>
      <c r="BG53" s="567"/>
      <c r="BH53" s="567"/>
      <c r="BI53" s="567"/>
      <c r="BJ53" s="567"/>
      <c r="BK53" s="567"/>
      <c r="BL53" s="567"/>
      <c r="BM53" s="567"/>
      <c r="BN53" s="567"/>
      <c r="BO53" s="567"/>
      <c r="BP53" s="567"/>
      <c r="BQ53" s="567"/>
      <c r="BR53" s="567"/>
      <c r="BS53" s="567"/>
      <c r="BT53" s="567"/>
      <c r="BU53" s="567"/>
      <c r="BV53" s="567"/>
    </row>
    <row r="54" spans="1:74" ht="12" customHeight="1" x14ac:dyDescent="0.35">
      <c r="C54" s="566"/>
      <c r="D54" s="566"/>
      <c r="E54" s="566"/>
      <c r="F54" s="566"/>
      <c r="G54" s="566"/>
      <c r="H54" s="566"/>
      <c r="I54" s="566"/>
      <c r="J54" s="566"/>
      <c r="K54" s="566"/>
      <c r="L54" s="566"/>
      <c r="M54" s="566"/>
      <c r="N54" s="566"/>
      <c r="O54" s="566"/>
      <c r="P54" s="566"/>
      <c r="Q54" s="566"/>
      <c r="R54" s="566"/>
      <c r="S54" s="566"/>
      <c r="T54" s="566"/>
      <c r="U54" s="566"/>
      <c r="V54" s="566"/>
      <c r="W54" s="566"/>
      <c r="X54" s="566"/>
      <c r="Y54" s="566"/>
      <c r="Z54" s="566"/>
      <c r="AA54" s="566"/>
      <c r="AB54" s="566"/>
      <c r="AC54" s="567"/>
      <c r="AD54" s="567"/>
      <c r="AE54" s="567"/>
      <c r="AF54" s="567"/>
      <c r="AG54" s="567"/>
      <c r="AH54" s="567"/>
      <c r="AI54" s="567"/>
      <c r="AJ54" s="567"/>
      <c r="AK54" s="567"/>
      <c r="AL54" s="567"/>
      <c r="AM54" s="567"/>
      <c r="AN54" s="567"/>
      <c r="AO54" s="567"/>
      <c r="AP54" s="567"/>
      <c r="AQ54" s="567"/>
      <c r="AR54" s="567"/>
      <c r="AS54" s="567"/>
      <c r="AT54" s="567"/>
      <c r="AU54" s="567"/>
      <c r="AV54" s="567"/>
      <c r="AW54" s="567"/>
      <c r="AX54" s="567"/>
      <c r="AY54" s="567"/>
      <c r="AZ54" s="567"/>
      <c r="BA54" s="567"/>
      <c r="BB54" s="567"/>
      <c r="BC54" s="567"/>
      <c r="BD54" s="567"/>
      <c r="BE54" s="567"/>
      <c r="BF54" s="567"/>
      <c r="BG54" s="567"/>
      <c r="BH54" s="567"/>
      <c r="BI54" s="567"/>
      <c r="BJ54" s="567"/>
      <c r="BK54" s="567"/>
      <c r="BL54" s="567"/>
      <c r="BM54" s="567"/>
      <c r="BN54" s="567"/>
      <c r="BO54" s="567"/>
      <c r="BP54" s="567"/>
      <c r="BQ54" s="567"/>
      <c r="BR54" s="567"/>
      <c r="BS54" s="567"/>
      <c r="BT54" s="567"/>
      <c r="BU54" s="567"/>
      <c r="BV54" s="567"/>
    </row>
    <row r="55" spans="1:74" ht="12" customHeight="1" x14ac:dyDescent="0.35">
      <c r="C55" s="566"/>
      <c r="D55" s="566"/>
      <c r="E55" s="566"/>
      <c r="F55" s="566"/>
      <c r="G55" s="566"/>
      <c r="H55" s="566"/>
      <c r="I55" s="566"/>
      <c r="J55" s="566"/>
      <c r="K55" s="566"/>
      <c r="L55" s="566"/>
      <c r="M55" s="566"/>
      <c r="N55" s="566"/>
      <c r="O55" s="566"/>
      <c r="P55" s="566"/>
      <c r="Q55" s="566"/>
      <c r="R55" s="566"/>
      <c r="S55" s="566"/>
      <c r="T55" s="566"/>
      <c r="U55" s="566"/>
      <c r="V55" s="566"/>
      <c r="W55" s="566"/>
      <c r="X55" s="566"/>
      <c r="Y55" s="566"/>
      <c r="Z55" s="566"/>
      <c r="AA55" s="566"/>
      <c r="AB55" s="566"/>
      <c r="AC55" s="567"/>
      <c r="AD55" s="567"/>
      <c r="AE55" s="567"/>
      <c r="AF55" s="567"/>
      <c r="AG55" s="567"/>
      <c r="AH55" s="567"/>
      <c r="AI55" s="567"/>
      <c r="AJ55" s="567"/>
      <c r="AK55" s="567"/>
      <c r="AL55" s="567"/>
      <c r="AM55" s="567"/>
      <c r="AN55" s="567"/>
      <c r="AO55" s="567"/>
      <c r="AP55" s="567"/>
      <c r="AQ55" s="567"/>
      <c r="AR55" s="567"/>
      <c r="AS55" s="567"/>
      <c r="AT55" s="567"/>
      <c r="AU55" s="567"/>
      <c r="AV55" s="567"/>
      <c r="AW55" s="567"/>
      <c r="AX55" s="567"/>
      <c r="AY55" s="567"/>
      <c r="AZ55" s="567"/>
      <c r="BA55" s="567"/>
      <c r="BB55" s="567"/>
      <c r="BC55" s="567"/>
      <c r="BD55" s="567"/>
      <c r="BE55" s="567"/>
      <c r="BF55" s="567"/>
      <c r="BG55" s="567"/>
      <c r="BH55" s="567"/>
      <c r="BI55" s="567"/>
      <c r="BJ55" s="567"/>
      <c r="BK55" s="567"/>
      <c r="BL55" s="567"/>
      <c r="BM55" s="567"/>
      <c r="BN55" s="567"/>
      <c r="BO55" s="567"/>
      <c r="BP55" s="567"/>
      <c r="BQ55" s="567"/>
      <c r="BR55" s="567"/>
      <c r="BS55" s="567"/>
      <c r="BT55" s="567"/>
      <c r="BU55" s="567"/>
      <c r="BV55" s="567"/>
    </row>
    <row r="56" spans="1:74" ht="12" customHeight="1" x14ac:dyDescent="0.35">
      <c r="C56" s="566"/>
      <c r="D56" s="566"/>
      <c r="E56" s="566"/>
      <c r="F56" s="566"/>
      <c r="G56" s="566"/>
      <c r="H56" s="566"/>
      <c r="I56" s="566"/>
      <c r="J56" s="566"/>
      <c r="K56" s="566"/>
      <c r="L56" s="566"/>
      <c r="M56" s="566"/>
      <c r="N56" s="566"/>
      <c r="O56" s="566"/>
      <c r="P56" s="566"/>
      <c r="Q56" s="566"/>
      <c r="R56" s="566"/>
      <c r="S56" s="566"/>
      <c r="T56" s="566"/>
      <c r="U56" s="566"/>
      <c r="V56" s="566"/>
      <c r="W56" s="566"/>
      <c r="X56" s="566"/>
      <c r="Y56" s="566"/>
      <c r="Z56" s="566"/>
      <c r="AA56" s="566"/>
      <c r="AB56" s="566"/>
      <c r="AC56" s="567"/>
      <c r="AD56" s="567"/>
      <c r="AE56" s="567"/>
      <c r="AF56" s="567"/>
      <c r="AG56" s="567"/>
      <c r="AH56" s="567"/>
      <c r="AI56" s="567"/>
      <c r="AJ56" s="567"/>
      <c r="AK56" s="567"/>
      <c r="AL56" s="567"/>
      <c r="AM56" s="567"/>
      <c r="AN56" s="567"/>
      <c r="AO56" s="567"/>
      <c r="AP56" s="567"/>
      <c r="AQ56" s="567"/>
      <c r="AR56" s="567"/>
      <c r="AS56" s="567"/>
      <c r="AT56" s="567"/>
      <c r="AU56" s="567"/>
      <c r="AV56" s="567"/>
      <c r="AW56" s="567"/>
      <c r="AX56" s="567"/>
      <c r="AY56" s="567"/>
      <c r="AZ56" s="567"/>
      <c r="BA56" s="567"/>
      <c r="BB56" s="567"/>
      <c r="BC56" s="567"/>
      <c r="BD56" s="567"/>
      <c r="BE56" s="567"/>
      <c r="BF56" s="567"/>
      <c r="BG56" s="567"/>
      <c r="BH56" s="567"/>
      <c r="BI56" s="567"/>
      <c r="BJ56" s="567"/>
      <c r="BK56" s="567"/>
      <c r="BL56" s="567"/>
      <c r="BM56" s="567"/>
      <c r="BN56" s="567"/>
      <c r="BO56" s="567"/>
      <c r="BP56" s="567"/>
      <c r="BQ56" s="567"/>
      <c r="BR56" s="567"/>
      <c r="BS56" s="567"/>
      <c r="BT56" s="567"/>
      <c r="BU56" s="567"/>
      <c r="BV56" s="567"/>
    </row>
    <row r="57" spans="1:74" ht="12" customHeight="1" x14ac:dyDescent="0.35">
      <c r="C57" s="566"/>
      <c r="D57" s="566"/>
      <c r="E57" s="566"/>
      <c r="F57" s="566"/>
      <c r="G57" s="566"/>
      <c r="H57" s="566"/>
      <c r="I57" s="566"/>
      <c r="J57" s="566"/>
      <c r="K57" s="566"/>
      <c r="L57" s="566"/>
      <c r="M57" s="566"/>
      <c r="N57" s="566"/>
      <c r="O57" s="566"/>
      <c r="P57" s="566"/>
      <c r="Q57" s="566"/>
      <c r="R57" s="566"/>
      <c r="S57" s="566"/>
      <c r="T57" s="566"/>
      <c r="U57" s="566"/>
      <c r="V57" s="566"/>
      <c r="W57" s="566"/>
      <c r="X57" s="566"/>
      <c r="Y57" s="566"/>
      <c r="Z57" s="566"/>
      <c r="AA57" s="566"/>
      <c r="AB57" s="566"/>
      <c r="AC57" s="567"/>
      <c r="AD57" s="567"/>
      <c r="AE57" s="567"/>
      <c r="AF57" s="567"/>
      <c r="AG57" s="567"/>
      <c r="AH57" s="567"/>
      <c r="AI57" s="567"/>
      <c r="AJ57" s="567"/>
      <c r="AK57" s="567"/>
      <c r="AL57" s="567"/>
      <c r="AM57" s="567"/>
      <c r="AN57" s="567"/>
      <c r="AO57" s="567"/>
      <c r="AP57" s="567"/>
      <c r="AQ57" s="567"/>
      <c r="AR57" s="567"/>
      <c r="AS57" s="567"/>
      <c r="AT57" s="567"/>
      <c r="AU57" s="567"/>
      <c r="AV57" s="567"/>
      <c r="AW57" s="567"/>
      <c r="AX57" s="567"/>
      <c r="AY57" s="567"/>
      <c r="AZ57" s="567"/>
      <c r="BA57" s="567"/>
      <c r="BB57" s="567"/>
      <c r="BC57" s="567"/>
      <c r="BD57" s="567"/>
      <c r="BE57" s="567"/>
      <c r="BF57" s="567"/>
      <c r="BG57" s="567"/>
      <c r="BH57" s="567"/>
      <c r="BI57" s="567"/>
      <c r="BJ57" s="567"/>
      <c r="BK57" s="567"/>
      <c r="BL57" s="567"/>
      <c r="BM57" s="567"/>
      <c r="BN57" s="567"/>
      <c r="BO57" s="567"/>
      <c r="BP57" s="567"/>
      <c r="BQ57" s="567"/>
      <c r="BR57" s="567"/>
      <c r="BS57" s="567"/>
      <c r="BT57" s="567"/>
      <c r="BU57" s="567"/>
      <c r="BV57" s="567"/>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6"/>
      <c r="D59" s="566"/>
      <c r="E59" s="566"/>
      <c r="F59" s="566"/>
      <c r="G59" s="566"/>
      <c r="H59" s="566"/>
      <c r="I59" s="566"/>
      <c r="J59" s="566"/>
      <c r="K59" s="566"/>
      <c r="L59" s="566"/>
      <c r="M59" s="566"/>
      <c r="N59" s="566"/>
      <c r="O59" s="566"/>
      <c r="P59" s="566"/>
      <c r="Q59" s="566"/>
      <c r="R59" s="566"/>
      <c r="S59" s="566"/>
      <c r="T59" s="566"/>
      <c r="U59" s="566"/>
      <c r="V59" s="566"/>
      <c r="W59" s="566"/>
      <c r="X59" s="566"/>
      <c r="Y59" s="566"/>
      <c r="Z59" s="566"/>
      <c r="AA59" s="566"/>
      <c r="AB59" s="566"/>
      <c r="AC59" s="567"/>
      <c r="AD59" s="567"/>
      <c r="AE59" s="567"/>
      <c r="AF59" s="567"/>
      <c r="AG59" s="567"/>
      <c r="AH59" s="567"/>
      <c r="AI59" s="567"/>
      <c r="AJ59" s="567"/>
      <c r="AK59" s="567"/>
      <c r="AL59" s="567"/>
      <c r="AM59" s="567"/>
      <c r="AN59" s="567"/>
      <c r="AO59" s="567"/>
      <c r="AP59" s="567"/>
      <c r="AQ59" s="567"/>
      <c r="AR59" s="567"/>
      <c r="AS59" s="567"/>
      <c r="AT59" s="567"/>
      <c r="AU59" s="567"/>
      <c r="AV59" s="567"/>
      <c r="AW59" s="567"/>
      <c r="AX59" s="567"/>
      <c r="AY59" s="567"/>
      <c r="AZ59" s="567"/>
      <c r="BA59" s="567"/>
      <c r="BB59" s="567"/>
      <c r="BC59" s="567"/>
      <c r="BD59" s="567"/>
      <c r="BE59" s="567"/>
      <c r="BF59" s="567"/>
      <c r="BG59" s="567"/>
      <c r="BH59" s="567"/>
      <c r="BI59" s="567"/>
      <c r="BJ59" s="567"/>
      <c r="BK59" s="567"/>
      <c r="BL59" s="567"/>
      <c r="BM59" s="567"/>
      <c r="BN59" s="567"/>
      <c r="BO59" s="567"/>
      <c r="BP59" s="567"/>
      <c r="BQ59" s="567"/>
      <c r="BR59" s="567"/>
      <c r="BS59" s="567"/>
      <c r="BT59" s="567"/>
      <c r="BU59" s="567"/>
      <c r="BV59" s="567"/>
    </row>
    <row r="60" spans="1:74" ht="12" customHeight="1" x14ac:dyDescent="0.35">
      <c r="C60" s="566"/>
      <c r="D60" s="566"/>
      <c r="E60" s="566"/>
      <c r="F60" s="566"/>
      <c r="G60" s="566"/>
      <c r="H60" s="566"/>
      <c r="I60" s="566"/>
      <c r="J60" s="566"/>
      <c r="K60" s="566"/>
      <c r="L60" s="566"/>
      <c r="M60" s="566"/>
      <c r="N60" s="566"/>
      <c r="O60" s="566"/>
      <c r="P60" s="566"/>
      <c r="Q60" s="566"/>
      <c r="R60" s="566"/>
      <c r="S60" s="566"/>
      <c r="T60" s="566"/>
      <c r="U60" s="566"/>
      <c r="V60" s="566"/>
      <c r="W60" s="566"/>
      <c r="X60" s="566"/>
      <c r="Y60" s="566"/>
      <c r="Z60" s="566"/>
      <c r="AA60" s="566"/>
      <c r="AB60" s="566"/>
      <c r="AC60" s="567"/>
      <c r="AD60" s="567"/>
      <c r="AE60" s="567"/>
      <c r="AF60" s="567"/>
      <c r="AG60" s="567"/>
      <c r="AH60" s="567"/>
      <c r="AI60" s="567"/>
      <c r="AJ60" s="567"/>
      <c r="AK60" s="567"/>
      <c r="AL60" s="567"/>
      <c r="AM60" s="567"/>
      <c r="AN60" s="567"/>
      <c r="AO60" s="567"/>
      <c r="AP60" s="567"/>
      <c r="AQ60" s="567"/>
      <c r="AR60" s="567"/>
      <c r="AS60" s="567"/>
      <c r="AT60" s="567"/>
      <c r="AU60" s="567"/>
      <c r="AV60" s="567"/>
      <c r="AW60" s="567"/>
      <c r="AX60" s="567"/>
      <c r="AY60" s="567"/>
      <c r="AZ60" s="567"/>
      <c r="BA60" s="567"/>
      <c r="BB60" s="567"/>
      <c r="BC60" s="567"/>
      <c r="BD60" s="567"/>
      <c r="BE60" s="567"/>
      <c r="BF60" s="567"/>
      <c r="BG60" s="567"/>
      <c r="BH60" s="567"/>
      <c r="BI60" s="567"/>
      <c r="BJ60" s="567"/>
      <c r="BK60" s="567"/>
      <c r="BL60" s="567"/>
      <c r="BM60" s="567"/>
      <c r="BN60" s="567"/>
      <c r="BO60" s="567"/>
      <c r="BP60" s="567"/>
      <c r="BQ60" s="567"/>
      <c r="BR60" s="567"/>
      <c r="BS60" s="567"/>
      <c r="BT60" s="567"/>
      <c r="BU60" s="567"/>
      <c r="BV60" s="567"/>
    </row>
    <row r="61" spans="1:74" ht="12" customHeight="1" x14ac:dyDescent="0.35">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2" customHeight="1" x14ac:dyDescent="0.35">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2" customHeight="1" x14ac:dyDescent="0.35">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2" customHeight="1" x14ac:dyDescent="0.35">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3:74" ht="12" customHeight="1" x14ac:dyDescent="0.35">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567"/>
      <c r="BE65" s="567"/>
      <c r="BF65" s="567"/>
      <c r="BG65" s="567"/>
      <c r="BH65" s="567"/>
      <c r="BI65" s="567"/>
      <c r="BJ65" s="567"/>
      <c r="BK65" s="567"/>
      <c r="BL65" s="567"/>
      <c r="BM65" s="567"/>
      <c r="BN65" s="567"/>
      <c r="BO65" s="567"/>
      <c r="BP65" s="567"/>
      <c r="BQ65" s="567"/>
      <c r="BR65" s="567"/>
      <c r="BS65" s="567"/>
      <c r="BT65" s="567"/>
      <c r="BU65" s="567"/>
      <c r="BV65" s="567"/>
    </row>
    <row r="66" spans="3:74" ht="12" customHeight="1" x14ac:dyDescent="0.35">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567"/>
      <c r="BE66" s="567"/>
      <c r="BF66" s="567"/>
      <c r="BG66" s="567"/>
      <c r="BH66" s="567"/>
      <c r="BI66" s="567"/>
      <c r="BJ66" s="567"/>
      <c r="BK66" s="567"/>
      <c r="BL66" s="567"/>
      <c r="BM66" s="567"/>
      <c r="BN66" s="567"/>
      <c r="BO66" s="567"/>
      <c r="BP66" s="567"/>
      <c r="BQ66" s="567"/>
      <c r="BR66" s="567"/>
      <c r="BS66" s="567"/>
      <c r="BT66" s="567"/>
      <c r="BU66" s="567"/>
      <c r="BV66" s="567"/>
    </row>
    <row r="67" spans="3:74" ht="12" customHeight="1" x14ac:dyDescent="0.35">
      <c r="C67" s="566"/>
      <c r="D67" s="566"/>
      <c r="E67" s="566"/>
      <c r="F67" s="566"/>
      <c r="G67" s="566"/>
      <c r="H67" s="566"/>
      <c r="I67" s="566"/>
      <c r="J67" s="566"/>
      <c r="K67" s="566"/>
      <c r="L67" s="566"/>
      <c r="M67" s="566"/>
      <c r="N67" s="566"/>
      <c r="O67" s="566"/>
      <c r="P67" s="566"/>
      <c r="Q67" s="566"/>
      <c r="R67" s="566"/>
      <c r="S67" s="566"/>
      <c r="T67" s="566"/>
      <c r="U67" s="566"/>
      <c r="V67" s="566"/>
      <c r="W67" s="566"/>
      <c r="X67" s="566"/>
      <c r="Y67" s="566"/>
      <c r="Z67" s="566"/>
      <c r="AA67" s="566"/>
      <c r="AB67" s="566"/>
      <c r="AC67" s="567"/>
      <c r="AD67" s="567"/>
      <c r="AE67" s="567"/>
      <c r="AF67" s="567"/>
      <c r="AG67" s="567"/>
      <c r="AH67" s="567"/>
      <c r="AI67" s="567"/>
      <c r="AJ67" s="567"/>
      <c r="AK67" s="567"/>
      <c r="AL67" s="567"/>
      <c r="AM67" s="567"/>
      <c r="AN67" s="567"/>
      <c r="AO67" s="567"/>
      <c r="AP67" s="567"/>
      <c r="AQ67" s="567"/>
      <c r="AR67" s="567"/>
      <c r="AS67" s="567"/>
      <c r="AT67" s="567"/>
      <c r="AU67" s="567"/>
      <c r="AV67" s="567"/>
      <c r="AW67" s="567"/>
      <c r="AX67" s="567"/>
      <c r="AY67" s="567"/>
      <c r="AZ67" s="567"/>
      <c r="BA67" s="567"/>
      <c r="BB67" s="567"/>
      <c r="BC67" s="567"/>
      <c r="BD67" s="567"/>
      <c r="BE67" s="567"/>
      <c r="BF67" s="567"/>
      <c r="BG67" s="567"/>
      <c r="BH67" s="567"/>
      <c r="BI67" s="567"/>
      <c r="BJ67" s="567"/>
      <c r="BK67" s="567"/>
      <c r="BL67" s="567"/>
      <c r="BM67" s="567"/>
      <c r="BN67" s="567"/>
      <c r="BO67" s="567"/>
      <c r="BP67" s="567"/>
      <c r="BQ67" s="567"/>
      <c r="BR67" s="567"/>
      <c r="BS67" s="567"/>
      <c r="BT67" s="567"/>
      <c r="BU67" s="567"/>
      <c r="BV67" s="567"/>
    </row>
    <row r="68" spans="3:74" ht="12" customHeight="1" x14ac:dyDescent="0.35">
      <c r="C68" s="566"/>
      <c r="D68" s="566"/>
      <c r="E68" s="566"/>
      <c r="F68" s="566"/>
      <c r="G68" s="566"/>
      <c r="H68" s="566"/>
      <c r="I68" s="566"/>
      <c r="J68" s="566"/>
      <c r="K68" s="566"/>
      <c r="L68" s="566"/>
      <c r="M68" s="566"/>
      <c r="N68" s="566"/>
      <c r="O68" s="566"/>
      <c r="P68" s="566"/>
      <c r="Q68" s="566"/>
      <c r="R68" s="566"/>
      <c r="S68" s="566"/>
      <c r="T68" s="566"/>
      <c r="U68" s="566"/>
      <c r="V68" s="566"/>
      <c r="W68" s="566"/>
      <c r="X68" s="566"/>
      <c r="Y68" s="566"/>
      <c r="Z68" s="566"/>
      <c r="AA68" s="566"/>
      <c r="AB68" s="566"/>
      <c r="AC68" s="567"/>
      <c r="AD68" s="567"/>
      <c r="AE68" s="567"/>
      <c r="AF68" s="567"/>
      <c r="AG68" s="567"/>
      <c r="AH68" s="567"/>
      <c r="AI68" s="567"/>
      <c r="AJ68" s="567"/>
      <c r="AK68" s="567"/>
      <c r="AL68" s="567"/>
      <c r="AM68" s="567"/>
      <c r="AN68" s="567"/>
      <c r="AO68" s="567"/>
      <c r="AP68" s="567"/>
      <c r="AQ68" s="567"/>
      <c r="AR68" s="567"/>
      <c r="AS68" s="567"/>
      <c r="AT68" s="567"/>
      <c r="AU68" s="567"/>
      <c r="AV68" s="567"/>
      <c r="AW68" s="567"/>
      <c r="AX68" s="567"/>
      <c r="AY68" s="567"/>
      <c r="AZ68" s="567"/>
      <c r="BA68" s="567"/>
      <c r="BB68" s="567"/>
      <c r="BC68" s="567"/>
      <c r="BD68" s="567"/>
      <c r="BE68" s="567"/>
      <c r="BF68" s="567"/>
      <c r="BG68" s="567"/>
      <c r="BH68" s="567"/>
      <c r="BI68" s="567"/>
      <c r="BJ68" s="567"/>
      <c r="BK68" s="567"/>
      <c r="BL68" s="567"/>
      <c r="BM68" s="567"/>
      <c r="BN68" s="567"/>
      <c r="BO68" s="567"/>
      <c r="BP68" s="567"/>
      <c r="BQ68" s="567"/>
      <c r="BR68" s="567"/>
      <c r="BS68" s="567"/>
      <c r="BT68" s="567"/>
      <c r="BU68" s="567"/>
      <c r="BV68" s="567"/>
    </row>
    <row r="69" spans="3:74" ht="12" customHeight="1" x14ac:dyDescent="0.35">
      <c r="C69" s="566"/>
      <c r="D69" s="566"/>
      <c r="E69" s="566"/>
      <c r="F69" s="566"/>
      <c r="G69" s="566"/>
      <c r="H69" s="566"/>
      <c r="I69" s="566"/>
      <c r="J69" s="566"/>
      <c r="K69" s="566"/>
      <c r="L69" s="566"/>
      <c r="M69" s="566"/>
      <c r="N69" s="566"/>
      <c r="O69" s="566"/>
      <c r="P69" s="566"/>
      <c r="Q69" s="566"/>
      <c r="R69" s="566"/>
      <c r="S69" s="566"/>
      <c r="T69" s="566"/>
      <c r="U69" s="566"/>
      <c r="V69" s="566"/>
      <c r="W69" s="566"/>
      <c r="X69" s="566"/>
      <c r="Y69" s="566"/>
      <c r="Z69" s="566"/>
      <c r="AA69" s="566"/>
      <c r="AB69" s="566"/>
      <c r="AC69" s="567"/>
      <c r="AD69" s="567"/>
      <c r="AE69" s="567"/>
      <c r="AF69" s="567"/>
      <c r="AG69" s="567"/>
      <c r="AH69" s="567"/>
      <c r="AI69" s="567"/>
      <c r="AJ69" s="567"/>
      <c r="AK69" s="567"/>
      <c r="AL69" s="567"/>
      <c r="AM69" s="567"/>
      <c r="AN69" s="567"/>
      <c r="AO69" s="567"/>
      <c r="AP69" s="567"/>
      <c r="AQ69" s="567"/>
      <c r="AR69" s="567"/>
      <c r="AS69" s="567"/>
      <c r="AT69" s="567"/>
      <c r="AU69" s="567"/>
      <c r="AV69" s="567"/>
      <c r="AW69" s="567"/>
      <c r="AX69" s="567"/>
      <c r="AY69" s="567"/>
      <c r="AZ69" s="567"/>
      <c r="BA69" s="567"/>
      <c r="BB69" s="567"/>
      <c r="BC69" s="567"/>
      <c r="BD69" s="567"/>
      <c r="BE69" s="567"/>
      <c r="BF69" s="567"/>
      <c r="BG69" s="567"/>
      <c r="BH69" s="567"/>
      <c r="BI69" s="567"/>
      <c r="BJ69" s="567"/>
      <c r="BK69" s="567"/>
      <c r="BL69" s="567"/>
      <c r="BM69" s="567"/>
      <c r="BN69" s="567"/>
      <c r="BO69" s="567"/>
      <c r="BP69" s="567"/>
      <c r="BQ69" s="567"/>
      <c r="BR69" s="567"/>
      <c r="BS69" s="567"/>
      <c r="BT69" s="567"/>
      <c r="BU69" s="567"/>
      <c r="BV69" s="567"/>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3"/>
      <c r="AG70" s="513"/>
      <c r="AH70" s="513"/>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3"/>
      <c r="AG71" s="513"/>
      <c r="AH71" s="513"/>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3"/>
      <c r="AG72" s="513"/>
      <c r="AH72" s="513"/>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3"/>
      <c r="AG73" s="513"/>
      <c r="AH73" s="513"/>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3"/>
      <c r="AG74" s="513"/>
      <c r="AH74" s="513"/>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3"/>
      <c r="AG75" s="513"/>
      <c r="AH75" s="513"/>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3"/>
      <c r="AG76" s="513"/>
      <c r="AH76" s="513"/>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3"/>
      <c r="AG77" s="513"/>
      <c r="AH77" s="513"/>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1"/>
      <c r="AG78" s="501"/>
      <c r="AH78" s="501"/>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4"/>
      <c r="AG79" s="514"/>
      <c r="AH79" s="514"/>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4"/>
      <c r="AG80" s="514"/>
      <c r="AH80" s="514"/>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4"/>
      <c r="AG81" s="514"/>
      <c r="AH81" s="514"/>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4"/>
      <c r="AG83" s="514"/>
      <c r="AH83" s="514"/>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4"/>
      <c r="AG84" s="514"/>
      <c r="AH84" s="514"/>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4"/>
      <c r="AG85" s="514"/>
      <c r="AH85" s="514"/>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4"/>
      <c r="AG86" s="514"/>
      <c r="AH86" s="514"/>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4"/>
      <c r="AG87" s="514"/>
      <c r="AH87" s="514"/>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4"/>
      <c r="AG88" s="514"/>
      <c r="AH88" s="514"/>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4"/>
      <c r="AG89" s="514"/>
      <c r="AH89" s="514"/>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4"/>
      <c r="AG91" s="514"/>
      <c r="AH91" s="514"/>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4"/>
      <c r="AG92" s="514"/>
      <c r="AH92" s="514"/>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4"/>
      <c r="AG93" s="514"/>
      <c r="AH93" s="514"/>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5"/>
      <c r="AG95" s="515"/>
      <c r="AH95" s="515"/>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5"/>
      <c r="AG96" s="515"/>
      <c r="AH96" s="515"/>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4"/>
      <c r="AG97" s="514"/>
      <c r="AH97" s="514"/>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6"/>
      <c r="AG99" s="516"/>
      <c r="AH99" s="516"/>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17"/>
      <c r="AG100" s="517"/>
      <c r="AH100" s="517"/>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17">
    <mergeCell ref="B51:Q51"/>
    <mergeCell ref="B52:Q52"/>
    <mergeCell ref="B48:Q48"/>
    <mergeCell ref="B49:Q49"/>
    <mergeCell ref="B50:Q50"/>
    <mergeCell ref="B43:Q43"/>
    <mergeCell ref="B44:Q44"/>
    <mergeCell ref="B45:Q45"/>
    <mergeCell ref="B46:Q46"/>
    <mergeCell ref="B47:Q47"/>
    <mergeCell ref="AY3:BJ3"/>
    <mergeCell ref="BK3:BV3"/>
    <mergeCell ref="AM3:AX3"/>
    <mergeCell ref="A1:A2"/>
    <mergeCell ref="C3:N3"/>
    <mergeCell ref="O3:Z3"/>
    <mergeCell ref="AA3:AL3"/>
  </mergeCells>
  <conditionalFormatting sqref="C81:BV81 C85:BV85 C89:BV89 C93:BV93 C97:BV97 C101:BV10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6" sqref="BI6:BI46"/>
    </sheetView>
  </sheetViews>
  <sheetFormatPr defaultColWidth="11" defaultRowHeight="10.5" x14ac:dyDescent="0.25"/>
  <cols>
    <col min="1" max="1" width="12.453125" style="438" customWidth="1"/>
    <col min="2" max="2" width="32.7265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597" t="s">
        <v>771</v>
      </c>
      <c r="B1" s="436" t="s">
        <v>1378</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0"/>
      <c r="BE1" s="520"/>
      <c r="BF1" s="520"/>
      <c r="BG1" s="437"/>
      <c r="BH1" s="437"/>
      <c r="BI1" s="437"/>
      <c r="BJ1" s="437"/>
      <c r="BK1" s="437"/>
      <c r="BL1" s="437"/>
      <c r="BM1" s="437"/>
      <c r="BN1" s="437"/>
      <c r="BO1" s="437"/>
      <c r="BP1" s="437"/>
      <c r="BQ1" s="437"/>
      <c r="BR1" s="437"/>
      <c r="BS1" s="437"/>
      <c r="BT1" s="437"/>
      <c r="BU1" s="437"/>
      <c r="BV1" s="437"/>
    </row>
    <row r="2" spans="1:74" ht="12.75" customHeight="1" x14ac:dyDescent="0.3">
      <c r="A2" s="598"/>
      <c r="B2" s="402" t="str">
        <f>"U.S. Energy Information Administration  |  Short-Term Energy Outlook  - "&amp;Dates!D1</f>
        <v>U.S. Energy Information Administration  |  Short-Term Energy Outlook  - December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1278</v>
      </c>
      <c r="B3" s="440"/>
      <c r="C3" s="601">
        <f>Dates!D3</f>
        <v>2019</v>
      </c>
      <c r="D3" s="604"/>
      <c r="E3" s="604"/>
      <c r="F3" s="604"/>
      <c r="G3" s="604"/>
      <c r="H3" s="604"/>
      <c r="I3" s="604"/>
      <c r="J3" s="604"/>
      <c r="K3" s="604"/>
      <c r="L3" s="604"/>
      <c r="M3" s="604"/>
      <c r="N3" s="671"/>
      <c r="O3" s="601">
        <f>C3+1</f>
        <v>2020</v>
      </c>
      <c r="P3" s="604"/>
      <c r="Q3" s="604"/>
      <c r="R3" s="604"/>
      <c r="S3" s="604"/>
      <c r="T3" s="604"/>
      <c r="U3" s="604"/>
      <c r="V3" s="604"/>
      <c r="W3" s="604"/>
      <c r="X3" s="604"/>
      <c r="Y3" s="604"/>
      <c r="Z3" s="671"/>
      <c r="AA3" s="601">
        <f>O3+1</f>
        <v>2021</v>
      </c>
      <c r="AB3" s="604"/>
      <c r="AC3" s="604"/>
      <c r="AD3" s="604"/>
      <c r="AE3" s="604"/>
      <c r="AF3" s="604"/>
      <c r="AG3" s="604"/>
      <c r="AH3" s="604"/>
      <c r="AI3" s="604"/>
      <c r="AJ3" s="604"/>
      <c r="AK3" s="604"/>
      <c r="AL3" s="671"/>
      <c r="AM3" s="601">
        <f>AA3+1</f>
        <v>2022</v>
      </c>
      <c r="AN3" s="604"/>
      <c r="AO3" s="604"/>
      <c r="AP3" s="604"/>
      <c r="AQ3" s="604"/>
      <c r="AR3" s="604"/>
      <c r="AS3" s="604"/>
      <c r="AT3" s="604"/>
      <c r="AU3" s="604"/>
      <c r="AV3" s="604"/>
      <c r="AW3" s="604"/>
      <c r="AX3" s="671"/>
      <c r="AY3" s="601">
        <f>AM3+1</f>
        <v>2023</v>
      </c>
      <c r="AZ3" s="604"/>
      <c r="BA3" s="604"/>
      <c r="BB3" s="604"/>
      <c r="BC3" s="604"/>
      <c r="BD3" s="604"/>
      <c r="BE3" s="604"/>
      <c r="BF3" s="604"/>
      <c r="BG3" s="604"/>
      <c r="BH3" s="604"/>
      <c r="BI3" s="604"/>
      <c r="BJ3" s="671"/>
      <c r="BK3" s="601">
        <f>AY3+1</f>
        <v>2024</v>
      </c>
      <c r="BL3" s="604"/>
      <c r="BM3" s="604"/>
      <c r="BN3" s="604"/>
      <c r="BO3" s="604"/>
      <c r="BP3" s="604"/>
      <c r="BQ3" s="604"/>
      <c r="BR3" s="604"/>
      <c r="BS3" s="604"/>
      <c r="BT3" s="604"/>
      <c r="BU3" s="604"/>
      <c r="BV3" s="671"/>
    </row>
    <row r="4" spans="1:74" s="131" customFormat="1" ht="12.75" customHeight="1" x14ac:dyDescent="0.25">
      <c r="A4" s="591" t="str">
        <f>Dates!$D$2</f>
        <v>Thursday December 7, 2023</v>
      </c>
      <c r="B4" s="441"/>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2" customHeight="1" x14ac:dyDescent="0.25">
      <c r="A5" s="442"/>
      <c r="B5" s="132" t="s">
        <v>338</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62</v>
      </c>
      <c r="B6" s="444" t="s">
        <v>438</v>
      </c>
      <c r="C6" s="214">
        <v>4.5989991378E-3</v>
      </c>
      <c r="D6" s="214">
        <v>4.2716027658999999E-3</v>
      </c>
      <c r="E6" s="214">
        <v>4.7028841653000003E-3</v>
      </c>
      <c r="F6" s="214">
        <v>4.1866958624000002E-3</v>
      </c>
      <c r="G6" s="214">
        <v>4.4507684589000004E-3</v>
      </c>
      <c r="H6" s="214">
        <v>4.4162480913999998E-3</v>
      </c>
      <c r="I6" s="214">
        <v>4.5787902336999996E-3</v>
      </c>
      <c r="J6" s="214">
        <v>4.6485510985999996E-3</v>
      </c>
      <c r="K6" s="214">
        <v>4.5655732136000004E-3</v>
      </c>
      <c r="L6" s="214">
        <v>3.7630388090999999E-3</v>
      </c>
      <c r="M6" s="214">
        <v>3.2120009114000002E-3</v>
      </c>
      <c r="N6" s="214">
        <v>3.8904963960999998E-3</v>
      </c>
      <c r="O6" s="214">
        <v>3.7946264534E-3</v>
      </c>
      <c r="P6" s="214">
        <v>4.0573957885999996E-3</v>
      </c>
      <c r="Q6" s="214">
        <v>4.8520837157000002E-3</v>
      </c>
      <c r="R6" s="214">
        <v>4.5704671475999999E-3</v>
      </c>
      <c r="S6" s="214">
        <v>4.5160908132999998E-3</v>
      </c>
      <c r="T6" s="214">
        <v>4.2325466938000003E-3</v>
      </c>
      <c r="U6" s="214">
        <v>4.4385442830000002E-3</v>
      </c>
      <c r="V6" s="214">
        <v>4.4109042613000001E-3</v>
      </c>
      <c r="W6" s="214">
        <v>4.2796739542999996E-3</v>
      </c>
      <c r="X6" s="214">
        <v>4.2620965961E-3</v>
      </c>
      <c r="Y6" s="214">
        <v>4.6333736116000003E-3</v>
      </c>
      <c r="Z6" s="214">
        <v>4.6360560407000002E-3</v>
      </c>
      <c r="AA6" s="214">
        <v>4.4452384870999999E-3</v>
      </c>
      <c r="AB6" s="214">
        <v>4.2576145759000003E-3</v>
      </c>
      <c r="AC6" s="214">
        <v>4.1785414759E-3</v>
      </c>
      <c r="AD6" s="214">
        <v>4.2665037024999996E-3</v>
      </c>
      <c r="AE6" s="214">
        <v>4.3793465504999999E-3</v>
      </c>
      <c r="AF6" s="214">
        <v>4.2206050690999997E-3</v>
      </c>
      <c r="AG6" s="214">
        <v>4.4743316046000001E-3</v>
      </c>
      <c r="AH6" s="214">
        <v>4.4202187551999998E-3</v>
      </c>
      <c r="AI6" s="214">
        <v>4.4370368955999996E-3</v>
      </c>
      <c r="AJ6" s="214">
        <v>4.3351173540999996E-3</v>
      </c>
      <c r="AK6" s="214">
        <v>4.5093707154999999E-3</v>
      </c>
      <c r="AL6" s="214">
        <v>4.8713974714000002E-3</v>
      </c>
      <c r="AM6" s="214">
        <v>5.0161190000000003E-3</v>
      </c>
      <c r="AN6" s="214">
        <v>4.2407230000000001E-3</v>
      </c>
      <c r="AO6" s="214">
        <v>4.3889849999999998E-3</v>
      </c>
      <c r="AP6" s="214">
        <v>4.3744539999999998E-3</v>
      </c>
      <c r="AQ6" s="214">
        <v>4.5278999999999996E-3</v>
      </c>
      <c r="AR6" s="214">
        <v>4.3550430000000003E-3</v>
      </c>
      <c r="AS6" s="214">
        <v>4.5771179999999998E-3</v>
      </c>
      <c r="AT6" s="214">
        <v>4.619883E-3</v>
      </c>
      <c r="AU6" s="214">
        <v>4.5358580000000003E-3</v>
      </c>
      <c r="AV6" s="214">
        <v>4.430387E-3</v>
      </c>
      <c r="AW6" s="214">
        <v>4.7656069999999998E-3</v>
      </c>
      <c r="AX6" s="214">
        <v>5.0565319999999999E-3</v>
      </c>
      <c r="AY6" s="214">
        <v>5.3159119999999999E-3</v>
      </c>
      <c r="AZ6" s="214">
        <v>4.4415979999999997E-3</v>
      </c>
      <c r="BA6" s="214">
        <v>4.7091490000000001E-3</v>
      </c>
      <c r="BB6" s="214">
        <v>4.5960209999999996E-3</v>
      </c>
      <c r="BC6" s="214">
        <v>4.676894E-3</v>
      </c>
      <c r="BD6" s="214">
        <v>4.3425210000000002E-3</v>
      </c>
      <c r="BE6" s="214">
        <v>4.4467769999999998E-3</v>
      </c>
      <c r="BF6" s="214">
        <v>4.5738539999999996E-3</v>
      </c>
      <c r="BG6" s="214">
        <v>4.6085880000000003E-3</v>
      </c>
      <c r="BH6" s="214">
        <v>4.4363600000000003E-3</v>
      </c>
      <c r="BI6" s="214">
        <v>4.6363999999999997E-3</v>
      </c>
      <c r="BJ6" s="263">
        <v>4.9404000000000002E-3</v>
      </c>
      <c r="BK6" s="263">
        <v>5.6207399999999999E-3</v>
      </c>
      <c r="BL6" s="263">
        <v>4.6784599999999997E-3</v>
      </c>
      <c r="BM6" s="263">
        <v>4.6896000000000004E-3</v>
      </c>
      <c r="BN6" s="263">
        <v>3.5950399999999999E-3</v>
      </c>
      <c r="BO6" s="263">
        <v>4.4182800000000001E-3</v>
      </c>
      <c r="BP6" s="263">
        <v>4.0102699999999998E-3</v>
      </c>
      <c r="BQ6" s="263">
        <v>4.2488300000000003E-3</v>
      </c>
      <c r="BR6" s="263">
        <v>4.5891999999999999E-3</v>
      </c>
      <c r="BS6" s="263">
        <v>4.5827000000000003E-3</v>
      </c>
      <c r="BT6" s="263">
        <v>4.1270400000000002E-3</v>
      </c>
      <c r="BU6" s="263">
        <v>4.6620899999999998E-3</v>
      </c>
      <c r="BV6" s="263">
        <v>4.9324800000000004E-3</v>
      </c>
    </row>
    <row r="7" spans="1:74" ht="12" customHeight="1" x14ac:dyDescent="0.25">
      <c r="A7" s="443" t="s">
        <v>728</v>
      </c>
      <c r="B7" s="444" t="s">
        <v>47</v>
      </c>
      <c r="C7" s="214">
        <v>8.4132620000000005E-2</v>
      </c>
      <c r="D7" s="214">
        <v>7.7698039999999996E-2</v>
      </c>
      <c r="E7" s="214">
        <v>8.9420598000000004E-2</v>
      </c>
      <c r="F7" s="214">
        <v>9.4495338999999998E-2</v>
      </c>
      <c r="G7" s="214">
        <v>0.10869442999999999</v>
      </c>
      <c r="H7" s="214">
        <v>9.5416106000000001E-2</v>
      </c>
      <c r="I7" s="214">
        <v>8.4576496000000001E-2</v>
      </c>
      <c r="J7" s="214">
        <v>7.6784822000000003E-2</v>
      </c>
      <c r="K7" s="214">
        <v>6.2990300999999999E-2</v>
      </c>
      <c r="L7" s="214">
        <v>6.2207808000000003E-2</v>
      </c>
      <c r="M7" s="214">
        <v>6.8713057999999994E-2</v>
      </c>
      <c r="N7" s="214">
        <v>7.2927040999999998E-2</v>
      </c>
      <c r="O7" s="214">
        <v>8.3179369000000003E-2</v>
      </c>
      <c r="P7" s="214">
        <v>8.7829821000000002E-2</v>
      </c>
      <c r="Q7" s="214">
        <v>8.0807146999999996E-2</v>
      </c>
      <c r="R7" s="214">
        <v>7.8701549999999995E-2</v>
      </c>
      <c r="S7" s="214">
        <v>0.101852243</v>
      </c>
      <c r="T7" s="214">
        <v>9.5210169999999997E-2</v>
      </c>
      <c r="U7" s="214">
        <v>9.0954943999999996E-2</v>
      </c>
      <c r="V7" s="214">
        <v>7.9170172999999996E-2</v>
      </c>
      <c r="W7" s="214">
        <v>6.3499271999999995E-2</v>
      </c>
      <c r="X7" s="214">
        <v>6.3952354000000003E-2</v>
      </c>
      <c r="Y7" s="214">
        <v>7.1005602000000001E-2</v>
      </c>
      <c r="Z7" s="214">
        <v>7.3047853999999995E-2</v>
      </c>
      <c r="AA7" s="214">
        <v>8.3419682999999994E-2</v>
      </c>
      <c r="AB7" s="214">
        <v>6.8420441999999998E-2</v>
      </c>
      <c r="AC7" s="214">
        <v>7.1975699000000004E-2</v>
      </c>
      <c r="AD7" s="214">
        <v>6.5777289000000003E-2</v>
      </c>
      <c r="AE7" s="214">
        <v>7.9163357000000004E-2</v>
      </c>
      <c r="AF7" s="214">
        <v>7.9738753999999995E-2</v>
      </c>
      <c r="AG7" s="214">
        <v>7.5058966000000005E-2</v>
      </c>
      <c r="AH7" s="214">
        <v>6.9049054999999998E-2</v>
      </c>
      <c r="AI7" s="214">
        <v>5.7759321000000002E-2</v>
      </c>
      <c r="AJ7" s="214">
        <v>5.8138027000000002E-2</v>
      </c>
      <c r="AK7" s="214">
        <v>6.5756517E-2</v>
      </c>
      <c r="AL7" s="214">
        <v>8.0076735999999996E-2</v>
      </c>
      <c r="AM7" s="214">
        <v>8.2217555999999997E-2</v>
      </c>
      <c r="AN7" s="214">
        <v>7.2390550999999997E-2</v>
      </c>
      <c r="AO7" s="214">
        <v>8.2916775999999998E-2</v>
      </c>
      <c r="AP7" s="214">
        <v>6.8045568000000001E-2</v>
      </c>
      <c r="AQ7" s="214">
        <v>7.9323236000000005E-2</v>
      </c>
      <c r="AR7" s="214">
        <v>8.8361571E-2</v>
      </c>
      <c r="AS7" s="214">
        <v>8.3555389999999993E-2</v>
      </c>
      <c r="AT7" s="214">
        <v>7.1822621000000003E-2</v>
      </c>
      <c r="AU7" s="214">
        <v>5.7825414999999998E-2</v>
      </c>
      <c r="AV7" s="214">
        <v>4.8793617999999997E-2</v>
      </c>
      <c r="AW7" s="214">
        <v>6.0796625999999999E-2</v>
      </c>
      <c r="AX7" s="214">
        <v>6.9324721000000006E-2</v>
      </c>
      <c r="AY7" s="214">
        <v>7.5660053000000005E-2</v>
      </c>
      <c r="AZ7" s="214">
        <v>6.3415363000000002E-2</v>
      </c>
      <c r="BA7" s="214">
        <v>6.8658452999999994E-2</v>
      </c>
      <c r="BB7" s="214">
        <v>5.9346023999999997E-2</v>
      </c>
      <c r="BC7" s="214">
        <v>9.3377976000000001E-2</v>
      </c>
      <c r="BD7" s="214">
        <v>6.6146588000000006E-2</v>
      </c>
      <c r="BE7" s="214">
        <v>7.2143657999999999E-2</v>
      </c>
      <c r="BF7" s="214">
        <v>7.1824658E-2</v>
      </c>
      <c r="BG7" s="214">
        <v>5.7083299999999997E-2</v>
      </c>
      <c r="BH7" s="214">
        <v>5.4356300000000003E-2</v>
      </c>
      <c r="BI7" s="214">
        <v>6.5017400000000003E-2</v>
      </c>
      <c r="BJ7" s="263">
        <v>6.9530900000000007E-2</v>
      </c>
      <c r="BK7" s="263">
        <v>7.9991699999999999E-2</v>
      </c>
      <c r="BL7" s="263">
        <v>7.4890100000000001E-2</v>
      </c>
      <c r="BM7" s="263">
        <v>8.1228499999999995E-2</v>
      </c>
      <c r="BN7" s="263">
        <v>8.0587699999999998E-2</v>
      </c>
      <c r="BO7" s="263">
        <v>9.1324600000000006E-2</v>
      </c>
      <c r="BP7" s="263">
        <v>8.8950199999999993E-2</v>
      </c>
      <c r="BQ7" s="263">
        <v>8.2225900000000005E-2</v>
      </c>
      <c r="BR7" s="263">
        <v>7.1723599999999998E-2</v>
      </c>
      <c r="BS7" s="263">
        <v>6.0056400000000003E-2</v>
      </c>
      <c r="BT7" s="263">
        <v>5.9340299999999999E-2</v>
      </c>
      <c r="BU7" s="263">
        <v>6.5259700000000004E-2</v>
      </c>
      <c r="BV7" s="263">
        <v>7.2684799999999994E-2</v>
      </c>
    </row>
    <row r="8" spans="1:74" ht="12" customHeight="1" x14ac:dyDescent="0.25">
      <c r="A8" s="442" t="s">
        <v>729</v>
      </c>
      <c r="B8" s="444" t="s">
        <v>991</v>
      </c>
      <c r="C8" s="214">
        <v>1.20992228E-2</v>
      </c>
      <c r="D8" s="214">
        <v>1.29574381E-2</v>
      </c>
      <c r="E8" s="214">
        <v>1.9930421223999999E-2</v>
      </c>
      <c r="F8" s="214">
        <v>2.2826898254E-2</v>
      </c>
      <c r="G8" s="214">
        <v>2.4209512948E-2</v>
      </c>
      <c r="H8" s="214">
        <v>2.6948328255000001E-2</v>
      </c>
      <c r="I8" s="214">
        <v>2.7477180864E-2</v>
      </c>
      <c r="J8" s="214">
        <v>2.6622921239000001E-2</v>
      </c>
      <c r="K8" s="214">
        <v>2.3043691412000002E-2</v>
      </c>
      <c r="L8" s="214">
        <v>2.0609086847999999E-2</v>
      </c>
      <c r="M8" s="214">
        <v>1.4749947948000001E-2</v>
      </c>
      <c r="N8" s="214">
        <v>1.1680665121E-2</v>
      </c>
      <c r="O8" s="214">
        <v>1.5090955473E-2</v>
      </c>
      <c r="P8" s="214">
        <v>1.8828921091000001E-2</v>
      </c>
      <c r="Q8" s="214">
        <v>2.1485943074000001E-2</v>
      </c>
      <c r="R8" s="214">
        <v>2.6812762875999999E-2</v>
      </c>
      <c r="S8" s="214">
        <v>3.2671704921000001E-2</v>
      </c>
      <c r="T8" s="214">
        <v>3.2671979988999997E-2</v>
      </c>
      <c r="U8" s="214">
        <v>3.5920472226999997E-2</v>
      </c>
      <c r="V8" s="214">
        <v>3.1546800767999997E-2</v>
      </c>
      <c r="W8" s="214">
        <v>2.6179867924999999E-2</v>
      </c>
      <c r="X8" s="214">
        <v>2.4000978584E-2</v>
      </c>
      <c r="Y8" s="214">
        <v>1.9532308995999999E-2</v>
      </c>
      <c r="Z8" s="214">
        <v>1.7258364323999999E-2</v>
      </c>
      <c r="AA8" s="214">
        <v>1.8844798146999998E-2</v>
      </c>
      <c r="AB8" s="214">
        <v>2.1472607160000001E-2</v>
      </c>
      <c r="AC8" s="214">
        <v>3.1502619592E-2</v>
      </c>
      <c r="AD8" s="214">
        <v>3.6910618330999997E-2</v>
      </c>
      <c r="AE8" s="214">
        <v>4.2230753909000003E-2</v>
      </c>
      <c r="AF8" s="214">
        <v>4.1350712105999998E-2</v>
      </c>
      <c r="AG8" s="214">
        <v>4.1331908107E-2</v>
      </c>
      <c r="AH8" s="214">
        <v>4.0570260752000001E-2</v>
      </c>
      <c r="AI8" s="214">
        <v>3.8024885134E-2</v>
      </c>
      <c r="AJ8" s="214">
        <v>3.1427256936E-2</v>
      </c>
      <c r="AK8" s="214">
        <v>2.6429897373999998E-2</v>
      </c>
      <c r="AL8" s="214">
        <v>2.0657183914999998E-2</v>
      </c>
      <c r="AM8" s="214">
        <v>2.6520536827000001E-2</v>
      </c>
      <c r="AN8" s="214">
        <v>3.0603532874999999E-2</v>
      </c>
      <c r="AO8" s="214">
        <v>3.964055977E-2</v>
      </c>
      <c r="AP8" s="214">
        <v>4.5421163963999998E-2</v>
      </c>
      <c r="AQ8" s="214">
        <v>5.1255780915999999E-2</v>
      </c>
      <c r="AR8" s="214">
        <v>5.4408427114999998E-2</v>
      </c>
      <c r="AS8" s="214">
        <v>5.3440794096999998E-2</v>
      </c>
      <c r="AT8" s="214">
        <v>4.9143730192000003E-2</v>
      </c>
      <c r="AU8" s="214">
        <v>4.5036428078999997E-2</v>
      </c>
      <c r="AV8" s="214">
        <v>4.0486323774999999E-2</v>
      </c>
      <c r="AW8" s="214">
        <v>2.8473728904E-2</v>
      </c>
      <c r="AX8" s="214">
        <v>2.2979678029999999E-2</v>
      </c>
      <c r="AY8" s="214">
        <v>2.7015423678999999E-2</v>
      </c>
      <c r="AZ8" s="214">
        <v>3.1313840309000002E-2</v>
      </c>
      <c r="BA8" s="214">
        <v>4.1091341641E-2</v>
      </c>
      <c r="BB8" s="214">
        <v>4.9957037693E-2</v>
      </c>
      <c r="BC8" s="214">
        <v>5.7302263318999999E-2</v>
      </c>
      <c r="BD8" s="214">
        <v>5.9706581772999999E-2</v>
      </c>
      <c r="BE8" s="214">
        <v>6.3910169870999997E-2</v>
      </c>
      <c r="BF8" s="214">
        <v>6.0259376080000003E-2</v>
      </c>
      <c r="BG8" s="214">
        <v>5.2682659386000003E-2</v>
      </c>
      <c r="BH8" s="214">
        <v>5.1444200000000002E-2</v>
      </c>
      <c r="BI8" s="214">
        <v>3.6868499999999998E-2</v>
      </c>
      <c r="BJ8" s="263">
        <v>3.0288099999999998E-2</v>
      </c>
      <c r="BK8" s="263">
        <v>3.5913199999999999E-2</v>
      </c>
      <c r="BL8" s="263">
        <v>4.3908900000000001E-2</v>
      </c>
      <c r="BM8" s="263">
        <v>5.7782300000000002E-2</v>
      </c>
      <c r="BN8" s="263">
        <v>6.8283999999999997E-2</v>
      </c>
      <c r="BO8" s="263">
        <v>8.1279100000000007E-2</v>
      </c>
      <c r="BP8" s="263">
        <v>8.6029300000000003E-2</v>
      </c>
      <c r="BQ8" s="263">
        <v>8.7529300000000004E-2</v>
      </c>
      <c r="BR8" s="263">
        <v>8.3933599999999997E-2</v>
      </c>
      <c r="BS8" s="263">
        <v>7.4155899999999997E-2</v>
      </c>
      <c r="BT8" s="263">
        <v>6.9747000000000003E-2</v>
      </c>
      <c r="BU8" s="263">
        <v>5.0630599999999998E-2</v>
      </c>
      <c r="BV8" s="263">
        <v>3.9688599999999997E-2</v>
      </c>
    </row>
    <row r="9" spans="1:74" ht="12" customHeight="1" x14ac:dyDescent="0.25">
      <c r="A9" s="415" t="s">
        <v>593</v>
      </c>
      <c r="B9" s="444" t="s">
        <v>801</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1.5895339000000001E-2</v>
      </c>
      <c r="AN9" s="214">
        <v>1.4617064000000001E-2</v>
      </c>
      <c r="AO9" s="214">
        <v>1.6052462E-2</v>
      </c>
      <c r="AP9" s="214">
        <v>1.4274037999999999E-2</v>
      </c>
      <c r="AQ9" s="214">
        <v>1.4274874999999999E-2</v>
      </c>
      <c r="AR9" s="214">
        <v>1.4582381E-2</v>
      </c>
      <c r="AS9" s="214">
        <v>1.5009987000000001E-2</v>
      </c>
      <c r="AT9" s="214">
        <v>1.4617913999999999E-2</v>
      </c>
      <c r="AU9" s="214">
        <v>1.398541E-2</v>
      </c>
      <c r="AV9" s="214">
        <v>1.4335201000000001E-2</v>
      </c>
      <c r="AW9" s="214">
        <v>1.4233803E-2</v>
      </c>
      <c r="AX9" s="214">
        <v>1.4611379000000001E-2</v>
      </c>
      <c r="AY9" s="214">
        <v>1.5139165E-2</v>
      </c>
      <c r="AZ9" s="214">
        <v>1.3689730000000001E-2</v>
      </c>
      <c r="BA9" s="214">
        <v>1.4446321999999999E-2</v>
      </c>
      <c r="BB9" s="214">
        <v>1.3338581E-2</v>
      </c>
      <c r="BC9" s="214">
        <v>1.4109243E-2</v>
      </c>
      <c r="BD9" s="214">
        <v>1.3444205000000001E-2</v>
      </c>
      <c r="BE9" s="214">
        <v>1.4095432999999999E-2</v>
      </c>
      <c r="BF9" s="214">
        <v>1.3906418E-2</v>
      </c>
      <c r="BG9" s="214">
        <v>1.3968247E-2</v>
      </c>
      <c r="BH9" s="214">
        <v>1.40077E-2</v>
      </c>
      <c r="BI9" s="214">
        <v>1.34828E-2</v>
      </c>
      <c r="BJ9" s="263">
        <v>1.4511400000000001E-2</v>
      </c>
      <c r="BK9" s="263">
        <v>1.4931699999999999E-2</v>
      </c>
      <c r="BL9" s="263">
        <v>1.39682E-2</v>
      </c>
      <c r="BM9" s="263">
        <v>1.4704E-2</v>
      </c>
      <c r="BN9" s="263">
        <v>1.3341E-2</v>
      </c>
      <c r="BO9" s="263">
        <v>1.41858E-2</v>
      </c>
      <c r="BP9" s="263">
        <v>1.3988E-2</v>
      </c>
      <c r="BQ9" s="263">
        <v>1.4412899999999999E-2</v>
      </c>
      <c r="BR9" s="263">
        <v>1.4221299999999999E-2</v>
      </c>
      <c r="BS9" s="263">
        <v>1.3691999999999999E-2</v>
      </c>
      <c r="BT9" s="263">
        <v>1.3910199999999999E-2</v>
      </c>
      <c r="BU9" s="263">
        <v>1.33265E-2</v>
      </c>
      <c r="BV9" s="263">
        <v>1.4406800000000001E-2</v>
      </c>
    </row>
    <row r="10" spans="1:74" ht="12" customHeight="1" x14ac:dyDescent="0.25">
      <c r="A10" s="415" t="s">
        <v>592</v>
      </c>
      <c r="B10" s="444" t="s">
        <v>992</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1.7810867000000001E-2</v>
      </c>
      <c r="AN10" s="214">
        <v>1.716312E-2</v>
      </c>
      <c r="AO10" s="214">
        <v>1.6187255000000001E-2</v>
      </c>
      <c r="AP10" s="214">
        <v>1.3954888E-2</v>
      </c>
      <c r="AQ10" s="214">
        <v>1.516055E-2</v>
      </c>
      <c r="AR10" s="214">
        <v>1.6756896E-2</v>
      </c>
      <c r="AS10" s="214">
        <v>1.8505719E-2</v>
      </c>
      <c r="AT10" s="214">
        <v>1.8571502E-2</v>
      </c>
      <c r="AU10" s="214">
        <v>1.6381025E-2</v>
      </c>
      <c r="AV10" s="214">
        <v>1.4469286E-2</v>
      </c>
      <c r="AW10" s="214">
        <v>1.538846E-2</v>
      </c>
      <c r="AX10" s="214">
        <v>1.7341117E-2</v>
      </c>
      <c r="AY10" s="214">
        <v>1.5965073E-2</v>
      </c>
      <c r="AZ10" s="214">
        <v>1.3512768E-2</v>
      </c>
      <c r="BA10" s="214">
        <v>1.418316E-2</v>
      </c>
      <c r="BB10" s="214">
        <v>1.0975197000000001E-2</v>
      </c>
      <c r="BC10" s="214">
        <v>1.4000986999999999E-2</v>
      </c>
      <c r="BD10" s="214">
        <v>1.4674477999999999E-2</v>
      </c>
      <c r="BE10" s="214">
        <v>1.6138614999999999E-2</v>
      </c>
      <c r="BF10" s="214">
        <v>1.5570285999999999E-2</v>
      </c>
      <c r="BG10" s="214">
        <v>1.2536337E-2</v>
      </c>
      <c r="BH10" s="214">
        <v>1.35359E-2</v>
      </c>
      <c r="BI10" s="214">
        <v>1.47285E-2</v>
      </c>
      <c r="BJ10" s="263">
        <v>1.6306299999999999E-2</v>
      </c>
      <c r="BK10" s="263">
        <v>1.68781E-2</v>
      </c>
      <c r="BL10" s="263">
        <v>1.60976E-2</v>
      </c>
      <c r="BM10" s="263">
        <v>1.49023E-2</v>
      </c>
      <c r="BN10" s="263">
        <v>1.19934E-2</v>
      </c>
      <c r="BO10" s="263">
        <v>1.47101E-2</v>
      </c>
      <c r="BP10" s="263">
        <v>1.5964800000000001E-2</v>
      </c>
      <c r="BQ10" s="263">
        <v>1.7970300000000002E-2</v>
      </c>
      <c r="BR10" s="263">
        <v>1.8024600000000002E-2</v>
      </c>
      <c r="BS10" s="263">
        <v>1.4929700000000001E-2</v>
      </c>
      <c r="BT10" s="263">
        <v>1.39539E-2</v>
      </c>
      <c r="BU10" s="263">
        <v>1.5017300000000001E-2</v>
      </c>
      <c r="BV10" s="263">
        <v>1.6816899999999999E-2</v>
      </c>
    </row>
    <row r="11" spans="1:74" ht="12" customHeight="1" x14ac:dyDescent="0.25">
      <c r="A11" s="442" t="s">
        <v>94</v>
      </c>
      <c r="B11" s="444" t="s">
        <v>439</v>
      </c>
      <c r="C11" s="214">
        <v>8.2819626618999997E-2</v>
      </c>
      <c r="D11" s="214">
        <v>7.7105249143999993E-2</v>
      </c>
      <c r="E11" s="214">
        <v>8.7845095287999997E-2</v>
      </c>
      <c r="F11" s="214">
        <v>9.8564959701999993E-2</v>
      </c>
      <c r="G11" s="214">
        <v>8.7881756921000004E-2</v>
      </c>
      <c r="H11" s="214">
        <v>7.6517851289000002E-2</v>
      </c>
      <c r="I11" s="214">
        <v>7.5351984964000002E-2</v>
      </c>
      <c r="J11" s="214">
        <v>6.8115507908E-2</v>
      </c>
      <c r="K11" s="214">
        <v>8.3574266869000005E-2</v>
      </c>
      <c r="L11" s="214">
        <v>9.4166188454000002E-2</v>
      </c>
      <c r="M11" s="214">
        <v>8.5844703177999998E-2</v>
      </c>
      <c r="N11" s="214">
        <v>9.0813742269999997E-2</v>
      </c>
      <c r="O11" s="214">
        <v>9.5867590518000007E-2</v>
      </c>
      <c r="P11" s="214">
        <v>9.9240074410000004E-2</v>
      </c>
      <c r="Q11" s="214">
        <v>9.9951485515999999E-2</v>
      </c>
      <c r="R11" s="214">
        <v>0.10142619183</v>
      </c>
      <c r="S11" s="214">
        <v>9.6743868806E-2</v>
      </c>
      <c r="T11" s="214">
        <v>0.10283013764</v>
      </c>
      <c r="U11" s="214">
        <v>7.7750886414000006E-2</v>
      </c>
      <c r="V11" s="214">
        <v>7.8346494892000004E-2</v>
      </c>
      <c r="W11" s="214">
        <v>7.8823113644000006E-2</v>
      </c>
      <c r="X11" s="214">
        <v>9.7981733330000001E-2</v>
      </c>
      <c r="Y11" s="214">
        <v>0.1126319041</v>
      </c>
      <c r="Z11" s="214">
        <v>0.10877228942</v>
      </c>
      <c r="AA11" s="214">
        <v>0.10248982239</v>
      </c>
      <c r="AB11" s="214">
        <v>9.1076609092999999E-2</v>
      </c>
      <c r="AC11" s="214">
        <v>0.13365850222</v>
      </c>
      <c r="AD11" s="214">
        <v>0.12327942303</v>
      </c>
      <c r="AE11" s="214">
        <v>0.11520358802</v>
      </c>
      <c r="AF11" s="214">
        <v>9.0934957681999995E-2</v>
      </c>
      <c r="AG11" s="214">
        <v>7.4045775544999998E-2</v>
      </c>
      <c r="AH11" s="214">
        <v>9.2309463063999994E-2</v>
      </c>
      <c r="AI11" s="214">
        <v>9.8863975064000006E-2</v>
      </c>
      <c r="AJ11" s="214">
        <v>0.10983737020000001</v>
      </c>
      <c r="AK11" s="214">
        <v>0.12188782367999999</v>
      </c>
      <c r="AL11" s="214">
        <v>0.13586660811000001</v>
      </c>
      <c r="AM11" s="214">
        <v>0.12756168012999999</v>
      </c>
      <c r="AN11" s="214">
        <v>0.12833724529000001</v>
      </c>
      <c r="AO11" s="214">
        <v>0.14670665600999999</v>
      </c>
      <c r="AP11" s="214">
        <v>0.15740888452999999</v>
      </c>
      <c r="AQ11" s="214">
        <v>0.14363216257</v>
      </c>
      <c r="AR11" s="214">
        <v>0.1151429467</v>
      </c>
      <c r="AS11" s="214">
        <v>0.10051223917</v>
      </c>
      <c r="AT11" s="214">
        <v>8.4296393442999995E-2</v>
      </c>
      <c r="AU11" s="214">
        <v>9.3199519677000006E-2</v>
      </c>
      <c r="AV11" s="214">
        <v>0.11164317418</v>
      </c>
      <c r="AW11" s="214">
        <v>0.14046370789000001</v>
      </c>
      <c r="AX11" s="214">
        <v>0.13188373960999999</v>
      </c>
      <c r="AY11" s="214">
        <v>0.13354338566000001</v>
      </c>
      <c r="AZ11" s="214">
        <v>0.14339862939</v>
      </c>
      <c r="BA11" s="214">
        <v>0.15181636879999999</v>
      </c>
      <c r="BB11" s="214">
        <v>0.14667249862000001</v>
      </c>
      <c r="BC11" s="214">
        <v>0.10916582084</v>
      </c>
      <c r="BD11" s="214">
        <v>9.3788736422000002E-2</v>
      </c>
      <c r="BE11" s="214">
        <v>9.5037494912999995E-2</v>
      </c>
      <c r="BF11" s="214">
        <v>9.7201984933999994E-2</v>
      </c>
      <c r="BG11" s="214">
        <v>9.6142008683999997E-2</v>
      </c>
      <c r="BH11" s="214">
        <v>0.1264856</v>
      </c>
      <c r="BI11" s="214">
        <v>0.13378799999999999</v>
      </c>
      <c r="BJ11" s="263">
        <v>0.14211090000000001</v>
      </c>
      <c r="BK11" s="263">
        <v>0.1402716</v>
      </c>
      <c r="BL11" s="263">
        <v>0.16016830000000001</v>
      </c>
      <c r="BM11" s="263">
        <v>0.16048609999999999</v>
      </c>
      <c r="BN11" s="263">
        <v>0.1503284</v>
      </c>
      <c r="BO11" s="263">
        <v>0.12147520000000001</v>
      </c>
      <c r="BP11" s="263">
        <v>0.1019074</v>
      </c>
      <c r="BQ11" s="263">
        <v>0.10081710000000001</v>
      </c>
      <c r="BR11" s="263">
        <v>0.1053202</v>
      </c>
      <c r="BS11" s="263">
        <v>0.1013791</v>
      </c>
      <c r="BT11" s="263">
        <v>0.1317026</v>
      </c>
      <c r="BU11" s="263">
        <v>0.14451739999999999</v>
      </c>
      <c r="BV11" s="263">
        <v>0.14886650000000001</v>
      </c>
    </row>
    <row r="12" spans="1:74" ht="12" customHeight="1" x14ac:dyDescent="0.25">
      <c r="A12" s="443" t="s">
        <v>216</v>
      </c>
      <c r="B12" s="444" t="s">
        <v>339</v>
      </c>
      <c r="C12" s="214">
        <v>0.22483835856000001</v>
      </c>
      <c r="D12" s="214">
        <v>0.20757951001</v>
      </c>
      <c r="E12" s="214">
        <v>0.23925299868</v>
      </c>
      <c r="F12" s="214">
        <v>0.25368395282</v>
      </c>
      <c r="G12" s="214">
        <v>0.26186590833000001</v>
      </c>
      <c r="H12" s="214">
        <v>0.23999280364</v>
      </c>
      <c r="I12" s="214">
        <v>0.23175016205999999</v>
      </c>
      <c r="J12" s="214">
        <v>0.21664962225000001</v>
      </c>
      <c r="K12" s="214">
        <v>0.21068881248999999</v>
      </c>
      <c r="L12" s="214">
        <v>0.21594769211000001</v>
      </c>
      <c r="M12" s="214">
        <v>0.20859862003999999</v>
      </c>
      <c r="N12" s="214">
        <v>0.21838681478999999</v>
      </c>
      <c r="O12" s="214">
        <v>0.23722246144</v>
      </c>
      <c r="P12" s="214">
        <v>0.24648425229000001</v>
      </c>
      <c r="Q12" s="214">
        <v>0.24456112931000001</v>
      </c>
      <c r="R12" s="214">
        <v>0.24429865184999999</v>
      </c>
      <c r="S12" s="214">
        <v>0.27023907753999998</v>
      </c>
      <c r="T12" s="214">
        <v>0.26789642431999999</v>
      </c>
      <c r="U12" s="214">
        <v>0.24540497691999999</v>
      </c>
      <c r="V12" s="214">
        <v>0.23161411292</v>
      </c>
      <c r="W12" s="214">
        <v>0.20677425752</v>
      </c>
      <c r="X12" s="214">
        <v>0.22376499251000001</v>
      </c>
      <c r="Y12" s="214">
        <v>0.24243222871</v>
      </c>
      <c r="Z12" s="214">
        <v>0.24114200378</v>
      </c>
      <c r="AA12" s="214">
        <v>0.24746850202000001</v>
      </c>
      <c r="AB12" s="214">
        <v>0.22042394283</v>
      </c>
      <c r="AC12" s="214">
        <v>0.27802490227999999</v>
      </c>
      <c r="AD12" s="214">
        <v>0.26257721407000001</v>
      </c>
      <c r="AE12" s="214">
        <v>0.27531675548000001</v>
      </c>
      <c r="AF12" s="214">
        <v>0.25175418886000001</v>
      </c>
      <c r="AG12" s="214">
        <v>0.23319249126</v>
      </c>
      <c r="AH12" s="214">
        <v>0.24409256757</v>
      </c>
      <c r="AI12" s="214">
        <v>0.23395852809000001</v>
      </c>
      <c r="AJ12" s="214">
        <v>0.23625532149</v>
      </c>
      <c r="AK12" s="214">
        <v>0.25215859877000002</v>
      </c>
      <c r="AL12" s="214">
        <v>0.27832453550000003</v>
      </c>
      <c r="AM12" s="214">
        <v>0.27502209794999999</v>
      </c>
      <c r="AN12" s="214">
        <v>0.26735223616999998</v>
      </c>
      <c r="AO12" s="214">
        <v>0.30589269378</v>
      </c>
      <c r="AP12" s="214">
        <v>0.30347899648999999</v>
      </c>
      <c r="AQ12" s="214">
        <v>0.30817450449</v>
      </c>
      <c r="AR12" s="214">
        <v>0.29360726481999999</v>
      </c>
      <c r="AS12" s="214">
        <v>0.27560124727000002</v>
      </c>
      <c r="AT12" s="214">
        <v>0.24307204363000001</v>
      </c>
      <c r="AU12" s="214">
        <v>0.23096365576</v>
      </c>
      <c r="AV12" s="214">
        <v>0.23415798995000001</v>
      </c>
      <c r="AW12" s="214">
        <v>0.26412193279000001</v>
      </c>
      <c r="AX12" s="214">
        <v>0.26119716663999998</v>
      </c>
      <c r="AY12" s="214">
        <v>0.27263901233999999</v>
      </c>
      <c r="AZ12" s="214">
        <v>0.2697719287</v>
      </c>
      <c r="BA12" s="214">
        <v>0.29490479445000001</v>
      </c>
      <c r="BB12" s="214">
        <v>0.28488535930999997</v>
      </c>
      <c r="BC12" s="214">
        <v>0.29263318416</v>
      </c>
      <c r="BD12" s="214">
        <v>0.25210311018999998</v>
      </c>
      <c r="BE12" s="214">
        <v>0.26577214778000002</v>
      </c>
      <c r="BF12" s="214">
        <v>0.26333657701000002</v>
      </c>
      <c r="BG12" s="214">
        <v>0.23702114007</v>
      </c>
      <c r="BH12" s="214">
        <v>0.26426606000000002</v>
      </c>
      <c r="BI12" s="214">
        <v>0.26852160000000003</v>
      </c>
      <c r="BJ12" s="263">
        <v>0.27768799999999999</v>
      </c>
      <c r="BK12" s="263">
        <v>0.29360700000000001</v>
      </c>
      <c r="BL12" s="263">
        <v>0.31371149999999998</v>
      </c>
      <c r="BM12" s="263">
        <v>0.3337927</v>
      </c>
      <c r="BN12" s="263">
        <v>0.32812960000000002</v>
      </c>
      <c r="BO12" s="263">
        <v>0.32739299999999999</v>
      </c>
      <c r="BP12" s="263">
        <v>0.31085000000000002</v>
      </c>
      <c r="BQ12" s="263">
        <v>0.30720439999999999</v>
      </c>
      <c r="BR12" s="263">
        <v>0.29781259999999998</v>
      </c>
      <c r="BS12" s="263">
        <v>0.26879589999999998</v>
      </c>
      <c r="BT12" s="263">
        <v>0.29278090000000001</v>
      </c>
      <c r="BU12" s="263">
        <v>0.2934138</v>
      </c>
      <c r="BV12" s="263">
        <v>0.2973961</v>
      </c>
    </row>
    <row r="13" spans="1:74" ht="12" customHeight="1" x14ac:dyDescent="0.25">
      <c r="A13" s="443"/>
      <c r="B13" s="132" t="s">
        <v>340</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264"/>
      <c r="BK13" s="264"/>
      <c r="BL13" s="264"/>
      <c r="BM13" s="264"/>
      <c r="BN13" s="264"/>
      <c r="BO13" s="264"/>
      <c r="BP13" s="264"/>
      <c r="BQ13" s="264"/>
      <c r="BR13" s="264"/>
      <c r="BS13" s="264"/>
      <c r="BT13" s="264"/>
      <c r="BU13" s="264"/>
      <c r="BV13" s="264"/>
    </row>
    <row r="14" spans="1:74" ht="12" customHeight="1" x14ac:dyDescent="0.25">
      <c r="A14" s="443" t="s">
        <v>936</v>
      </c>
      <c r="B14" s="444" t="s">
        <v>993</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7.0911891000000005E-2</v>
      </c>
      <c r="AN14" s="214">
        <v>6.2452928999999997E-2</v>
      </c>
      <c r="AO14" s="214">
        <v>6.9747570999999994E-2</v>
      </c>
      <c r="AP14" s="214">
        <v>6.4053737999999999E-2</v>
      </c>
      <c r="AQ14" s="214">
        <v>6.9145580999999998E-2</v>
      </c>
      <c r="AR14" s="214">
        <v>6.9177629000000004E-2</v>
      </c>
      <c r="AS14" s="214">
        <v>6.9699365999999999E-2</v>
      </c>
      <c r="AT14" s="214">
        <v>6.7535672000000005E-2</v>
      </c>
      <c r="AU14" s="214">
        <v>5.9938685999999998E-2</v>
      </c>
      <c r="AV14" s="214">
        <v>6.9516270000000005E-2</v>
      </c>
      <c r="AW14" s="214">
        <v>6.9719157000000004E-2</v>
      </c>
      <c r="AX14" s="214">
        <v>6.6330149000000005E-2</v>
      </c>
      <c r="AY14" s="214">
        <v>6.8830973000000004E-2</v>
      </c>
      <c r="AZ14" s="214">
        <v>6.2006827E-2</v>
      </c>
      <c r="BA14" s="214">
        <v>6.7920419999999995E-2</v>
      </c>
      <c r="BB14" s="214">
        <v>6.4545067999999997E-2</v>
      </c>
      <c r="BC14" s="214">
        <v>6.8536510999999994E-2</v>
      </c>
      <c r="BD14" s="214">
        <v>6.8812366E-2</v>
      </c>
      <c r="BE14" s="214">
        <v>7.0757352999999995E-2</v>
      </c>
      <c r="BF14" s="214">
        <v>6.8752308999999998E-2</v>
      </c>
      <c r="BG14" s="214">
        <v>7.0613700000000001E-2</v>
      </c>
      <c r="BH14" s="214">
        <v>7.2159899999999999E-2</v>
      </c>
      <c r="BI14" s="214">
        <v>6.8973199999999998E-2</v>
      </c>
      <c r="BJ14" s="263">
        <v>6.8716299999999994E-2</v>
      </c>
      <c r="BK14" s="263">
        <v>6.9472800000000001E-2</v>
      </c>
      <c r="BL14" s="263">
        <v>6.4112799999999998E-2</v>
      </c>
      <c r="BM14" s="263">
        <v>6.9723499999999994E-2</v>
      </c>
      <c r="BN14" s="263">
        <v>6.5058199999999997E-2</v>
      </c>
      <c r="BO14" s="263">
        <v>6.7838700000000002E-2</v>
      </c>
      <c r="BP14" s="263">
        <v>6.8861500000000006E-2</v>
      </c>
      <c r="BQ14" s="263">
        <v>6.9082400000000002E-2</v>
      </c>
      <c r="BR14" s="263">
        <v>6.9889800000000002E-2</v>
      </c>
      <c r="BS14" s="263">
        <v>6.4844799999999994E-2</v>
      </c>
      <c r="BT14" s="263">
        <v>6.7924999999999999E-2</v>
      </c>
      <c r="BU14" s="263">
        <v>6.8341499999999999E-2</v>
      </c>
      <c r="BV14" s="263">
        <v>6.9749500000000006E-2</v>
      </c>
    </row>
    <row r="15" spans="1:74" ht="12" customHeight="1" x14ac:dyDescent="0.25">
      <c r="A15" s="443" t="s">
        <v>590</v>
      </c>
      <c r="B15" s="444" t="s">
        <v>438</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3.5671200000000002E-4</v>
      </c>
      <c r="AZ15" s="214">
        <v>3.2219200000000001E-4</v>
      </c>
      <c r="BA15" s="214">
        <v>3.5671200000000002E-4</v>
      </c>
      <c r="BB15" s="214">
        <v>3.4520500000000001E-4</v>
      </c>
      <c r="BC15" s="214">
        <v>3.5671200000000002E-4</v>
      </c>
      <c r="BD15" s="214">
        <v>3.4520500000000001E-4</v>
      </c>
      <c r="BE15" s="214">
        <v>3.5671200000000002E-4</v>
      </c>
      <c r="BF15" s="214">
        <v>3.5671200000000002E-4</v>
      </c>
      <c r="BG15" s="214">
        <v>3.5043599999999998E-4</v>
      </c>
      <c r="BH15" s="214">
        <v>3.4986499999999999E-4</v>
      </c>
      <c r="BI15" s="214">
        <v>3.5028899999999999E-4</v>
      </c>
      <c r="BJ15" s="263">
        <v>3.4970500000000001E-4</v>
      </c>
      <c r="BK15" s="263">
        <v>3.4906800000000001E-4</v>
      </c>
      <c r="BL15" s="263">
        <v>3.5151099999999999E-4</v>
      </c>
      <c r="BM15" s="263">
        <v>3.5103800000000002E-4</v>
      </c>
      <c r="BN15" s="263">
        <v>3.5156800000000002E-4</v>
      </c>
      <c r="BO15" s="263">
        <v>3.5110099999999998E-4</v>
      </c>
      <c r="BP15" s="263">
        <v>3.5163700000000002E-4</v>
      </c>
      <c r="BQ15" s="263">
        <v>3.5117500000000001E-4</v>
      </c>
      <c r="BR15" s="263">
        <v>3.5067200000000001E-4</v>
      </c>
      <c r="BS15" s="263">
        <v>3.5069399999999997E-4</v>
      </c>
      <c r="BT15" s="263">
        <v>3.5076900000000002E-4</v>
      </c>
      <c r="BU15" s="263">
        <v>3.5081199999999999E-4</v>
      </c>
      <c r="BV15" s="263">
        <v>3.5091300000000001E-4</v>
      </c>
    </row>
    <row r="16" spans="1:74" ht="12" customHeight="1" x14ac:dyDescent="0.25">
      <c r="A16" s="443" t="s">
        <v>591</v>
      </c>
      <c r="B16" s="444" t="s">
        <v>47</v>
      </c>
      <c r="C16" s="214">
        <v>4.2190199999999999E-4</v>
      </c>
      <c r="D16" s="214">
        <v>3.1975500000000002E-4</v>
      </c>
      <c r="E16" s="214">
        <v>3.6736000000000001E-4</v>
      </c>
      <c r="F16" s="214">
        <v>3.6190400000000002E-4</v>
      </c>
      <c r="G16" s="214">
        <v>3.5439599999999999E-4</v>
      </c>
      <c r="H16" s="214">
        <v>3.2332200000000002E-4</v>
      </c>
      <c r="I16" s="214">
        <v>2.43663E-4</v>
      </c>
      <c r="J16" s="214">
        <v>2.02392E-4</v>
      </c>
      <c r="K16" s="214">
        <v>1.78992E-4</v>
      </c>
      <c r="L16" s="214">
        <v>2.1482599999999999E-4</v>
      </c>
      <c r="M16" s="214">
        <v>2.2748399999999999E-4</v>
      </c>
      <c r="N16" s="214">
        <v>3.10014E-4</v>
      </c>
      <c r="O16" s="214">
        <v>3.4692000000000002E-4</v>
      </c>
      <c r="P16" s="214">
        <v>3.6980599999999998E-4</v>
      </c>
      <c r="Q16" s="214">
        <v>4.19889E-4</v>
      </c>
      <c r="R16" s="214">
        <v>3.7968799999999999E-4</v>
      </c>
      <c r="S16" s="214">
        <v>3.4771699999999999E-4</v>
      </c>
      <c r="T16" s="214">
        <v>2.4892700000000002E-4</v>
      </c>
      <c r="U16" s="214">
        <v>2.1700800000000001E-4</v>
      </c>
      <c r="V16" s="214">
        <v>2.11926E-4</v>
      </c>
      <c r="W16" s="214">
        <v>1.83427E-4</v>
      </c>
      <c r="X16" s="214">
        <v>1.8025199999999999E-4</v>
      </c>
      <c r="Y16" s="214">
        <v>2.2755099999999999E-4</v>
      </c>
      <c r="Z16" s="214">
        <v>2.8202099999999998E-4</v>
      </c>
      <c r="AA16" s="214">
        <v>2.94476E-4</v>
      </c>
      <c r="AB16" s="214">
        <v>2.1142700000000001E-4</v>
      </c>
      <c r="AC16" s="214">
        <v>3.5132199999999999E-4</v>
      </c>
      <c r="AD16" s="214">
        <v>3.0419099999999999E-4</v>
      </c>
      <c r="AE16" s="214">
        <v>2.8822800000000002E-4</v>
      </c>
      <c r="AF16" s="214">
        <v>2.04964E-4</v>
      </c>
      <c r="AG16" s="214">
        <v>2.6044600000000001E-4</v>
      </c>
      <c r="AH16" s="214">
        <v>2.3788300000000001E-4</v>
      </c>
      <c r="AI16" s="214">
        <v>2.5745199999999997E-4</v>
      </c>
      <c r="AJ16" s="214">
        <v>2.6025100000000003E-4</v>
      </c>
      <c r="AK16" s="214">
        <v>2.8321100000000001E-4</v>
      </c>
      <c r="AL16" s="214">
        <v>2.4028299999999999E-4</v>
      </c>
      <c r="AM16" s="214">
        <v>2.6230099999999999E-4</v>
      </c>
      <c r="AN16" s="214">
        <v>2.8222799999999998E-4</v>
      </c>
      <c r="AO16" s="214">
        <v>3.7737699999999998E-4</v>
      </c>
      <c r="AP16" s="214">
        <v>3.4906599999999998E-4</v>
      </c>
      <c r="AQ16" s="214">
        <v>2.8822E-4</v>
      </c>
      <c r="AR16" s="214">
        <v>2.1588600000000001E-4</v>
      </c>
      <c r="AS16" s="214">
        <v>1.7956499999999999E-4</v>
      </c>
      <c r="AT16" s="214">
        <v>2.0710100000000001E-4</v>
      </c>
      <c r="AU16" s="214">
        <v>2.0609900000000001E-4</v>
      </c>
      <c r="AV16" s="214">
        <v>1.7561399999999999E-4</v>
      </c>
      <c r="AW16" s="214">
        <v>2.1105399999999999E-4</v>
      </c>
      <c r="AX16" s="214">
        <v>3.12372E-4</v>
      </c>
      <c r="AY16" s="214">
        <v>3.0822899999999998E-4</v>
      </c>
      <c r="AZ16" s="214">
        <v>2.6277800000000002E-4</v>
      </c>
      <c r="BA16" s="214">
        <v>2.9101000000000002E-4</v>
      </c>
      <c r="BB16" s="214">
        <v>2.41139E-4</v>
      </c>
      <c r="BC16" s="214">
        <v>2.7154799999999998E-4</v>
      </c>
      <c r="BD16" s="214">
        <v>2.1621100000000001E-4</v>
      </c>
      <c r="BE16" s="214">
        <v>2.5064500000000002E-4</v>
      </c>
      <c r="BF16" s="214">
        <v>2.54138E-4</v>
      </c>
      <c r="BG16" s="214">
        <v>2.0614299999999999E-4</v>
      </c>
      <c r="BH16" s="214">
        <v>1.75651E-4</v>
      </c>
      <c r="BI16" s="214">
        <v>2.11098E-4</v>
      </c>
      <c r="BJ16" s="263">
        <v>3.1243800000000001E-4</v>
      </c>
      <c r="BK16" s="263">
        <v>3.0829400000000003E-4</v>
      </c>
      <c r="BL16" s="263">
        <v>2.7222100000000001E-4</v>
      </c>
      <c r="BM16" s="263">
        <v>2.9107200000000002E-4</v>
      </c>
      <c r="BN16" s="263">
        <v>2.4119000000000001E-4</v>
      </c>
      <c r="BO16" s="263">
        <v>2.7160599999999997E-4</v>
      </c>
      <c r="BP16" s="263">
        <v>2.16257E-4</v>
      </c>
      <c r="BQ16" s="263">
        <v>2.5069799999999999E-4</v>
      </c>
      <c r="BR16" s="263">
        <v>2.5419199999999998E-4</v>
      </c>
      <c r="BS16" s="263">
        <v>2.2388599999999999E-4</v>
      </c>
      <c r="BT16" s="263">
        <v>1.75651E-4</v>
      </c>
      <c r="BU16" s="263">
        <v>2.1109899999999999E-4</v>
      </c>
      <c r="BV16" s="263">
        <v>3.1243800000000001E-4</v>
      </c>
    </row>
    <row r="17" spans="1:74" ht="12" customHeight="1" x14ac:dyDescent="0.25">
      <c r="A17" s="443" t="s">
        <v>988</v>
      </c>
      <c r="B17" s="444" t="s">
        <v>987</v>
      </c>
      <c r="C17" s="214">
        <v>5.8609374099999995E-4</v>
      </c>
      <c r="D17" s="214">
        <v>6.2257802156999995E-4</v>
      </c>
      <c r="E17" s="214">
        <v>8.9124054274000004E-4</v>
      </c>
      <c r="F17" s="214">
        <v>9.7493893630000005E-4</v>
      </c>
      <c r="G17" s="214">
        <v>1.0821115383999999E-3</v>
      </c>
      <c r="H17" s="214">
        <v>1.0925227002999999E-3</v>
      </c>
      <c r="I17" s="214">
        <v>1.1285513560000001E-3</v>
      </c>
      <c r="J17" s="214">
        <v>1.0925487849999999E-3</v>
      </c>
      <c r="K17" s="214">
        <v>9.8722447010000003E-4</v>
      </c>
      <c r="L17" s="214">
        <v>8.9225104408E-4</v>
      </c>
      <c r="M17" s="214">
        <v>6.9443864831E-4</v>
      </c>
      <c r="N17" s="214">
        <v>6.2353400255999998E-4</v>
      </c>
      <c r="O17" s="214">
        <v>6.6919944285999996E-4</v>
      </c>
      <c r="P17" s="214">
        <v>7.4244370724999996E-4</v>
      </c>
      <c r="Q17" s="214">
        <v>1.0207982498E-3</v>
      </c>
      <c r="R17" s="214">
        <v>1.1063374652E-3</v>
      </c>
      <c r="S17" s="214">
        <v>1.2311567197000001E-3</v>
      </c>
      <c r="T17" s="214">
        <v>1.2509927434E-3</v>
      </c>
      <c r="U17" s="214">
        <v>1.3060210188000001E-3</v>
      </c>
      <c r="V17" s="214">
        <v>1.2584486288E-3</v>
      </c>
      <c r="W17" s="214">
        <v>1.1263433041000001E-3</v>
      </c>
      <c r="X17" s="214">
        <v>1.0195014203E-3</v>
      </c>
      <c r="Y17" s="214">
        <v>7.9236070767999998E-4</v>
      </c>
      <c r="Z17" s="214">
        <v>7.1040672983999997E-4</v>
      </c>
      <c r="AA17" s="214">
        <v>7.5641079749000004E-4</v>
      </c>
      <c r="AB17" s="214">
        <v>8.0777978816999997E-4</v>
      </c>
      <c r="AC17" s="214">
        <v>1.1615609991000001E-3</v>
      </c>
      <c r="AD17" s="214">
        <v>1.2609553637E-3</v>
      </c>
      <c r="AE17" s="214">
        <v>1.3910844512E-3</v>
      </c>
      <c r="AF17" s="214">
        <v>1.3950577798000001E-3</v>
      </c>
      <c r="AG17" s="214">
        <v>1.4286440406000001E-3</v>
      </c>
      <c r="AH17" s="214">
        <v>1.39029906E-3</v>
      </c>
      <c r="AI17" s="214">
        <v>1.2592689316000001E-3</v>
      </c>
      <c r="AJ17" s="214">
        <v>1.1288742472E-3</v>
      </c>
      <c r="AK17" s="214">
        <v>8.7661542101000005E-4</v>
      </c>
      <c r="AL17" s="214">
        <v>7.7239003965999997E-4</v>
      </c>
      <c r="AM17" s="214">
        <v>8.2757227471999995E-4</v>
      </c>
      <c r="AN17" s="214">
        <v>8.8484772400999998E-4</v>
      </c>
      <c r="AO17" s="214">
        <v>1.2591416844000001E-3</v>
      </c>
      <c r="AP17" s="214">
        <v>1.366845494E-3</v>
      </c>
      <c r="AQ17" s="214">
        <v>1.5041320020999999E-3</v>
      </c>
      <c r="AR17" s="214">
        <v>1.5210014520999999E-3</v>
      </c>
      <c r="AS17" s="214">
        <v>1.5619607379E-3</v>
      </c>
      <c r="AT17" s="214">
        <v>1.5052306251E-3</v>
      </c>
      <c r="AU17" s="214">
        <v>1.3467248686E-3</v>
      </c>
      <c r="AV17" s="214">
        <v>1.2188532286E-3</v>
      </c>
      <c r="AW17" s="214">
        <v>9.3312195561999999E-4</v>
      </c>
      <c r="AX17" s="214">
        <v>8.2459078382000005E-4</v>
      </c>
      <c r="AY17" s="214">
        <v>8.9717173152999998E-4</v>
      </c>
      <c r="AZ17" s="214">
        <v>9.5704419049999999E-4</v>
      </c>
      <c r="BA17" s="214">
        <v>1.363050108E-3</v>
      </c>
      <c r="BB17" s="214">
        <v>1.5073166162E-3</v>
      </c>
      <c r="BC17" s="214">
        <v>1.6544373407999999E-3</v>
      </c>
      <c r="BD17" s="214">
        <v>1.6548777720000001E-3</v>
      </c>
      <c r="BE17" s="214">
        <v>1.7125328711E-3</v>
      </c>
      <c r="BF17" s="214">
        <v>1.6471455453999999E-3</v>
      </c>
      <c r="BG17" s="214">
        <v>1.4764316766999999E-3</v>
      </c>
      <c r="BH17" s="214">
        <v>1.35337E-3</v>
      </c>
      <c r="BI17" s="214">
        <v>1.0711799999999999E-3</v>
      </c>
      <c r="BJ17" s="263">
        <v>9.7112200000000004E-4</v>
      </c>
      <c r="BK17" s="263">
        <v>1.01778E-3</v>
      </c>
      <c r="BL17" s="263">
        <v>1.0735600000000001E-3</v>
      </c>
      <c r="BM17" s="263">
        <v>1.4870300000000001E-3</v>
      </c>
      <c r="BN17" s="263">
        <v>1.5978500000000001E-3</v>
      </c>
      <c r="BO17" s="263">
        <v>1.75216E-3</v>
      </c>
      <c r="BP17" s="263">
        <v>1.7499900000000001E-3</v>
      </c>
      <c r="BQ17" s="263">
        <v>1.80393E-3</v>
      </c>
      <c r="BR17" s="263">
        <v>1.7466700000000001E-3</v>
      </c>
      <c r="BS17" s="263">
        <v>1.5777300000000001E-3</v>
      </c>
      <c r="BT17" s="263">
        <v>1.4392400000000001E-3</v>
      </c>
      <c r="BU17" s="263">
        <v>1.1339200000000001E-3</v>
      </c>
      <c r="BV17" s="263">
        <v>1.02289E-3</v>
      </c>
    </row>
    <row r="18" spans="1:74" ht="12" customHeight="1" x14ac:dyDescent="0.25">
      <c r="A18" s="443" t="s">
        <v>19</v>
      </c>
      <c r="B18" s="444" t="s">
        <v>801</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1.4430966E-2</v>
      </c>
      <c r="AN18" s="214">
        <v>1.2823503999999999E-2</v>
      </c>
      <c r="AO18" s="214">
        <v>1.4604816E-2</v>
      </c>
      <c r="AP18" s="214">
        <v>1.3704149000000001E-2</v>
      </c>
      <c r="AQ18" s="214">
        <v>1.4036996E-2</v>
      </c>
      <c r="AR18" s="214">
        <v>1.2325189E-2</v>
      </c>
      <c r="AS18" s="214">
        <v>1.2440306E-2</v>
      </c>
      <c r="AT18" s="214">
        <v>1.2745596E-2</v>
      </c>
      <c r="AU18" s="214">
        <v>1.2037469E-2</v>
      </c>
      <c r="AV18" s="214">
        <v>1.3684616E-2</v>
      </c>
      <c r="AW18" s="214">
        <v>1.3531118999999999E-2</v>
      </c>
      <c r="AX18" s="214">
        <v>1.4415116E-2</v>
      </c>
      <c r="AY18" s="214">
        <v>1.4578305999999999E-2</v>
      </c>
      <c r="AZ18" s="214">
        <v>1.2924094000000001E-2</v>
      </c>
      <c r="BA18" s="214">
        <v>1.4187026E-2</v>
      </c>
      <c r="BB18" s="214">
        <v>1.3527469E-2</v>
      </c>
      <c r="BC18" s="214">
        <v>1.4086446000000001E-2</v>
      </c>
      <c r="BD18" s="214">
        <v>1.2398658999999999E-2</v>
      </c>
      <c r="BE18" s="214">
        <v>1.2558886E-2</v>
      </c>
      <c r="BF18" s="214">
        <v>1.2458606000000001E-2</v>
      </c>
      <c r="BG18" s="214">
        <v>1.25138E-2</v>
      </c>
      <c r="BH18" s="214">
        <v>1.3616100000000001E-2</v>
      </c>
      <c r="BI18" s="214">
        <v>1.33099E-2</v>
      </c>
      <c r="BJ18" s="263">
        <v>1.3906999999999999E-2</v>
      </c>
      <c r="BK18" s="263">
        <v>1.3850899999999999E-2</v>
      </c>
      <c r="BL18" s="263">
        <v>1.2596E-2</v>
      </c>
      <c r="BM18" s="263">
        <v>1.37167E-2</v>
      </c>
      <c r="BN18" s="263">
        <v>1.29906E-2</v>
      </c>
      <c r="BO18" s="263">
        <v>1.3497500000000001E-2</v>
      </c>
      <c r="BP18" s="263">
        <v>1.2660100000000001E-2</v>
      </c>
      <c r="BQ18" s="263">
        <v>1.29956E-2</v>
      </c>
      <c r="BR18" s="263">
        <v>1.29818E-2</v>
      </c>
      <c r="BS18" s="263">
        <v>1.2323199999999999E-2</v>
      </c>
      <c r="BT18" s="263">
        <v>1.34818E-2</v>
      </c>
      <c r="BU18" s="263">
        <v>1.31646E-2</v>
      </c>
      <c r="BV18" s="263">
        <v>1.37526E-2</v>
      </c>
    </row>
    <row r="19" spans="1:74" ht="12" customHeight="1" x14ac:dyDescent="0.25">
      <c r="A19" s="415" t="s">
        <v>49</v>
      </c>
      <c r="B19" s="444" t="s">
        <v>992</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0.113748944</v>
      </c>
      <c r="AN19" s="214">
        <v>0.103472323</v>
      </c>
      <c r="AO19" s="214">
        <v>0.10961486400000001</v>
      </c>
      <c r="AP19" s="214">
        <v>0.108507644</v>
      </c>
      <c r="AQ19" s="214">
        <v>0.11155781400000001</v>
      </c>
      <c r="AR19" s="214">
        <v>0.109579184</v>
      </c>
      <c r="AS19" s="214">
        <v>0.11370195399999999</v>
      </c>
      <c r="AT19" s="214">
        <v>0.11227224399999999</v>
      </c>
      <c r="AU19" s="214">
        <v>0.104544364</v>
      </c>
      <c r="AV19" s="214">
        <v>0.105467134</v>
      </c>
      <c r="AW19" s="214">
        <v>0.106990454</v>
      </c>
      <c r="AX19" s="214">
        <v>0.109035774</v>
      </c>
      <c r="AY19" s="214">
        <v>0.112425974</v>
      </c>
      <c r="AZ19" s="214">
        <v>9.9739912999999999E-2</v>
      </c>
      <c r="BA19" s="214">
        <v>0.105879574</v>
      </c>
      <c r="BB19" s="214">
        <v>9.7212854000000001E-2</v>
      </c>
      <c r="BC19" s="214">
        <v>0.104446524</v>
      </c>
      <c r="BD19" s="214">
        <v>9.7707104000000003E-2</v>
      </c>
      <c r="BE19" s="214">
        <v>0.100833114</v>
      </c>
      <c r="BF19" s="214">
        <v>0.102151324</v>
      </c>
      <c r="BG19" s="214">
        <v>0.1023541</v>
      </c>
      <c r="BH19" s="214">
        <v>0.1054274</v>
      </c>
      <c r="BI19" s="214">
        <v>0.10507850000000001</v>
      </c>
      <c r="BJ19" s="263">
        <v>0.1120685</v>
      </c>
      <c r="BK19" s="263">
        <v>0.1129517</v>
      </c>
      <c r="BL19" s="263">
        <v>0.1012933</v>
      </c>
      <c r="BM19" s="263">
        <v>0.1085525</v>
      </c>
      <c r="BN19" s="263">
        <v>0.1065646</v>
      </c>
      <c r="BO19" s="263">
        <v>0.10841679999999999</v>
      </c>
      <c r="BP19" s="263">
        <v>0.10759000000000001</v>
      </c>
      <c r="BQ19" s="263">
        <v>0.1139284</v>
      </c>
      <c r="BR19" s="263">
        <v>0.11251700000000001</v>
      </c>
      <c r="BS19" s="263">
        <v>0.1083513</v>
      </c>
      <c r="BT19" s="263">
        <v>0.1126849</v>
      </c>
      <c r="BU19" s="263">
        <v>0.1095361</v>
      </c>
      <c r="BV19" s="263">
        <v>0.114852</v>
      </c>
    </row>
    <row r="20" spans="1:74" ht="12" customHeight="1" x14ac:dyDescent="0.25">
      <c r="A20" s="443" t="s">
        <v>18</v>
      </c>
      <c r="B20" s="444" t="s">
        <v>1265</v>
      </c>
      <c r="C20" s="214">
        <v>0.21050146334</v>
      </c>
      <c r="D20" s="214">
        <v>0.19070300196000001</v>
      </c>
      <c r="E20" s="214">
        <v>0.20535638037000001</v>
      </c>
      <c r="F20" s="214">
        <v>0.19736610917</v>
      </c>
      <c r="G20" s="214">
        <v>0.20432670054999999</v>
      </c>
      <c r="H20" s="214">
        <v>0.20123793273999999</v>
      </c>
      <c r="I20" s="214">
        <v>0.20831286062000001</v>
      </c>
      <c r="J20" s="214">
        <v>0.20741076716000001</v>
      </c>
      <c r="K20" s="214">
        <v>0.19315481407999999</v>
      </c>
      <c r="L20" s="214">
        <v>0.20224602416000001</v>
      </c>
      <c r="M20" s="214">
        <v>0.20248291242999999</v>
      </c>
      <c r="N20" s="214">
        <v>0.21178786306</v>
      </c>
      <c r="O20" s="214">
        <v>0.21155741976</v>
      </c>
      <c r="P20" s="214">
        <v>0.19706546888000001</v>
      </c>
      <c r="Q20" s="214">
        <v>0.20008446228999999</v>
      </c>
      <c r="R20" s="214">
        <v>0.16547350755000001</v>
      </c>
      <c r="S20" s="214">
        <v>0.17778848391999999</v>
      </c>
      <c r="T20" s="214">
        <v>0.18154044258999999</v>
      </c>
      <c r="U20" s="214">
        <v>0.18998784174</v>
      </c>
      <c r="V20" s="214">
        <v>0.19047212082000001</v>
      </c>
      <c r="W20" s="214">
        <v>0.18450209661</v>
      </c>
      <c r="X20" s="214">
        <v>0.19496318251</v>
      </c>
      <c r="Y20" s="214">
        <v>0.19477890279000001</v>
      </c>
      <c r="Z20" s="214">
        <v>0.20162860975999999</v>
      </c>
      <c r="AA20" s="214">
        <v>0.19837260962</v>
      </c>
      <c r="AB20" s="214">
        <v>0.16965848855999999</v>
      </c>
      <c r="AC20" s="214">
        <v>0.19729002398000001</v>
      </c>
      <c r="AD20" s="214">
        <v>0.19242329517000001</v>
      </c>
      <c r="AE20" s="214">
        <v>0.20299032544000001</v>
      </c>
      <c r="AF20" s="214">
        <v>0.19560273975</v>
      </c>
      <c r="AG20" s="214">
        <v>0.20376511459999999</v>
      </c>
      <c r="AH20" s="214">
        <v>0.19718323501000001</v>
      </c>
      <c r="AI20" s="214">
        <v>0.19053220892</v>
      </c>
      <c r="AJ20" s="214">
        <v>0.20208572882</v>
      </c>
      <c r="AK20" s="214">
        <v>0.19861468139999999</v>
      </c>
      <c r="AL20" s="214">
        <v>0.20813778362999999</v>
      </c>
      <c r="AM20" s="214">
        <v>0.20200926130999999</v>
      </c>
      <c r="AN20" s="214">
        <v>0.1816088944</v>
      </c>
      <c r="AO20" s="214">
        <v>0.19758552758</v>
      </c>
      <c r="AP20" s="214">
        <v>0.18984272251000001</v>
      </c>
      <c r="AQ20" s="214">
        <v>0.19853634073000001</v>
      </c>
      <c r="AR20" s="214">
        <v>0.19480545978</v>
      </c>
      <c r="AS20" s="214">
        <v>0.19953126097000001</v>
      </c>
      <c r="AT20" s="214">
        <v>0.19630835843</v>
      </c>
      <c r="AU20" s="214">
        <v>0.17994362355999999</v>
      </c>
      <c r="AV20" s="214">
        <v>0.19208642989999999</v>
      </c>
      <c r="AW20" s="214">
        <v>0.19333104040999999</v>
      </c>
      <c r="AX20" s="214">
        <v>0.19284221770000001</v>
      </c>
      <c r="AY20" s="214">
        <v>0.19893225634</v>
      </c>
      <c r="AZ20" s="214">
        <v>0.17760519865999999</v>
      </c>
      <c r="BA20" s="214">
        <v>0.19163353394999999</v>
      </c>
      <c r="BB20" s="214">
        <v>0.17890889956</v>
      </c>
      <c r="BC20" s="214">
        <v>0.19100755524999999</v>
      </c>
      <c r="BD20" s="214">
        <v>0.18278921455</v>
      </c>
      <c r="BE20" s="214">
        <v>0.18808160546</v>
      </c>
      <c r="BF20" s="214">
        <v>0.18732893572000001</v>
      </c>
      <c r="BG20" s="214">
        <v>0.18906321173999999</v>
      </c>
      <c r="BH20" s="214">
        <v>0.19480634422000001</v>
      </c>
      <c r="BI20" s="214">
        <v>0.19058102573999999</v>
      </c>
      <c r="BJ20" s="263">
        <v>0.19788929999999999</v>
      </c>
      <c r="BK20" s="263">
        <v>0.1994465</v>
      </c>
      <c r="BL20" s="263">
        <v>0.18117330000000001</v>
      </c>
      <c r="BM20" s="263">
        <v>0.19573760000000001</v>
      </c>
      <c r="BN20" s="263">
        <v>0.18833220000000001</v>
      </c>
      <c r="BO20" s="263">
        <v>0.1937519</v>
      </c>
      <c r="BP20" s="263">
        <v>0.19309499999999999</v>
      </c>
      <c r="BQ20" s="263">
        <v>0.20007059999999999</v>
      </c>
      <c r="BR20" s="263">
        <v>0.1994409</v>
      </c>
      <c r="BS20" s="263">
        <v>0.18920619999999999</v>
      </c>
      <c r="BT20" s="263">
        <v>0.1976919</v>
      </c>
      <c r="BU20" s="263">
        <v>0.1943241</v>
      </c>
      <c r="BV20" s="263">
        <v>0.20163970000000001</v>
      </c>
    </row>
    <row r="21" spans="1:74" ht="12" customHeight="1" x14ac:dyDescent="0.25">
      <c r="A21" s="443"/>
      <c r="B21" s="132" t="s">
        <v>341</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188"/>
      <c r="BI21" s="188"/>
      <c r="BJ21" s="264"/>
      <c r="BK21" s="264"/>
      <c r="BL21" s="264"/>
      <c r="BM21" s="264"/>
      <c r="BN21" s="264"/>
      <c r="BO21" s="264"/>
      <c r="BP21" s="264"/>
      <c r="BQ21" s="264"/>
      <c r="BR21" s="264"/>
      <c r="BS21" s="264"/>
      <c r="BT21" s="264"/>
      <c r="BU21" s="264"/>
      <c r="BV21" s="264"/>
    </row>
    <row r="22" spans="1:74" ht="12" customHeight="1" x14ac:dyDescent="0.25">
      <c r="A22" s="443" t="s">
        <v>61</v>
      </c>
      <c r="B22" s="444" t="s">
        <v>438</v>
      </c>
      <c r="C22" s="214">
        <v>1.8166149999999999E-3</v>
      </c>
      <c r="D22" s="214">
        <v>1.6499069999999999E-3</v>
      </c>
      <c r="E22" s="214">
        <v>1.8238309999999999E-3</v>
      </c>
      <c r="F22" s="214">
        <v>1.7111419999999999E-3</v>
      </c>
      <c r="G22" s="214">
        <v>1.800725E-3</v>
      </c>
      <c r="H22" s="214">
        <v>1.7349640000000001E-3</v>
      </c>
      <c r="I22" s="214">
        <v>1.787088E-3</v>
      </c>
      <c r="J22" s="214">
        <v>1.778036E-3</v>
      </c>
      <c r="K22" s="214">
        <v>1.719897E-3</v>
      </c>
      <c r="L22" s="214">
        <v>1.80338E-3</v>
      </c>
      <c r="M22" s="214">
        <v>1.7629869999999999E-3</v>
      </c>
      <c r="N22" s="214">
        <v>1.81869E-3</v>
      </c>
      <c r="O22" s="214">
        <v>1.78933E-3</v>
      </c>
      <c r="P22" s="214">
        <v>1.7008990000000001E-3</v>
      </c>
      <c r="Q22" s="214">
        <v>1.81565E-3</v>
      </c>
      <c r="R22" s="214">
        <v>1.7492549999999999E-3</v>
      </c>
      <c r="S22" s="214">
        <v>1.800549E-3</v>
      </c>
      <c r="T22" s="214">
        <v>1.7295100000000001E-3</v>
      </c>
      <c r="U22" s="214">
        <v>1.7723859999999999E-3</v>
      </c>
      <c r="V22" s="214">
        <v>1.771833E-3</v>
      </c>
      <c r="W22" s="214">
        <v>1.729752E-3</v>
      </c>
      <c r="X22" s="214">
        <v>1.799641E-3</v>
      </c>
      <c r="Y22" s="214">
        <v>1.7540489999999999E-3</v>
      </c>
      <c r="Z22" s="214">
        <v>1.8189320000000001E-3</v>
      </c>
      <c r="AA22" s="214">
        <v>1.823135E-3</v>
      </c>
      <c r="AB22" s="214">
        <v>1.6457170000000001E-3</v>
      </c>
      <c r="AC22" s="214">
        <v>1.731762E-3</v>
      </c>
      <c r="AD22" s="214">
        <v>1.746493E-3</v>
      </c>
      <c r="AE22" s="214">
        <v>1.847245E-3</v>
      </c>
      <c r="AF22" s="214">
        <v>1.756692E-3</v>
      </c>
      <c r="AG22" s="214">
        <v>1.807382E-3</v>
      </c>
      <c r="AH22" s="214">
        <v>1.814633E-3</v>
      </c>
      <c r="AI22" s="214">
        <v>1.7651780000000001E-3</v>
      </c>
      <c r="AJ22" s="214">
        <v>1.837834E-3</v>
      </c>
      <c r="AK22" s="214">
        <v>1.7691390000000001E-3</v>
      </c>
      <c r="AL22" s="214">
        <v>1.8666010000000001E-3</v>
      </c>
      <c r="AM22" s="214">
        <v>1.6731509999999999E-3</v>
      </c>
      <c r="AN22" s="214">
        <v>1.5112330000000001E-3</v>
      </c>
      <c r="AO22" s="214">
        <v>1.6731509999999999E-3</v>
      </c>
      <c r="AP22" s="214">
        <v>1.619178E-3</v>
      </c>
      <c r="AQ22" s="214">
        <v>1.6731509999999999E-3</v>
      </c>
      <c r="AR22" s="214">
        <v>1.619178E-3</v>
      </c>
      <c r="AS22" s="214">
        <v>1.6731509999999999E-3</v>
      </c>
      <c r="AT22" s="214">
        <v>1.6731509999999999E-3</v>
      </c>
      <c r="AU22" s="214">
        <v>1.619178E-3</v>
      </c>
      <c r="AV22" s="214">
        <v>1.6731509999999999E-3</v>
      </c>
      <c r="AW22" s="214">
        <v>1.619178E-3</v>
      </c>
      <c r="AX22" s="214">
        <v>1.6731509999999999E-3</v>
      </c>
      <c r="AY22" s="214">
        <v>1.6731509999999999E-3</v>
      </c>
      <c r="AZ22" s="214">
        <v>1.5112330000000001E-3</v>
      </c>
      <c r="BA22" s="214">
        <v>1.6731509999999999E-3</v>
      </c>
      <c r="BB22" s="214">
        <v>1.619178E-3</v>
      </c>
      <c r="BC22" s="214">
        <v>1.6731509999999999E-3</v>
      </c>
      <c r="BD22" s="214">
        <v>1.619178E-3</v>
      </c>
      <c r="BE22" s="214">
        <v>1.6731509999999999E-3</v>
      </c>
      <c r="BF22" s="214">
        <v>1.6731509999999999E-3</v>
      </c>
      <c r="BG22" s="214">
        <v>1.64371E-3</v>
      </c>
      <c r="BH22" s="214">
        <v>1.6410299999999999E-3</v>
      </c>
      <c r="BI22" s="214">
        <v>1.64302E-3</v>
      </c>
      <c r="BJ22" s="263">
        <v>1.64028E-3</v>
      </c>
      <c r="BK22" s="263">
        <v>1.63729E-3</v>
      </c>
      <c r="BL22" s="263">
        <v>1.64875E-3</v>
      </c>
      <c r="BM22" s="263">
        <v>1.6465399999999999E-3</v>
      </c>
      <c r="BN22" s="263">
        <v>1.64902E-3</v>
      </c>
      <c r="BO22" s="263">
        <v>1.64683E-3</v>
      </c>
      <c r="BP22" s="263">
        <v>1.64934E-3</v>
      </c>
      <c r="BQ22" s="263">
        <v>1.64718E-3</v>
      </c>
      <c r="BR22" s="263">
        <v>1.64482E-3</v>
      </c>
      <c r="BS22" s="263">
        <v>1.64492E-3</v>
      </c>
      <c r="BT22" s="263">
        <v>1.6452699999999999E-3</v>
      </c>
      <c r="BU22" s="263">
        <v>1.6454799999999999E-3</v>
      </c>
      <c r="BV22" s="263">
        <v>1.64595E-3</v>
      </c>
    </row>
    <row r="23" spans="1:74" ht="12" customHeight="1" x14ac:dyDescent="0.25">
      <c r="A23" s="443" t="s">
        <v>990</v>
      </c>
      <c r="B23" s="444" t="s">
        <v>989</v>
      </c>
      <c r="C23" s="214">
        <v>2.2486549479999998E-3</v>
      </c>
      <c r="D23" s="214">
        <v>2.4211506552000001E-3</v>
      </c>
      <c r="E23" s="214">
        <v>3.354710292E-3</v>
      </c>
      <c r="F23" s="214">
        <v>3.7066648238000001E-3</v>
      </c>
      <c r="G23" s="214">
        <v>3.9866730673000002E-3</v>
      </c>
      <c r="H23" s="214">
        <v>4.0310847443E-3</v>
      </c>
      <c r="I23" s="214">
        <v>4.2337796881999996E-3</v>
      </c>
      <c r="J23" s="214">
        <v>4.0278829951999997E-3</v>
      </c>
      <c r="K23" s="214">
        <v>3.5808620296000002E-3</v>
      </c>
      <c r="L23" s="214">
        <v>3.1630338596000001E-3</v>
      </c>
      <c r="M23" s="214">
        <v>2.4527584747E-3</v>
      </c>
      <c r="N23" s="214">
        <v>2.3325070111999999E-3</v>
      </c>
      <c r="O23" s="214">
        <v>2.6174756236999998E-3</v>
      </c>
      <c r="P23" s="214">
        <v>2.9702937089000001E-3</v>
      </c>
      <c r="Q23" s="214">
        <v>3.8488246711E-3</v>
      </c>
      <c r="R23" s="214">
        <v>4.2435567401000003E-3</v>
      </c>
      <c r="S23" s="214">
        <v>4.6906177762000003E-3</v>
      </c>
      <c r="T23" s="214">
        <v>4.6784025943999996E-3</v>
      </c>
      <c r="U23" s="214">
        <v>4.8602768626000003E-3</v>
      </c>
      <c r="V23" s="214">
        <v>4.6386860580000001E-3</v>
      </c>
      <c r="W23" s="214">
        <v>4.1262500304999998E-3</v>
      </c>
      <c r="X23" s="214">
        <v>3.5979980489000002E-3</v>
      </c>
      <c r="Y23" s="214">
        <v>2.8658193914E-3</v>
      </c>
      <c r="Z23" s="214">
        <v>2.7370859416E-3</v>
      </c>
      <c r="AA23" s="214">
        <v>3.0532666668999999E-3</v>
      </c>
      <c r="AB23" s="214">
        <v>3.2933471541E-3</v>
      </c>
      <c r="AC23" s="214">
        <v>4.5454343170000001E-3</v>
      </c>
      <c r="AD23" s="214">
        <v>5.0412244043000001E-3</v>
      </c>
      <c r="AE23" s="214">
        <v>5.4598609282999998E-3</v>
      </c>
      <c r="AF23" s="214">
        <v>5.5102827238999999E-3</v>
      </c>
      <c r="AG23" s="214">
        <v>5.6774957679999998E-3</v>
      </c>
      <c r="AH23" s="214">
        <v>5.4562868138999998E-3</v>
      </c>
      <c r="AI23" s="214">
        <v>4.8724572965999999E-3</v>
      </c>
      <c r="AJ23" s="214">
        <v>4.2290211322000004E-3</v>
      </c>
      <c r="AK23" s="214">
        <v>3.3548103078999999E-3</v>
      </c>
      <c r="AL23" s="214">
        <v>3.1515090584999998E-3</v>
      </c>
      <c r="AM23" s="214">
        <v>3.5761701269000001E-3</v>
      </c>
      <c r="AN23" s="214">
        <v>3.9515084834999999E-3</v>
      </c>
      <c r="AO23" s="214">
        <v>5.3787993010000002E-3</v>
      </c>
      <c r="AP23" s="214">
        <v>5.8962555884000001E-3</v>
      </c>
      <c r="AQ23" s="214">
        <v>6.4373992934000004E-3</v>
      </c>
      <c r="AR23" s="214">
        <v>6.4588381927999997E-3</v>
      </c>
      <c r="AS23" s="214">
        <v>6.7072667111999999E-3</v>
      </c>
      <c r="AT23" s="214">
        <v>6.3827005694000001E-3</v>
      </c>
      <c r="AU23" s="214">
        <v>5.6920445905999997E-3</v>
      </c>
      <c r="AV23" s="214">
        <v>4.8963728916999998E-3</v>
      </c>
      <c r="AW23" s="214">
        <v>3.8412513821999999E-3</v>
      </c>
      <c r="AX23" s="214">
        <v>3.5376657342E-3</v>
      </c>
      <c r="AY23" s="214">
        <v>3.8983201667E-3</v>
      </c>
      <c r="AZ23" s="214">
        <v>4.3479539053999997E-3</v>
      </c>
      <c r="BA23" s="214">
        <v>5.8577990011999996E-3</v>
      </c>
      <c r="BB23" s="214">
        <v>6.4875906357000001E-3</v>
      </c>
      <c r="BC23" s="214">
        <v>7.0857358746000002E-3</v>
      </c>
      <c r="BD23" s="214">
        <v>7.052594675E-3</v>
      </c>
      <c r="BE23" s="214">
        <v>7.3410082406000004E-3</v>
      </c>
      <c r="BF23" s="214">
        <v>7.0527843378000001E-3</v>
      </c>
      <c r="BG23" s="214">
        <v>6.3151985236000003E-3</v>
      </c>
      <c r="BH23" s="214">
        <v>5.6508499999999998E-3</v>
      </c>
      <c r="BI23" s="214">
        <v>4.5136000000000004E-3</v>
      </c>
      <c r="BJ23" s="263">
        <v>4.3187E-3</v>
      </c>
      <c r="BK23" s="263">
        <v>4.6641599999999997E-3</v>
      </c>
      <c r="BL23" s="263">
        <v>5.13146E-3</v>
      </c>
      <c r="BM23" s="263">
        <v>6.8685999999999999E-3</v>
      </c>
      <c r="BN23" s="263">
        <v>7.53617E-3</v>
      </c>
      <c r="BO23" s="263">
        <v>8.2102000000000008E-3</v>
      </c>
      <c r="BP23" s="263">
        <v>8.24276E-3</v>
      </c>
      <c r="BQ23" s="263">
        <v>8.53866E-3</v>
      </c>
      <c r="BR23" s="263">
        <v>8.1907200000000003E-3</v>
      </c>
      <c r="BS23" s="263">
        <v>7.3644499999999998E-3</v>
      </c>
      <c r="BT23" s="263">
        <v>6.5301700000000001E-3</v>
      </c>
      <c r="BU23" s="263">
        <v>5.2083499999999996E-3</v>
      </c>
      <c r="BV23" s="263">
        <v>4.9479900000000002E-3</v>
      </c>
    </row>
    <row r="24" spans="1:74" ht="12" customHeight="1" x14ac:dyDescent="0.25">
      <c r="A24" s="415" t="s">
        <v>811</v>
      </c>
      <c r="B24" s="444" t="s">
        <v>801</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6.2699299999999999E-3</v>
      </c>
      <c r="AN24" s="214">
        <v>5.82243E-3</v>
      </c>
      <c r="AO24" s="214">
        <v>6.1109600000000004E-3</v>
      </c>
      <c r="AP24" s="214">
        <v>6.1106099999999998E-3</v>
      </c>
      <c r="AQ24" s="214">
        <v>6.2791499999999998E-3</v>
      </c>
      <c r="AR24" s="214">
        <v>6.4127699999999999E-3</v>
      </c>
      <c r="AS24" s="214">
        <v>6.5400600000000003E-3</v>
      </c>
      <c r="AT24" s="214">
        <v>6.4406999999999997E-3</v>
      </c>
      <c r="AU24" s="214">
        <v>6.2039E-3</v>
      </c>
      <c r="AV24" s="214">
        <v>6.3521200000000002E-3</v>
      </c>
      <c r="AW24" s="214">
        <v>6.3671600000000002E-3</v>
      </c>
      <c r="AX24" s="214">
        <v>6.14928E-3</v>
      </c>
      <c r="AY24" s="214">
        <v>6.1242800000000002E-3</v>
      </c>
      <c r="AZ24" s="214">
        <v>5.4533100000000003E-3</v>
      </c>
      <c r="BA24" s="214">
        <v>5.6830099999999996E-3</v>
      </c>
      <c r="BB24" s="214">
        <v>5.5532300000000001E-3</v>
      </c>
      <c r="BC24" s="214">
        <v>5.8948799999999999E-3</v>
      </c>
      <c r="BD24" s="214">
        <v>5.9201899999999997E-3</v>
      </c>
      <c r="BE24" s="214">
        <v>6.2846200000000003E-3</v>
      </c>
      <c r="BF24" s="214">
        <v>6.2203800000000002E-3</v>
      </c>
      <c r="BG24" s="214">
        <v>6.1329100000000001E-3</v>
      </c>
      <c r="BH24" s="214">
        <v>6.3831499999999998E-3</v>
      </c>
      <c r="BI24" s="214">
        <v>6.2965800000000004E-3</v>
      </c>
      <c r="BJ24" s="263">
        <v>6.2562299999999998E-3</v>
      </c>
      <c r="BK24" s="263">
        <v>6.1393300000000001E-3</v>
      </c>
      <c r="BL24" s="263">
        <v>5.4675399999999999E-3</v>
      </c>
      <c r="BM24" s="263">
        <v>5.5366499999999997E-3</v>
      </c>
      <c r="BN24" s="263">
        <v>5.3757600000000003E-3</v>
      </c>
      <c r="BO24" s="263">
        <v>5.99432E-3</v>
      </c>
      <c r="BP24" s="263">
        <v>6.1709699999999996E-3</v>
      </c>
      <c r="BQ24" s="263">
        <v>6.3822000000000002E-3</v>
      </c>
      <c r="BR24" s="263">
        <v>6.1625899999999999E-3</v>
      </c>
      <c r="BS24" s="263">
        <v>5.6829599999999999E-3</v>
      </c>
      <c r="BT24" s="263">
        <v>6.3759799999999998E-3</v>
      </c>
      <c r="BU24" s="263">
        <v>6.2861799999999997E-3</v>
      </c>
      <c r="BV24" s="263">
        <v>6.2511299999999997E-3</v>
      </c>
    </row>
    <row r="25" spans="1:74" ht="12" customHeight="1" x14ac:dyDescent="0.25">
      <c r="A25" s="415" t="s">
        <v>20</v>
      </c>
      <c r="B25" s="444" t="s">
        <v>992</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7.0719010000000002E-3</v>
      </c>
      <c r="AN25" s="214">
        <v>6.4164720000000003E-3</v>
      </c>
      <c r="AO25" s="214">
        <v>6.9853609999999998E-3</v>
      </c>
      <c r="AP25" s="214">
        <v>6.7164950000000003E-3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7.0126809999999998E-3</v>
      </c>
      <c r="AZ25" s="214">
        <v>6.2507420000000001E-3</v>
      </c>
      <c r="BA25" s="214">
        <v>6.9663310000000001E-3</v>
      </c>
      <c r="BB25" s="214">
        <v>6.6809549999999997E-3</v>
      </c>
      <c r="BC25" s="214">
        <v>6.7933109999999998E-3</v>
      </c>
      <c r="BD25" s="214">
        <v>6.7944549999999996E-3</v>
      </c>
      <c r="BE25" s="214">
        <v>6.8750310000000002E-3</v>
      </c>
      <c r="BF25" s="214">
        <v>6.9942709999999998E-3</v>
      </c>
      <c r="BG25" s="214">
        <v>6.8236499999999997E-3</v>
      </c>
      <c r="BH25" s="214">
        <v>6.8679700000000002E-3</v>
      </c>
      <c r="BI25" s="214">
        <v>6.7885300000000001E-3</v>
      </c>
      <c r="BJ25" s="263">
        <v>7.0275900000000002E-3</v>
      </c>
      <c r="BK25" s="263">
        <v>7.0050199999999998E-3</v>
      </c>
      <c r="BL25" s="263">
        <v>6.2458000000000001E-3</v>
      </c>
      <c r="BM25" s="263">
        <v>6.8924499999999996E-3</v>
      </c>
      <c r="BN25" s="263">
        <v>6.6118000000000001E-3</v>
      </c>
      <c r="BO25" s="263">
        <v>6.7624499999999997E-3</v>
      </c>
      <c r="BP25" s="263">
        <v>6.7518999999999999E-3</v>
      </c>
      <c r="BQ25" s="263">
        <v>6.9501800000000002E-3</v>
      </c>
      <c r="BR25" s="263">
        <v>7.0719199999999998E-3</v>
      </c>
      <c r="BS25" s="263">
        <v>6.8161699999999999E-3</v>
      </c>
      <c r="BT25" s="263">
        <v>6.8632500000000004E-3</v>
      </c>
      <c r="BU25" s="263">
        <v>6.7799100000000001E-3</v>
      </c>
      <c r="BV25" s="263">
        <v>7.0165000000000002E-3</v>
      </c>
    </row>
    <row r="26" spans="1:74" ht="12" customHeight="1" x14ac:dyDescent="0.25">
      <c r="A26" s="443" t="s">
        <v>217</v>
      </c>
      <c r="B26" s="444" t="s">
        <v>1265</v>
      </c>
      <c r="C26" s="214">
        <v>1.7124270899999999E-2</v>
      </c>
      <c r="D26" s="214">
        <v>1.5961162213000001E-2</v>
      </c>
      <c r="E26" s="214">
        <v>1.8024059025000001E-2</v>
      </c>
      <c r="F26" s="214">
        <v>1.7424879024999999E-2</v>
      </c>
      <c r="G26" s="214">
        <v>1.815183095E-2</v>
      </c>
      <c r="H26" s="214">
        <v>1.8195372865E-2</v>
      </c>
      <c r="I26" s="214">
        <v>1.8699110798000001E-2</v>
      </c>
      <c r="J26" s="214">
        <v>1.8576885617000001E-2</v>
      </c>
      <c r="K26" s="214">
        <v>1.7541123254E-2</v>
      </c>
      <c r="L26" s="214">
        <v>1.7593883543E-2</v>
      </c>
      <c r="M26" s="214">
        <v>1.6526534918000001E-2</v>
      </c>
      <c r="N26" s="214">
        <v>1.6855751963000001E-2</v>
      </c>
      <c r="O26" s="214">
        <v>1.7457186898999999E-2</v>
      </c>
      <c r="P26" s="214">
        <v>1.6784565889999999E-2</v>
      </c>
      <c r="Q26" s="214">
        <v>1.8117316755000001E-2</v>
      </c>
      <c r="R26" s="214">
        <v>1.7255086203000002E-2</v>
      </c>
      <c r="S26" s="214">
        <v>1.8839851583999999E-2</v>
      </c>
      <c r="T26" s="214">
        <v>1.8776054236000001E-2</v>
      </c>
      <c r="U26" s="214">
        <v>1.9310979552999999E-2</v>
      </c>
      <c r="V26" s="214">
        <v>1.9044335363999999E-2</v>
      </c>
      <c r="W26" s="214">
        <v>1.7929033947E-2</v>
      </c>
      <c r="X26" s="214">
        <v>1.7659239877000001E-2</v>
      </c>
      <c r="Y26" s="214">
        <v>1.6688853205E-2</v>
      </c>
      <c r="Z26" s="214">
        <v>1.6970980372999999E-2</v>
      </c>
      <c r="AA26" s="214">
        <v>1.7252827795000002E-2</v>
      </c>
      <c r="AB26" s="214">
        <v>1.6129459685999999E-2</v>
      </c>
      <c r="AC26" s="214">
        <v>1.8869597517E-2</v>
      </c>
      <c r="AD26" s="214">
        <v>1.8869652013000001E-2</v>
      </c>
      <c r="AE26" s="214">
        <v>1.9768911438000001E-2</v>
      </c>
      <c r="AF26" s="214">
        <v>1.9742339272E-2</v>
      </c>
      <c r="AG26" s="214">
        <v>2.0584860332999999E-2</v>
      </c>
      <c r="AH26" s="214">
        <v>2.0268038531E-2</v>
      </c>
      <c r="AI26" s="214">
        <v>1.9137357657999999E-2</v>
      </c>
      <c r="AJ26" s="214">
        <v>1.8646570614000001E-2</v>
      </c>
      <c r="AK26" s="214">
        <v>1.7465161396E-2</v>
      </c>
      <c r="AL26" s="214">
        <v>1.7844538964000001E-2</v>
      </c>
      <c r="AM26" s="214">
        <v>2.0759180591000001E-2</v>
      </c>
      <c r="AN26" s="214">
        <v>1.9718426965000001E-2</v>
      </c>
      <c r="AO26" s="214">
        <v>2.2535325514000001E-2</v>
      </c>
      <c r="AP26" s="214">
        <v>2.2562133153999998E-2</v>
      </c>
      <c r="AQ26" s="214">
        <v>2.3886055619999999E-2</v>
      </c>
      <c r="AR26" s="214">
        <v>2.3878599691999999E-2</v>
      </c>
      <c r="AS26" s="214">
        <v>2.4400206771000001E-2</v>
      </c>
      <c r="AT26" s="214">
        <v>2.4196070396E-2</v>
      </c>
      <c r="AU26" s="214">
        <v>2.2491124229000001E-2</v>
      </c>
      <c r="AV26" s="214">
        <v>2.2216941745999998E-2</v>
      </c>
      <c r="AW26" s="214">
        <v>2.0952495439000001E-2</v>
      </c>
      <c r="AX26" s="214">
        <v>2.0672822673999999E-2</v>
      </c>
      <c r="AY26" s="214">
        <v>2.0964174246E-2</v>
      </c>
      <c r="AZ26" s="214">
        <v>1.9603971412000001E-2</v>
      </c>
      <c r="BA26" s="214">
        <v>2.2566731412E-2</v>
      </c>
      <c r="BB26" s="214">
        <v>2.2569245660999999E-2</v>
      </c>
      <c r="BC26" s="214">
        <v>2.3903541116000002E-2</v>
      </c>
      <c r="BD26" s="214">
        <v>2.3803769252E-2</v>
      </c>
      <c r="BE26" s="214">
        <v>2.4529100891000001E-2</v>
      </c>
      <c r="BF26" s="214">
        <v>2.4434276769E-2</v>
      </c>
      <c r="BG26" s="214">
        <v>2.3172957048000001E-2</v>
      </c>
      <c r="BH26" s="214">
        <v>2.3039969997999999E-2</v>
      </c>
      <c r="BI26" s="214">
        <v>2.1552602803E-2</v>
      </c>
      <c r="BJ26" s="263">
        <v>2.1529300000000001E-2</v>
      </c>
      <c r="BK26" s="263">
        <v>2.16463E-2</v>
      </c>
      <c r="BL26" s="263">
        <v>2.06521E-2</v>
      </c>
      <c r="BM26" s="263">
        <v>2.3302300000000001E-2</v>
      </c>
      <c r="BN26" s="263">
        <v>2.3398599999999999E-2</v>
      </c>
      <c r="BO26" s="263">
        <v>2.5026E-2</v>
      </c>
      <c r="BP26" s="263">
        <v>2.52474E-2</v>
      </c>
      <c r="BQ26" s="263">
        <v>2.5938800000000001E-2</v>
      </c>
      <c r="BR26" s="263">
        <v>2.5552600000000002E-2</v>
      </c>
      <c r="BS26" s="263">
        <v>2.3734999999999999E-2</v>
      </c>
      <c r="BT26" s="263">
        <v>2.3784799999999998E-2</v>
      </c>
      <c r="BU26" s="263">
        <v>2.2229700000000002E-2</v>
      </c>
      <c r="BV26" s="263">
        <v>2.21979E-2</v>
      </c>
    </row>
    <row r="27" spans="1:74" ht="12" customHeight="1" x14ac:dyDescent="0.25">
      <c r="A27" s="443"/>
      <c r="B27" s="132" t="s">
        <v>342</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188"/>
      <c r="BE27" s="188"/>
      <c r="BF27" s="188"/>
      <c r="BG27" s="188"/>
      <c r="BH27" s="188"/>
      <c r="BI27" s="188"/>
      <c r="BJ27" s="264"/>
      <c r="BK27" s="264"/>
      <c r="BL27" s="264"/>
      <c r="BM27" s="264"/>
      <c r="BN27" s="264"/>
      <c r="BO27" s="264"/>
      <c r="BP27" s="264"/>
      <c r="BQ27" s="264"/>
      <c r="BR27" s="264"/>
      <c r="BS27" s="264"/>
      <c r="BT27" s="264"/>
      <c r="BU27" s="264"/>
      <c r="BV27" s="264"/>
    </row>
    <row r="28" spans="1:74" ht="12" customHeight="1" x14ac:dyDescent="0.25">
      <c r="A28" s="443" t="s">
        <v>589</v>
      </c>
      <c r="B28" s="444" t="s">
        <v>438</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3.3632879999999999E-3</v>
      </c>
      <c r="AZ28" s="214">
        <v>3.0378079999999999E-3</v>
      </c>
      <c r="BA28" s="214">
        <v>3.3632879999999999E-3</v>
      </c>
      <c r="BB28" s="214">
        <v>3.254795E-3</v>
      </c>
      <c r="BC28" s="214">
        <v>3.3632879999999999E-3</v>
      </c>
      <c r="BD28" s="214">
        <v>3.254795E-3</v>
      </c>
      <c r="BE28" s="214">
        <v>3.3632879999999999E-3</v>
      </c>
      <c r="BF28" s="214">
        <v>3.3632879999999999E-3</v>
      </c>
      <c r="BG28" s="214">
        <v>3.3041099999999999E-3</v>
      </c>
      <c r="BH28" s="214">
        <v>3.2987300000000002E-3</v>
      </c>
      <c r="BI28" s="214">
        <v>3.3027199999999999E-3</v>
      </c>
      <c r="BJ28" s="263">
        <v>3.29722E-3</v>
      </c>
      <c r="BK28" s="263">
        <v>3.2912100000000001E-3</v>
      </c>
      <c r="BL28" s="263">
        <v>3.3142499999999999E-3</v>
      </c>
      <c r="BM28" s="263">
        <v>3.30979E-3</v>
      </c>
      <c r="BN28" s="263">
        <v>3.3147900000000002E-3</v>
      </c>
      <c r="BO28" s="263">
        <v>3.3103799999999999E-3</v>
      </c>
      <c r="BP28" s="263">
        <v>3.3154299999999999E-3</v>
      </c>
      <c r="BQ28" s="263">
        <v>3.3110800000000001E-3</v>
      </c>
      <c r="BR28" s="263">
        <v>3.3063400000000001E-3</v>
      </c>
      <c r="BS28" s="263">
        <v>3.3065400000000002E-3</v>
      </c>
      <c r="BT28" s="263">
        <v>3.3072499999999999E-3</v>
      </c>
      <c r="BU28" s="263">
        <v>3.30766E-3</v>
      </c>
      <c r="BV28" s="263">
        <v>3.30861E-3</v>
      </c>
    </row>
    <row r="29" spans="1:74" ht="12" customHeight="1" x14ac:dyDescent="0.25">
      <c r="A29" s="443" t="s">
        <v>21</v>
      </c>
      <c r="B29" s="444" t="s">
        <v>1266</v>
      </c>
      <c r="C29" s="214">
        <v>7.3155010000000003E-3</v>
      </c>
      <c r="D29" s="214">
        <v>7.9410269999999998E-3</v>
      </c>
      <c r="E29" s="214">
        <v>1.1313926E-2</v>
      </c>
      <c r="F29" s="214">
        <v>1.2637984999999999E-2</v>
      </c>
      <c r="G29" s="214">
        <v>1.3867542E-2</v>
      </c>
      <c r="H29" s="214">
        <v>1.4126262000000001E-2</v>
      </c>
      <c r="I29" s="214">
        <v>1.4732791E-2</v>
      </c>
      <c r="J29" s="214">
        <v>1.4170768E-2</v>
      </c>
      <c r="K29" s="214">
        <v>1.2545456999999999E-2</v>
      </c>
      <c r="L29" s="214">
        <v>1.1059833E-2</v>
      </c>
      <c r="M29" s="214">
        <v>8.7366219999999994E-3</v>
      </c>
      <c r="N29" s="214">
        <v>7.9358450000000004E-3</v>
      </c>
      <c r="O29" s="214">
        <v>8.3629329999999995E-3</v>
      </c>
      <c r="P29" s="214">
        <v>9.5068849999999996E-3</v>
      </c>
      <c r="Q29" s="214">
        <v>1.2375682000000001E-2</v>
      </c>
      <c r="R29" s="214">
        <v>1.3882518999999999E-2</v>
      </c>
      <c r="S29" s="214">
        <v>1.5614345999999999E-2</v>
      </c>
      <c r="T29" s="214">
        <v>1.561718E-2</v>
      </c>
      <c r="U29" s="214">
        <v>1.6071930000000002E-2</v>
      </c>
      <c r="V29" s="214">
        <v>1.526784E-2</v>
      </c>
      <c r="W29" s="214">
        <v>1.3500097000000001E-2</v>
      </c>
      <c r="X29" s="214">
        <v>1.205562E-2</v>
      </c>
      <c r="Y29" s="214">
        <v>9.8770980000000008E-3</v>
      </c>
      <c r="Z29" s="214">
        <v>9.0723790000000002E-3</v>
      </c>
      <c r="AA29" s="214">
        <v>9.3793149999999992E-3</v>
      </c>
      <c r="AB29" s="214">
        <v>9.9908210000000004E-3</v>
      </c>
      <c r="AC29" s="214">
        <v>1.426697E-2</v>
      </c>
      <c r="AD29" s="214">
        <v>1.5855540000000001E-2</v>
      </c>
      <c r="AE29" s="214">
        <v>1.7477262E-2</v>
      </c>
      <c r="AF29" s="214">
        <v>1.7625831000000002E-2</v>
      </c>
      <c r="AG29" s="214">
        <v>1.7831412000000001E-2</v>
      </c>
      <c r="AH29" s="214">
        <v>1.6811877999999999E-2</v>
      </c>
      <c r="AI29" s="214">
        <v>1.4869149E-2</v>
      </c>
      <c r="AJ29" s="214">
        <v>1.2992488999999999E-2</v>
      </c>
      <c r="AK29" s="214">
        <v>1.1420840999999999E-2</v>
      </c>
      <c r="AL29" s="214">
        <v>1.0313743E-2</v>
      </c>
      <c r="AM29" s="214">
        <v>1.0883533000000001E-2</v>
      </c>
      <c r="AN29" s="214">
        <v>1.2006246999999999E-2</v>
      </c>
      <c r="AO29" s="214">
        <v>1.6527756000000001E-2</v>
      </c>
      <c r="AP29" s="214">
        <v>1.8387517999999999E-2</v>
      </c>
      <c r="AQ29" s="214">
        <v>2.0261500000000002E-2</v>
      </c>
      <c r="AR29" s="214">
        <v>2.0222245E-2</v>
      </c>
      <c r="AS29" s="214">
        <v>2.0873836999999999E-2</v>
      </c>
      <c r="AT29" s="214">
        <v>2.0137342999999999E-2</v>
      </c>
      <c r="AU29" s="214">
        <v>1.8029515999999999E-2</v>
      </c>
      <c r="AV29" s="214">
        <v>1.6588922999999998E-2</v>
      </c>
      <c r="AW29" s="214">
        <v>1.3459451000000001E-2</v>
      </c>
      <c r="AX29" s="214">
        <v>1.2280945E-2</v>
      </c>
      <c r="AY29" s="214">
        <v>1.2620960000000001E-2</v>
      </c>
      <c r="AZ29" s="214">
        <v>1.3904342E-2</v>
      </c>
      <c r="BA29" s="214">
        <v>1.9000307000000001E-2</v>
      </c>
      <c r="BB29" s="214">
        <v>2.1427965E-2</v>
      </c>
      <c r="BC29" s="214">
        <v>2.4036142999999999E-2</v>
      </c>
      <c r="BD29" s="214">
        <v>2.3610415999999999E-2</v>
      </c>
      <c r="BE29" s="214">
        <v>2.4433778999999999E-2</v>
      </c>
      <c r="BF29" s="214">
        <v>2.4108549E-2</v>
      </c>
      <c r="BG29" s="214">
        <v>2.1484199999999998E-2</v>
      </c>
      <c r="BH29" s="214">
        <v>1.8908100000000001E-2</v>
      </c>
      <c r="BI29" s="214">
        <v>1.53264E-2</v>
      </c>
      <c r="BJ29" s="263">
        <v>1.38643E-2</v>
      </c>
      <c r="BK29" s="263">
        <v>1.4329100000000001E-2</v>
      </c>
      <c r="BL29" s="263">
        <v>1.5771899999999998E-2</v>
      </c>
      <c r="BM29" s="263">
        <v>2.1786400000000001E-2</v>
      </c>
      <c r="BN29" s="263">
        <v>2.4315799999999999E-2</v>
      </c>
      <c r="BO29" s="263">
        <v>2.6742499999999999E-2</v>
      </c>
      <c r="BP29" s="263">
        <v>2.7009999999999999E-2</v>
      </c>
      <c r="BQ29" s="263">
        <v>2.7792399999999998E-2</v>
      </c>
      <c r="BR29" s="263">
        <v>2.6655000000000002E-2</v>
      </c>
      <c r="BS29" s="263">
        <v>2.3677E-2</v>
      </c>
      <c r="BT29" s="263">
        <v>2.1113900000000001E-2</v>
      </c>
      <c r="BU29" s="263">
        <v>1.7090299999999999E-2</v>
      </c>
      <c r="BV29" s="263">
        <v>1.5451299999999999E-2</v>
      </c>
    </row>
    <row r="30" spans="1:74" ht="12" customHeight="1" x14ac:dyDescent="0.25">
      <c r="A30" s="443" t="s">
        <v>709</v>
      </c>
      <c r="B30" s="444" t="s">
        <v>992</v>
      </c>
      <c r="C30" s="214">
        <v>4.6330906999999998E-2</v>
      </c>
      <c r="D30" s="214">
        <v>4.1847270999999998E-2</v>
      </c>
      <c r="E30" s="214">
        <v>4.6330906999999998E-2</v>
      </c>
      <c r="F30" s="214">
        <v>4.4836360999999998E-2</v>
      </c>
      <c r="G30" s="214">
        <v>4.6330906999999998E-2</v>
      </c>
      <c r="H30" s="214">
        <v>4.4836360999999998E-2</v>
      </c>
      <c r="I30" s="214">
        <v>4.6330906999999998E-2</v>
      </c>
      <c r="J30" s="214">
        <v>4.6330906999999998E-2</v>
      </c>
      <c r="K30" s="214">
        <v>4.4836360999999998E-2</v>
      </c>
      <c r="L30" s="214">
        <v>4.6330906999999998E-2</v>
      </c>
      <c r="M30" s="214">
        <v>4.4836360999999998E-2</v>
      </c>
      <c r="N30" s="214">
        <v>4.6330906999999998E-2</v>
      </c>
      <c r="O30" s="214">
        <v>2.9229018999999998E-2</v>
      </c>
      <c r="P30" s="214">
        <v>2.7343276E-2</v>
      </c>
      <c r="Q30" s="214">
        <v>2.9229018999999998E-2</v>
      </c>
      <c r="R30" s="214">
        <v>2.8286148000000001E-2</v>
      </c>
      <c r="S30" s="214">
        <v>2.9229018999999998E-2</v>
      </c>
      <c r="T30" s="214">
        <v>2.8286148000000001E-2</v>
      </c>
      <c r="U30" s="214">
        <v>2.9229018999999998E-2</v>
      </c>
      <c r="V30" s="214">
        <v>2.9229018999999998E-2</v>
      </c>
      <c r="W30" s="214">
        <v>2.8286148000000001E-2</v>
      </c>
      <c r="X30" s="214">
        <v>2.9229018999999998E-2</v>
      </c>
      <c r="Y30" s="214">
        <v>2.8286148000000001E-2</v>
      </c>
      <c r="Z30" s="214">
        <v>2.9229018999999998E-2</v>
      </c>
      <c r="AA30" s="214">
        <v>2.9226538999999999E-2</v>
      </c>
      <c r="AB30" s="214">
        <v>2.6398163999999998E-2</v>
      </c>
      <c r="AC30" s="214">
        <v>2.9226538999999999E-2</v>
      </c>
      <c r="AD30" s="214">
        <v>2.8283748000000001E-2</v>
      </c>
      <c r="AE30" s="214">
        <v>2.9226538999999999E-2</v>
      </c>
      <c r="AF30" s="214">
        <v>2.8283748000000001E-2</v>
      </c>
      <c r="AG30" s="214">
        <v>2.9226538999999999E-2</v>
      </c>
      <c r="AH30" s="214">
        <v>2.9226538999999999E-2</v>
      </c>
      <c r="AI30" s="214">
        <v>2.8283748000000001E-2</v>
      </c>
      <c r="AJ30" s="214">
        <v>2.9226538999999999E-2</v>
      </c>
      <c r="AK30" s="214">
        <v>2.8283748000000001E-2</v>
      </c>
      <c r="AL30" s="214">
        <v>2.9226538999999999E-2</v>
      </c>
      <c r="AM30" s="214">
        <v>3.5882234999999998E-2</v>
      </c>
      <c r="AN30" s="214">
        <v>3.2409761000000002E-2</v>
      </c>
      <c r="AO30" s="214">
        <v>3.5882234999999998E-2</v>
      </c>
      <c r="AP30" s="214">
        <v>3.4724744000000002E-2</v>
      </c>
      <c r="AQ30" s="214">
        <v>3.5882234999999998E-2</v>
      </c>
      <c r="AR30" s="214">
        <v>3.4724744000000002E-2</v>
      </c>
      <c r="AS30" s="214">
        <v>3.5882234999999998E-2</v>
      </c>
      <c r="AT30" s="214">
        <v>3.5882234999999998E-2</v>
      </c>
      <c r="AU30" s="214">
        <v>3.4724744000000002E-2</v>
      </c>
      <c r="AV30" s="214">
        <v>3.5882234999999998E-2</v>
      </c>
      <c r="AW30" s="214">
        <v>3.4724744000000002E-2</v>
      </c>
      <c r="AX30" s="214">
        <v>3.5882234999999998E-2</v>
      </c>
      <c r="AY30" s="214">
        <v>3.8246567000000002E-2</v>
      </c>
      <c r="AZ30" s="214">
        <v>3.4545286000000001E-2</v>
      </c>
      <c r="BA30" s="214">
        <v>3.8246567000000002E-2</v>
      </c>
      <c r="BB30" s="214">
        <v>3.7012807000000002E-2</v>
      </c>
      <c r="BC30" s="214">
        <v>3.8246567000000002E-2</v>
      </c>
      <c r="BD30" s="214">
        <v>3.7012807000000002E-2</v>
      </c>
      <c r="BE30" s="214">
        <v>3.8246567000000002E-2</v>
      </c>
      <c r="BF30" s="214">
        <v>3.8246567000000002E-2</v>
      </c>
      <c r="BG30" s="214">
        <v>3.4724699999999997E-2</v>
      </c>
      <c r="BH30" s="214">
        <v>3.5882200000000003E-2</v>
      </c>
      <c r="BI30" s="214">
        <v>3.4724699999999997E-2</v>
      </c>
      <c r="BJ30" s="263">
        <v>3.5882200000000003E-2</v>
      </c>
      <c r="BK30" s="263">
        <v>3.8246599999999999E-2</v>
      </c>
      <c r="BL30" s="263">
        <v>3.4545300000000001E-2</v>
      </c>
      <c r="BM30" s="263">
        <v>3.8246599999999999E-2</v>
      </c>
      <c r="BN30" s="263">
        <v>3.7012799999999998E-2</v>
      </c>
      <c r="BO30" s="263">
        <v>3.8246599999999999E-2</v>
      </c>
      <c r="BP30" s="263">
        <v>3.7012799999999998E-2</v>
      </c>
      <c r="BQ30" s="263">
        <v>3.8246599999999999E-2</v>
      </c>
      <c r="BR30" s="263">
        <v>3.8246599999999999E-2</v>
      </c>
      <c r="BS30" s="263">
        <v>3.4724699999999997E-2</v>
      </c>
      <c r="BT30" s="263">
        <v>3.5882200000000003E-2</v>
      </c>
      <c r="BU30" s="263">
        <v>3.4724699999999997E-2</v>
      </c>
      <c r="BV30" s="263">
        <v>3.5882200000000003E-2</v>
      </c>
    </row>
    <row r="31" spans="1:74" ht="12" customHeight="1" x14ac:dyDescent="0.25">
      <c r="A31" s="442" t="s">
        <v>22</v>
      </c>
      <c r="B31" s="444" t="s">
        <v>339</v>
      </c>
      <c r="C31" s="214">
        <v>5.7009695999999999E-2</v>
      </c>
      <c r="D31" s="214">
        <v>5.2826105999999998E-2</v>
      </c>
      <c r="E31" s="214">
        <v>6.1008120999999998E-2</v>
      </c>
      <c r="F31" s="214">
        <v>6.0729141E-2</v>
      </c>
      <c r="G31" s="214">
        <v>6.3561736999999993E-2</v>
      </c>
      <c r="H31" s="214">
        <v>6.2217417999999997E-2</v>
      </c>
      <c r="I31" s="214">
        <v>6.4426986000000006E-2</v>
      </c>
      <c r="J31" s="214">
        <v>6.3864962999999997E-2</v>
      </c>
      <c r="K31" s="214">
        <v>6.0636612999999999E-2</v>
      </c>
      <c r="L31" s="214">
        <v>6.0754028000000002E-2</v>
      </c>
      <c r="M31" s="214">
        <v>5.6827778000000002E-2</v>
      </c>
      <c r="N31" s="214">
        <v>5.763004E-2</v>
      </c>
      <c r="O31" s="214">
        <v>4.0946049999999998E-2</v>
      </c>
      <c r="P31" s="214">
        <v>3.9987865999999997E-2</v>
      </c>
      <c r="Q31" s="214">
        <v>4.4958799000000001E-2</v>
      </c>
      <c r="R31" s="214">
        <v>4.5414569000000002E-2</v>
      </c>
      <c r="S31" s="214">
        <v>4.8197463000000003E-2</v>
      </c>
      <c r="T31" s="214">
        <v>4.714923E-2</v>
      </c>
      <c r="U31" s="214">
        <v>4.8655047E-2</v>
      </c>
      <c r="V31" s="214">
        <v>4.7850957E-2</v>
      </c>
      <c r="W31" s="214">
        <v>4.5032147000000002E-2</v>
      </c>
      <c r="X31" s="214">
        <v>4.4638736999999998E-2</v>
      </c>
      <c r="Y31" s="214">
        <v>4.1409148E-2</v>
      </c>
      <c r="Z31" s="214">
        <v>4.1655496E-2</v>
      </c>
      <c r="AA31" s="214">
        <v>4.1969142000000001E-2</v>
      </c>
      <c r="AB31" s="214">
        <v>3.9426793000000002E-2</v>
      </c>
      <c r="AC31" s="214">
        <v>4.6856796999999999E-2</v>
      </c>
      <c r="AD31" s="214">
        <v>4.7394082999999997E-2</v>
      </c>
      <c r="AE31" s="214">
        <v>5.0067089000000002E-2</v>
      </c>
      <c r="AF31" s="214">
        <v>4.9164373999999997E-2</v>
      </c>
      <c r="AG31" s="214">
        <v>5.0421239E-2</v>
      </c>
      <c r="AH31" s="214">
        <v>4.9401704999999997E-2</v>
      </c>
      <c r="AI31" s="214">
        <v>4.6407692E-2</v>
      </c>
      <c r="AJ31" s="214">
        <v>4.5582315999999998E-2</v>
      </c>
      <c r="AK31" s="214">
        <v>4.2959384000000003E-2</v>
      </c>
      <c r="AL31" s="214">
        <v>4.2903570000000002E-2</v>
      </c>
      <c r="AM31" s="214">
        <v>5.0129055999999998E-2</v>
      </c>
      <c r="AN31" s="214">
        <v>4.7453816000000003E-2</v>
      </c>
      <c r="AO31" s="214">
        <v>5.5773279000000002E-2</v>
      </c>
      <c r="AP31" s="214">
        <v>5.6367056999999998E-2</v>
      </c>
      <c r="AQ31" s="214">
        <v>5.9507022999999999E-2</v>
      </c>
      <c r="AR31" s="214">
        <v>5.8201783999999999E-2</v>
      </c>
      <c r="AS31" s="214">
        <v>6.0119359999999997E-2</v>
      </c>
      <c r="AT31" s="214">
        <v>5.9382865999999999E-2</v>
      </c>
      <c r="AU31" s="214">
        <v>5.6009055000000002E-2</v>
      </c>
      <c r="AV31" s="214">
        <v>5.5834446000000003E-2</v>
      </c>
      <c r="AW31" s="214">
        <v>5.1438989999999997E-2</v>
      </c>
      <c r="AX31" s="214">
        <v>5.1526467999999999E-2</v>
      </c>
      <c r="AY31" s="214">
        <v>5.4230815000000002E-2</v>
      </c>
      <c r="AZ31" s="214">
        <v>5.1487435999999998E-2</v>
      </c>
      <c r="BA31" s="214">
        <v>6.0610162000000002E-2</v>
      </c>
      <c r="BB31" s="214">
        <v>6.1695567E-2</v>
      </c>
      <c r="BC31" s="214">
        <v>6.5645997999999997E-2</v>
      </c>
      <c r="BD31" s="214">
        <v>6.3878017999999995E-2</v>
      </c>
      <c r="BE31" s="214">
        <v>6.6043634000000004E-2</v>
      </c>
      <c r="BF31" s="214">
        <v>6.5718403999999994E-2</v>
      </c>
      <c r="BG31" s="214">
        <v>5.9513009999999998E-2</v>
      </c>
      <c r="BH31" s="214">
        <v>5.808903E-2</v>
      </c>
      <c r="BI31" s="214">
        <v>5.3353820000000003E-2</v>
      </c>
      <c r="BJ31" s="263">
        <v>5.3043699999999999E-2</v>
      </c>
      <c r="BK31" s="263">
        <v>5.5866899999999997E-2</v>
      </c>
      <c r="BL31" s="263">
        <v>5.3631400000000003E-2</v>
      </c>
      <c r="BM31" s="263">
        <v>6.3342700000000002E-2</v>
      </c>
      <c r="BN31" s="263">
        <v>6.4643400000000004E-2</v>
      </c>
      <c r="BO31" s="263">
        <v>6.8299499999999999E-2</v>
      </c>
      <c r="BP31" s="263">
        <v>6.7338200000000001E-2</v>
      </c>
      <c r="BQ31" s="263">
        <v>6.9350099999999998E-2</v>
      </c>
      <c r="BR31" s="263">
        <v>6.8207900000000002E-2</v>
      </c>
      <c r="BS31" s="263">
        <v>6.1708199999999998E-2</v>
      </c>
      <c r="BT31" s="263">
        <v>6.0303299999999997E-2</v>
      </c>
      <c r="BU31" s="263">
        <v>5.5122699999999997E-2</v>
      </c>
      <c r="BV31" s="263">
        <v>5.4642200000000002E-2</v>
      </c>
    </row>
    <row r="32" spans="1:74" ht="12" customHeight="1" x14ac:dyDescent="0.25">
      <c r="A32" s="442"/>
      <c r="B32" s="132" t="s">
        <v>343</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189"/>
      <c r="BI32" s="189"/>
      <c r="BJ32" s="265"/>
      <c r="BK32" s="265"/>
      <c r="BL32" s="265"/>
      <c r="BM32" s="265"/>
      <c r="BN32" s="265"/>
      <c r="BO32" s="265"/>
      <c r="BP32" s="265"/>
      <c r="BQ32" s="265"/>
      <c r="BR32" s="265"/>
      <c r="BS32" s="265"/>
      <c r="BT32" s="265"/>
      <c r="BU32" s="265"/>
      <c r="BV32" s="265"/>
    </row>
    <row r="33" spans="1:74" ht="12" customHeight="1" x14ac:dyDescent="0.25">
      <c r="A33" s="442" t="s">
        <v>1264</v>
      </c>
      <c r="B33" s="444" t="s">
        <v>1267</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3.1295586696000001E-2</v>
      </c>
      <c r="AN33" s="214">
        <v>3.0563466760000001E-2</v>
      </c>
      <c r="AO33" s="214">
        <v>3.7204449894E-2</v>
      </c>
      <c r="AP33" s="214">
        <v>3.7976023608000002E-2</v>
      </c>
      <c r="AQ33" s="214">
        <v>3.7220423065000001E-2</v>
      </c>
      <c r="AR33" s="214">
        <v>4.2690898263000002E-2</v>
      </c>
      <c r="AS33" s="214">
        <v>3.8082709947999997E-2</v>
      </c>
      <c r="AT33" s="214">
        <v>4.1901542648000001E-2</v>
      </c>
      <c r="AU33" s="214">
        <v>3.8419115766000003E-2</v>
      </c>
      <c r="AV33" s="214">
        <v>4.3662446087999997E-2</v>
      </c>
      <c r="AW33" s="214">
        <v>4.0525326464999997E-2</v>
      </c>
      <c r="AX33" s="214">
        <v>4.2173933173999999E-2</v>
      </c>
      <c r="AY33" s="214">
        <v>4.6015522299000002E-2</v>
      </c>
      <c r="AZ33" s="214">
        <v>4.2166625545000003E-2</v>
      </c>
      <c r="BA33" s="214">
        <v>5.1848715947000003E-2</v>
      </c>
      <c r="BB33" s="214">
        <v>4.8259458747000002E-2</v>
      </c>
      <c r="BC33" s="214">
        <v>6.3874551887999995E-2</v>
      </c>
      <c r="BD33" s="214">
        <v>6.0790257234999999E-2</v>
      </c>
      <c r="BE33" s="214">
        <v>5.3068560563000002E-2</v>
      </c>
      <c r="BF33" s="214">
        <v>6.1114487671000001E-2</v>
      </c>
      <c r="BG33" s="214">
        <v>6.1150505369999997E-2</v>
      </c>
      <c r="BH33" s="214">
        <v>5.7794905703999998E-2</v>
      </c>
      <c r="BI33" s="214">
        <v>5.7697583931000003E-2</v>
      </c>
      <c r="BJ33" s="263">
        <v>6.2339800000000001E-2</v>
      </c>
      <c r="BK33" s="263">
        <v>5.9368299999999999E-2</v>
      </c>
      <c r="BL33" s="263">
        <v>5.7143399999999997E-2</v>
      </c>
      <c r="BM33" s="263">
        <v>6.3895999999999994E-2</v>
      </c>
      <c r="BN33" s="263">
        <v>6.2044299999999997E-2</v>
      </c>
      <c r="BO33" s="263">
        <v>6.6332000000000002E-2</v>
      </c>
      <c r="BP33" s="263">
        <v>6.6557099999999994E-2</v>
      </c>
      <c r="BQ33" s="263">
        <v>6.8346500000000004E-2</v>
      </c>
      <c r="BR33" s="263">
        <v>6.6965200000000003E-2</v>
      </c>
      <c r="BS33" s="263">
        <v>6.1410899999999997E-2</v>
      </c>
      <c r="BT33" s="263">
        <v>6.5317799999999995E-2</v>
      </c>
      <c r="BU33" s="263">
        <v>6.6886100000000004E-2</v>
      </c>
      <c r="BV33" s="263">
        <v>7.0830099999999993E-2</v>
      </c>
    </row>
    <row r="34" spans="1:74" ht="12" customHeight="1" x14ac:dyDescent="0.25">
      <c r="A34" s="442" t="s">
        <v>344</v>
      </c>
      <c r="B34" s="444" t="s">
        <v>1269</v>
      </c>
      <c r="C34" s="214">
        <v>8.9299378545999994E-2</v>
      </c>
      <c r="D34" s="214">
        <v>9.0178473381000004E-2</v>
      </c>
      <c r="E34" s="214">
        <v>9.4952082266999999E-2</v>
      </c>
      <c r="F34" s="214">
        <v>9.3511889742999996E-2</v>
      </c>
      <c r="G34" s="214">
        <v>0.10277825894000001</v>
      </c>
      <c r="H34" s="214">
        <v>0.10002215126</v>
      </c>
      <c r="I34" s="214">
        <v>0.10037482733</v>
      </c>
      <c r="J34" s="214">
        <v>9.9566664823000001E-2</v>
      </c>
      <c r="K34" s="214">
        <v>9.2916782853999999E-2</v>
      </c>
      <c r="L34" s="214">
        <v>0.10116193928</v>
      </c>
      <c r="M34" s="214">
        <v>9.8719701016E-2</v>
      </c>
      <c r="N34" s="214">
        <v>9.8302757029999993E-2</v>
      </c>
      <c r="O34" s="214">
        <v>9.5052505688E-2</v>
      </c>
      <c r="P34" s="214">
        <v>8.7233777299999996E-2</v>
      </c>
      <c r="Q34" s="214">
        <v>7.6059992894000006E-2</v>
      </c>
      <c r="R34" s="214">
        <v>5.3886856427000002E-2</v>
      </c>
      <c r="S34" s="214">
        <v>7.7819111812999997E-2</v>
      </c>
      <c r="T34" s="214">
        <v>8.9700319141000004E-2</v>
      </c>
      <c r="U34" s="214">
        <v>8.9468601462000003E-2</v>
      </c>
      <c r="V34" s="214">
        <v>8.8491891562999997E-2</v>
      </c>
      <c r="W34" s="214">
        <v>8.7788956124000006E-2</v>
      </c>
      <c r="X34" s="214">
        <v>8.4298719625000004E-2</v>
      </c>
      <c r="Y34" s="214">
        <v>8.6545935322000001E-2</v>
      </c>
      <c r="Z34" s="214">
        <v>8.8057666251999997E-2</v>
      </c>
      <c r="AA34" s="214">
        <v>7.8470123702999994E-2</v>
      </c>
      <c r="AB34" s="214">
        <v>7.3768046754999997E-2</v>
      </c>
      <c r="AC34" s="214">
        <v>9.2756373380999999E-2</v>
      </c>
      <c r="AD34" s="214">
        <v>8.7595030227000006E-2</v>
      </c>
      <c r="AE34" s="214">
        <v>9.9039347481000004E-2</v>
      </c>
      <c r="AF34" s="214">
        <v>9.7060033498000006E-2</v>
      </c>
      <c r="AG34" s="214">
        <v>9.9869359133000005E-2</v>
      </c>
      <c r="AH34" s="214">
        <v>9.6883787656999995E-2</v>
      </c>
      <c r="AI34" s="214">
        <v>9.1534047782E-2</v>
      </c>
      <c r="AJ34" s="214">
        <v>0.10112211266</v>
      </c>
      <c r="AK34" s="214">
        <v>9.6128708955000003E-2</v>
      </c>
      <c r="AL34" s="214">
        <v>9.5358628750999999E-2</v>
      </c>
      <c r="AM34" s="214">
        <v>8.6890356900999999E-2</v>
      </c>
      <c r="AN34" s="214">
        <v>8.0982751803000005E-2</v>
      </c>
      <c r="AO34" s="214">
        <v>9.599786934E-2</v>
      </c>
      <c r="AP34" s="214">
        <v>8.9560626929000006E-2</v>
      </c>
      <c r="AQ34" s="214">
        <v>9.7288144460999995E-2</v>
      </c>
      <c r="AR34" s="214">
        <v>9.6962010146000005E-2</v>
      </c>
      <c r="AS34" s="214">
        <v>9.4010212023E-2</v>
      </c>
      <c r="AT34" s="214">
        <v>9.9587099235000004E-2</v>
      </c>
      <c r="AU34" s="214">
        <v>9.0092297399000001E-2</v>
      </c>
      <c r="AV34" s="214">
        <v>9.8489936062999994E-2</v>
      </c>
      <c r="AW34" s="214">
        <v>9.4573237480999994E-2</v>
      </c>
      <c r="AX34" s="214">
        <v>9.2598622850999998E-2</v>
      </c>
      <c r="AY34" s="214">
        <v>9.0672025968999995E-2</v>
      </c>
      <c r="AZ34" s="214">
        <v>8.2251619735000003E-2</v>
      </c>
      <c r="BA34" s="214">
        <v>9.6629705390000001E-2</v>
      </c>
      <c r="BB34" s="214">
        <v>9.0374136288999998E-2</v>
      </c>
      <c r="BC34" s="214">
        <v>9.7789626231999993E-2</v>
      </c>
      <c r="BD34" s="214">
        <v>9.7755060283999995E-2</v>
      </c>
      <c r="BE34" s="214">
        <v>9.5248600835000002E-2</v>
      </c>
      <c r="BF34" s="214">
        <v>0.10093970014</v>
      </c>
      <c r="BG34" s="214">
        <v>9.1481956732000005E-2</v>
      </c>
      <c r="BH34" s="214">
        <v>0.10184690143</v>
      </c>
      <c r="BI34" s="214">
        <v>9.3741988306000001E-2</v>
      </c>
      <c r="BJ34" s="263">
        <v>9.2406500000000003E-2</v>
      </c>
      <c r="BK34" s="263">
        <v>8.8371500000000006E-2</v>
      </c>
      <c r="BL34" s="263">
        <v>8.7063100000000004E-2</v>
      </c>
      <c r="BM34" s="263">
        <v>9.5447599999999994E-2</v>
      </c>
      <c r="BN34" s="263">
        <v>9.0273300000000001E-2</v>
      </c>
      <c r="BO34" s="263">
        <v>9.5943399999999998E-2</v>
      </c>
      <c r="BP34" s="263">
        <v>9.8382600000000001E-2</v>
      </c>
      <c r="BQ34" s="263">
        <v>9.7970500000000002E-2</v>
      </c>
      <c r="BR34" s="263">
        <v>0.10047300000000001</v>
      </c>
      <c r="BS34" s="263">
        <v>9.0651599999999999E-2</v>
      </c>
      <c r="BT34" s="263">
        <v>9.6560099999999996E-2</v>
      </c>
      <c r="BU34" s="263">
        <v>9.3697699999999995E-2</v>
      </c>
      <c r="BV34" s="263">
        <v>9.4484499999999999E-2</v>
      </c>
    </row>
    <row r="35" spans="1:74" ht="12" customHeight="1" x14ac:dyDescent="0.25">
      <c r="A35" s="442" t="s">
        <v>345</v>
      </c>
      <c r="B35" s="444" t="s">
        <v>339</v>
      </c>
      <c r="C35" s="214">
        <v>0.11190272884999999</v>
      </c>
      <c r="D35" s="214">
        <v>0.11334171343</v>
      </c>
      <c r="E35" s="214">
        <v>0.1231028331</v>
      </c>
      <c r="F35" s="214">
        <v>0.12153728398999999</v>
      </c>
      <c r="G35" s="214">
        <v>0.13440029852999999</v>
      </c>
      <c r="H35" s="214">
        <v>0.12796590982</v>
      </c>
      <c r="I35" s="214">
        <v>0.13141087291</v>
      </c>
      <c r="J35" s="214">
        <v>0.12863572844000001</v>
      </c>
      <c r="K35" s="214">
        <v>0.12038832677</v>
      </c>
      <c r="L35" s="214">
        <v>0.12929911868999999</v>
      </c>
      <c r="M35" s="214">
        <v>0.12501545855999999</v>
      </c>
      <c r="N35" s="214">
        <v>0.12976195334000001</v>
      </c>
      <c r="O35" s="214">
        <v>0.11974543526</v>
      </c>
      <c r="P35" s="214">
        <v>0.11471477467000001</v>
      </c>
      <c r="Q35" s="214">
        <v>0.10330458272</v>
      </c>
      <c r="R35" s="214">
        <v>8.1200430357000003E-2</v>
      </c>
      <c r="S35" s="214">
        <v>0.10473989403</v>
      </c>
      <c r="T35" s="214">
        <v>0.12137691902</v>
      </c>
      <c r="U35" s="214">
        <v>0.12084507569</v>
      </c>
      <c r="V35" s="214">
        <v>0.11861250004</v>
      </c>
      <c r="W35" s="214">
        <v>0.11927161658</v>
      </c>
      <c r="X35" s="214">
        <v>0.11142484475</v>
      </c>
      <c r="Y35" s="214">
        <v>0.11675169311</v>
      </c>
      <c r="Z35" s="214">
        <v>0.12351736819</v>
      </c>
      <c r="AA35" s="214">
        <v>0.10191206872</v>
      </c>
      <c r="AB35" s="214">
        <v>0.10085198627</v>
      </c>
      <c r="AC35" s="214">
        <v>0.12538079994000001</v>
      </c>
      <c r="AD35" s="214">
        <v>0.12021710095</v>
      </c>
      <c r="AE35" s="214">
        <v>0.13359130774</v>
      </c>
      <c r="AF35" s="214">
        <v>0.12845300331000001</v>
      </c>
      <c r="AG35" s="214">
        <v>0.13059794986000001</v>
      </c>
      <c r="AH35" s="214">
        <v>0.131606746</v>
      </c>
      <c r="AI35" s="214">
        <v>0.12042620296000001</v>
      </c>
      <c r="AJ35" s="214">
        <v>0.13856805334</v>
      </c>
      <c r="AK35" s="214">
        <v>0.13197594791</v>
      </c>
      <c r="AL35" s="214">
        <v>0.13241114803000001</v>
      </c>
      <c r="AM35" s="214">
        <v>0.1181859436</v>
      </c>
      <c r="AN35" s="214">
        <v>0.11154621855999999</v>
      </c>
      <c r="AO35" s="214">
        <v>0.13320231923</v>
      </c>
      <c r="AP35" s="214">
        <v>0.12753665053999999</v>
      </c>
      <c r="AQ35" s="214">
        <v>0.13450856753000001</v>
      </c>
      <c r="AR35" s="214">
        <v>0.13965290841</v>
      </c>
      <c r="AS35" s="214">
        <v>0.13209292197</v>
      </c>
      <c r="AT35" s="214">
        <v>0.14148864187999999</v>
      </c>
      <c r="AU35" s="214">
        <v>0.12851141317000001</v>
      </c>
      <c r="AV35" s="214">
        <v>0.14215238215000001</v>
      </c>
      <c r="AW35" s="214">
        <v>0.13509856395</v>
      </c>
      <c r="AX35" s="214">
        <v>0.13477255602999999</v>
      </c>
      <c r="AY35" s="214">
        <v>0.13668754826999999</v>
      </c>
      <c r="AZ35" s="214">
        <v>0.12441824528000001</v>
      </c>
      <c r="BA35" s="214">
        <v>0.14847842134</v>
      </c>
      <c r="BB35" s="214">
        <v>0.13863359504</v>
      </c>
      <c r="BC35" s="214">
        <v>0.16166417812</v>
      </c>
      <c r="BD35" s="214">
        <v>0.15854531752000001</v>
      </c>
      <c r="BE35" s="214">
        <v>0.14831716140000001</v>
      </c>
      <c r="BF35" s="214">
        <v>0.16205418781</v>
      </c>
      <c r="BG35" s="214">
        <v>0.1526324621</v>
      </c>
      <c r="BH35" s="214">
        <v>0.15964180713000001</v>
      </c>
      <c r="BI35" s="214">
        <v>0.15143957223999999</v>
      </c>
      <c r="BJ35" s="263">
        <v>0.1547462</v>
      </c>
      <c r="BK35" s="263">
        <v>0.1477398</v>
      </c>
      <c r="BL35" s="263">
        <v>0.14420649999999999</v>
      </c>
      <c r="BM35" s="263">
        <v>0.1593437</v>
      </c>
      <c r="BN35" s="263">
        <v>0.1523176</v>
      </c>
      <c r="BO35" s="263">
        <v>0.16227530000000001</v>
      </c>
      <c r="BP35" s="263">
        <v>0.16493969999999999</v>
      </c>
      <c r="BQ35" s="263">
        <v>0.16631699999999999</v>
      </c>
      <c r="BR35" s="263">
        <v>0.16743820000000001</v>
      </c>
      <c r="BS35" s="263">
        <v>0.15206249999999999</v>
      </c>
      <c r="BT35" s="263">
        <v>0.16187789999999999</v>
      </c>
      <c r="BU35" s="263">
        <v>0.1605838</v>
      </c>
      <c r="BV35" s="263">
        <v>0.16531460000000001</v>
      </c>
    </row>
    <row r="36" spans="1:74" s="131" customFormat="1" ht="12" customHeight="1" x14ac:dyDescent="0.25">
      <c r="A36" s="103"/>
      <c r="B36" s="132" t="s">
        <v>346</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133"/>
      <c r="BJ36" s="308"/>
      <c r="BK36" s="308"/>
      <c r="BL36" s="308"/>
      <c r="BM36" s="308"/>
      <c r="BN36" s="308"/>
      <c r="BO36" s="308"/>
      <c r="BP36" s="308"/>
      <c r="BQ36" s="308"/>
      <c r="BR36" s="308"/>
      <c r="BS36" s="308"/>
      <c r="BT36" s="308"/>
      <c r="BU36" s="308"/>
      <c r="BV36" s="308"/>
    </row>
    <row r="37" spans="1:74" s="131" customFormat="1" ht="12" customHeight="1" x14ac:dyDescent="0.25">
      <c r="A37" s="442" t="s">
        <v>1264</v>
      </c>
      <c r="B37" s="444" t="s">
        <v>1267</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3.1295586696000001E-2</v>
      </c>
      <c r="AN37" s="214">
        <v>3.0563466760000001E-2</v>
      </c>
      <c r="AO37" s="214">
        <v>3.7204449894E-2</v>
      </c>
      <c r="AP37" s="214">
        <v>3.7976023608000002E-2</v>
      </c>
      <c r="AQ37" s="214">
        <v>3.7220423065000001E-2</v>
      </c>
      <c r="AR37" s="214">
        <v>4.2690898263000002E-2</v>
      </c>
      <c r="AS37" s="214">
        <v>3.8082709947999997E-2</v>
      </c>
      <c r="AT37" s="214">
        <v>4.1901542648000001E-2</v>
      </c>
      <c r="AU37" s="214">
        <v>3.8419115766000003E-2</v>
      </c>
      <c r="AV37" s="214">
        <v>4.3662446087999997E-2</v>
      </c>
      <c r="AW37" s="214">
        <v>4.0525326464999997E-2</v>
      </c>
      <c r="AX37" s="214">
        <v>4.2173933173999999E-2</v>
      </c>
      <c r="AY37" s="214">
        <v>4.6015522299000002E-2</v>
      </c>
      <c r="AZ37" s="214">
        <v>4.2166625545000003E-2</v>
      </c>
      <c r="BA37" s="214">
        <v>5.1848715947000003E-2</v>
      </c>
      <c r="BB37" s="214">
        <v>4.8259458747000002E-2</v>
      </c>
      <c r="BC37" s="214">
        <v>6.3874551887999995E-2</v>
      </c>
      <c r="BD37" s="214">
        <v>6.0790257234999999E-2</v>
      </c>
      <c r="BE37" s="214">
        <v>5.3068560563000002E-2</v>
      </c>
      <c r="BF37" s="214">
        <v>6.1114487671000001E-2</v>
      </c>
      <c r="BG37" s="214">
        <v>6.1150505369999997E-2</v>
      </c>
      <c r="BH37" s="214">
        <v>5.7794905703999998E-2</v>
      </c>
      <c r="BI37" s="214">
        <v>5.7697583931000003E-2</v>
      </c>
      <c r="BJ37" s="263">
        <v>6.2339800000000001E-2</v>
      </c>
      <c r="BK37" s="263">
        <v>5.9368299999999999E-2</v>
      </c>
      <c r="BL37" s="263">
        <v>5.7143399999999997E-2</v>
      </c>
      <c r="BM37" s="263">
        <v>6.3895999999999994E-2</v>
      </c>
      <c r="BN37" s="263">
        <v>6.2044299999999997E-2</v>
      </c>
      <c r="BO37" s="263">
        <v>6.6332000000000002E-2</v>
      </c>
      <c r="BP37" s="263">
        <v>6.6557099999999994E-2</v>
      </c>
      <c r="BQ37" s="263">
        <v>6.8346500000000004E-2</v>
      </c>
      <c r="BR37" s="263">
        <v>6.6965200000000003E-2</v>
      </c>
      <c r="BS37" s="263">
        <v>6.1410899999999997E-2</v>
      </c>
      <c r="BT37" s="263">
        <v>6.5317799999999995E-2</v>
      </c>
      <c r="BU37" s="263">
        <v>6.6886100000000004E-2</v>
      </c>
      <c r="BV37" s="263">
        <v>7.0830099999999993E-2</v>
      </c>
    </row>
    <row r="38" spans="1:74" s="131" customFormat="1" ht="12" customHeight="1" x14ac:dyDescent="0.25">
      <c r="A38" s="443" t="s">
        <v>936</v>
      </c>
      <c r="B38" s="444" t="s">
        <v>993</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7.0911891000000005E-2</v>
      </c>
      <c r="AN38" s="214">
        <v>6.2452928999999997E-2</v>
      </c>
      <c r="AO38" s="214">
        <v>6.9747570999999994E-2</v>
      </c>
      <c r="AP38" s="214">
        <v>6.4053737999999999E-2</v>
      </c>
      <c r="AQ38" s="214">
        <v>6.9145580999999998E-2</v>
      </c>
      <c r="AR38" s="214">
        <v>6.9177629000000004E-2</v>
      </c>
      <c r="AS38" s="214">
        <v>6.9699365999999999E-2</v>
      </c>
      <c r="AT38" s="214">
        <v>6.7535672000000005E-2</v>
      </c>
      <c r="AU38" s="214">
        <v>5.9938685999999998E-2</v>
      </c>
      <c r="AV38" s="214">
        <v>6.9516270000000005E-2</v>
      </c>
      <c r="AW38" s="214">
        <v>6.9719157000000004E-2</v>
      </c>
      <c r="AX38" s="214">
        <v>6.6330149000000005E-2</v>
      </c>
      <c r="AY38" s="214">
        <v>6.8830973000000004E-2</v>
      </c>
      <c r="AZ38" s="214">
        <v>6.2006827E-2</v>
      </c>
      <c r="BA38" s="214">
        <v>6.7920419999999995E-2</v>
      </c>
      <c r="BB38" s="214">
        <v>6.4545067999999997E-2</v>
      </c>
      <c r="BC38" s="214">
        <v>6.8536510999999994E-2</v>
      </c>
      <c r="BD38" s="214">
        <v>6.8812366E-2</v>
      </c>
      <c r="BE38" s="214">
        <v>7.0757352999999995E-2</v>
      </c>
      <c r="BF38" s="214">
        <v>6.8752308999999998E-2</v>
      </c>
      <c r="BG38" s="214">
        <v>7.0613700000000001E-2</v>
      </c>
      <c r="BH38" s="214">
        <v>7.2159899999999999E-2</v>
      </c>
      <c r="BI38" s="214">
        <v>6.8973199999999998E-2</v>
      </c>
      <c r="BJ38" s="263">
        <v>6.8716299999999994E-2</v>
      </c>
      <c r="BK38" s="263">
        <v>6.9472800000000001E-2</v>
      </c>
      <c r="BL38" s="263">
        <v>6.4112799999999998E-2</v>
      </c>
      <c r="BM38" s="263">
        <v>6.9723499999999994E-2</v>
      </c>
      <c r="BN38" s="263">
        <v>6.5058199999999997E-2</v>
      </c>
      <c r="BO38" s="263">
        <v>6.7838700000000002E-2</v>
      </c>
      <c r="BP38" s="263">
        <v>6.8861500000000006E-2</v>
      </c>
      <c r="BQ38" s="263">
        <v>6.9082400000000002E-2</v>
      </c>
      <c r="BR38" s="263">
        <v>6.9889800000000002E-2</v>
      </c>
      <c r="BS38" s="263">
        <v>6.4844799999999994E-2</v>
      </c>
      <c r="BT38" s="263">
        <v>6.7924999999999999E-2</v>
      </c>
      <c r="BU38" s="263">
        <v>6.8341499999999999E-2</v>
      </c>
      <c r="BV38" s="263">
        <v>6.9749500000000006E-2</v>
      </c>
    </row>
    <row r="39" spans="1:74" s="131" customFormat="1" ht="12" customHeight="1" x14ac:dyDescent="0.25">
      <c r="A39" s="442" t="s">
        <v>42</v>
      </c>
      <c r="B39" s="444" t="s">
        <v>994</v>
      </c>
      <c r="C39" s="214">
        <v>9.2733632097999993E-2</v>
      </c>
      <c r="D39" s="214">
        <v>9.3646534880999999E-2</v>
      </c>
      <c r="E39" s="214">
        <v>9.8603688827000005E-2</v>
      </c>
      <c r="F39" s="214">
        <v>9.7108064172999997E-2</v>
      </c>
      <c r="G39" s="214">
        <v>0.10673077383</v>
      </c>
      <c r="H39" s="214">
        <v>0.10386872342</v>
      </c>
      <c r="I39" s="214">
        <v>0.1042349587</v>
      </c>
      <c r="J39" s="214">
        <v>0.10339572882</v>
      </c>
      <c r="K39" s="214">
        <v>9.6490113685999995E-2</v>
      </c>
      <c r="L39" s="214">
        <v>0.10505235908</v>
      </c>
      <c r="M39" s="214">
        <v>0.10251622723999999</v>
      </c>
      <c r="N39" s="214">
        <v>0.10208324002999999</v>
      </c>
      <c r="O39" s="214">
        <v>9.9327129279000004E-2</v>
      </c>
      <c r="P39" s="214">
        <v>9.1156753650999997E-2</v>
      </c>
      <c r="Q39" s="214">
        <v>7.9480497018999993E-2</v>
      </c>
      <c r="R39" s="214">
        <v>5.6310257970999998E-2</v>
      </c>
      <c r="S39" s="214">
        <v>8.1318794824000007E-2</v>
      </c>
      <c r="T39" s="214">
        <v>9.3734329628000004E-2</v>
      </c>
      <c r="U39" s="214">
        <v>9.3492203876000005E-2</v>
      </c>
      <c r="V39" s="214">
        <v>9.2471550058999999E-2</v>
      </c>
      <c r="W39" s="214">
        <v>9.1736995340999994E-2</v>
      </c>
      <c r="X39" s="214">
        <v>8.8089820545999994E-2</v>
      </c>
      <c r="Y39" s="214">
        <v>9.0438113215999996E-2</v>
      </c>
      <c r="Z39" s="214">
        <v>9.2017827711000005E-2</v>
      </c>
      <c r="AA39" s="214">
        <v>8.1681946650000004E-2</v>
      </c>
      <c r="AB39" s="214">
        <v>7.6787411062000002E-2</v>
      </c>
      <c r="AC39" s="214">
        <v>9.6552947560000005E-2</v>
      </c>
      <c r="AD39" s="214">
        <v>9.1180332638000003E-2</v>
      </c>
      <c r="AE39" s="214">
        <v>0.10309308398</v>
      </c>
      <c r="AF39" s="214">
        <v>0.10103276002</v>
      </c>
      <c r="AG39" s="214">
        <v>0.10395707326</v>
      </c>
      <c r="AH39" s="214">
        <v>0.10084925732</v>
      </c>
      <c r="AI39" s="214">
        <v>9.5280568134999993E-2</v>
      </c>
      <c r="AJ39" s="214">
        <v>0.10526106572</v>
      </c>
      <c r="AK39" s="214">
        <v>0.10006329703</v>
      </c>
      <c r="AL39" s="214">
        <v>9.9261762249999996E-2</v>
      </c>
      <c r="AM39" s="214">
        <v>9.0446860397000006E-2</v>
      </c>
      <c r="AN39" s="214">
        <v>8.4297405960999994E-2</v>
      </c>
      <c r="AO39" s="214">
        <v>9.9927069453999998E-2</v>
      </c>
      <c r="AP39" s="214">
        <v>9.3226296515000001E-2</v>
      </c>
      <c r="AQ39" s="214">
        <v>0.10127009452000001</v>
      </c>
      <c r="AR39" s="214">
        <v>0.10093063398</v>
      </c>
      <c r="AS39" s="214">
        <v>9.785799731E-2</v>
      </c>
      <c r="AT39" s="214">
        <v>0.10366314986</v>
      </c>
      <c r="AU39" s="214">
        <v>9.3779719725999994E-2</v>
      </c>
      <c r="AV39" s="214">
        <v>0.10252110359</v>
      </c>
      <c r="AW39" s="214">
        <v>9.8444147987999997E-2</v>
      </c>
      <c r="AX39" s="214">
        <v>9.6388711712000003E-2</v>
      </c>
      <c r="AY39" s="214">
        <v>9.4383258651999993E-2</v>
      </c>
      <c r="AZ39" s="214">
        <v>8.5618202714999994E-2</v>
      </c>
      <c r="BA39" s="214">
        <v>0.10058478764000001</v>
      </c>
      <c r="BB39" s="214">
        <v>9.4073176260000002E-2</v>
      </c>
      <c r="BC39" s="214">
        <v>0.10179218439</v>
      </c>
      <c r="BD39" s="214">
        <v>0.10175620364</v>
      </c>
      <c r="BE39" s="214">
        <v>9.9147154072999996E-2</v>
      </c>
      <c r="BF39" s="214">
        <v>0.10507119175</v>
      </c>
      <c r="BG39" s="214">
        <v>9.5226340118999997E-2</v>
      </c>
      <c r="BH39" s="214">
        <v>0.10601552505</v>
      </c>
      <c r="BI39" s="214">
        <v>9.7578875450000005E-2</v>
      </c>
      <c r="BJ39" s="263">
        <v>9.6188700000000002E-2</v>
      </c>
      <c r="BK39" s="263">
        <v>9.1988600000000004E-2</v>
      </c>
      <c r="BL39" s="263">
        <v>9.0626700000000004E-2</v>
      </c>
      <c r="BM39" s="263">
        <v>9.9354300000000006E-2</v>
      </c>
      <c r="BN39" s="263">
        <v>9.3968200000000002E-2</v>
      </c>
      <c r="BO39" s="263">
        <v>9.9870399999999998E-2</v>
      </c>
      <c r="BP39" s="263">
        <v>0.1024094</v>
      </c>
      <c r="BQ39" s="263">
        <v>0.1019805</v>
      </c>
      <c r="BR39" s="263">
        <v>0.1045854</v>
      </c>
      <c r="BS39" s="263">
        <v>9.4362000000000001E-2</v>
      </c>
      <c r="BT39" s="263">
        <v>0.1005123</v>
      </c>
      <c r="BU39" s="263">
        <v>9.7532800000000003E-2</v>
      </c>
      <c r="BV39" s="263">
        <v>9.8351800000000003E-2</v>
      </c>
    </row>
    <row r="40" spans="1:74" s="131" customFormat="1" ht="12" customHeight="1" x14ac:dyDescent="0.25">
      <c r="A40" s="439" t="s">
        <v>30</v>
      </c>
      <c r="B40" s="444" t="s">
        <v>438</v>
      </c>
      <c r="C40" s="214">
        <v>1.0135613999999999E-2</v>
      </c>
      <c r="D40" s="214">
        <v>9.2815099999999998E-3</v>
      </c>
      <c r="E40" s="214">
        <v>1.0246715999999999E-2</v>
      </c>
      <c r="F40" s="214">
        <v>9.4978379999999998E-3</v>
      </c>
      <c r="G40" s="214">
        <v>9.9714939999999991E-3</v>
      </c>
      <c r="H40" s="214">
        <v>9.7512120000000004E-3</v>
      </c>
      <c r="I40" s="214">
        <v>1.0085878E-2</v>
      </c>
      <c r="J40" s="214">
        <v>1.0146587E-2</v>
      </c>
      <c r="K40" s="214">
        <v>9.8854700000000004E-3</v>
      </c>
      <c r="L40" s="214">
        <v>9.2864190000000006E-3</v>
      </c>
      <c r="M40" s="214">
        <v>8.5749880000000004E-3</v>
      </c>
      <c r="N40" s="214">
        <v>9.4291860000000009E-3</v>
      </c>
      <c r="O40" s="214">
        <v>9.2937920000000004E-3</v>
      </c>
      <c r="P40" s="214">
        <v>9.2287870000000004E-3</v>
      </c>
      <c r="Q40" s="214">
        <v>1.0377569999999999E-2</v>
      </c>
      <c r="R40" s="214">
        <v>9.9098859999999997E-3</v>
      </c>
      <c r="S40" s="214">
        <v>1.0026475E-2</v>
      </c>
      <c r="T40" s="214">
        <v>9.5522209999999996E-3</v>
      </c>
      <c r="U40" s="214">
        <v>9.9207659999999993E-3</v>
      </c>
      <c r="V40" s="214">
        <v>9.8925739999999995E-3</v>
      </c>
      <c r="W40" s="214">
        <v>9.5995899999999999E-3</v>
      </c>
      <c r="X40" s="214">
        <v>9.7715739999999999E-3</v>
      </c>
      <c r="Y40" s="214">
        <v>9.9775869999999996E-3</v>
      </c>
      <c r="Z40" s="214">
        <v>1.0164825000000001E-2</v>
      </c>
      <c r="AA40" s="214">
        <v>9.9883739999999995E-3</v>
      </c>
      <c r="AB40" s="214">
        <v>9.2633309999999996E-3</v>
      </c>
      <c r="AC40" s="214">
        <v>9.6303039999999993E-3</v>
      </c>
      <c r="AD40" s="214">
        <v>9.6129969999999999E-3</v>
      </c>
      <c r="AE40" s="214">
        <v>9.9465909999999994E-3</v>
      </c>
      <c r="AF40" s="214">
        <v>9.5772970000000002E-3</v>
      </c>
      <c r="AG40" s="214">
        <v>1.0001714E-2</v>
      </c>
      <c r="AH40" s="214">
        <v>9.9548510000000007E-3</v>
      </c>
      <c r="AI40" s="214">
        <v>9.8022140000000001E-3</v>
      </c>
      <c r="AJ40" s="214">
        <v>9.892952E-3</v>
      </c>
      <c r="AK40" s="214">
        <v>9.8785100000000001E-3</v>
      </c>
      <c r="AL40" s="214">
        <v>1.0457998E-2</v>
      </c>
      <c r="AM40" s="214">
        <v>1.0409272000000001E-2</v>
      </c>
      <c r="AN40" s="214">
        <v>9.1119540000000002E-3</v>
      </c>
      <c r="AO40" s="214">
        <v>9.7821339999999996E-3</v>
      </c>
      <c r="AP40" s="214">
        <v>9.5936300000000006E-3</v>
      </c>
      <c r="AQ40" s="214">
        <v>9.9210500000000007E-3</v>
      </c>
      <c r="AR40" s="214">
        <v>9.5742220000000003E-3</v>
      </c>
      <c r="AS40" s="214">
        <v>9.9702699999999998E-3</v>
      </c>
      <c r="AT40" s="214">
        <v>1.0013032E-2</v>
      </c>
      <c r="AU40" s="214">
        <v>9.7550359999999999E-3</v>
      </c>
      <c r="AV40" s="214">
        <v>9.8235370000000002E-3</v>
      </c>
      <c r="AW40" s="214">
        <v>9.984784E-3</v>
      </c>
      <c r="AX40" s="214">
        <v>1.0449682E-2</v>
      </c>
      <c r="AY40" s="214">
        <v>1.0709062E-2</v>
      </c>
      <c r="AZ40" s="214">
        <v>9.3128329999999995E-3</v>
      </c>
      <c r="BA40" s="214">
        <v>1.0102297999999999E-2</v>
      </c>
      <c r="BB40" s="214">
        <v>9.8151969999999995E-3</v>
      </c>
      <c r="BC40" s="214">
        <v>1.0070045999999999E-2</v>
      </c>
      <c r="BD40" s="214">
        <v>9.5616980000000004E-3</v>
      </c>
      <c r="BE40" s="214">
        <v>9.8399239999999999E-3</v>
      </c>
      <c r="BF40" s="214">
        <v>9.9670009999999996E-3</v>
      </c>
      <c r="BG40" s="214">
        <v>9.9068439999999997E-3</v>
      </c>
      <c r="BH40" s="214">
        <v>9.7259800000000004E-3</v>
      </c>
      <c r="BI40" s="214">
        <v>9.9324300000000008E-3</v>
      </c>
      <c r="BJ40" s="263">
        <v>1.02276E-2</v>
      </c>
      <c r="BK40" s="263">
        <v>1.08983E-2</v>
      </c>
      <c r="BL40" s="263">
        <v>9.9929800000000003E-3</v>
      </c>
      <c r="BM40" s="263">
        <v>9.9969599999999992E-3</v>
      </c>
      <c r="BN40" s="263">
        <v>8.9104200000000005E-3</v>
      </c>
      <c r="BO40" s="263">
        <v>9.7265900000000002E-3</v>
      </c>
      <c r="BP40" s="263">
        <v>9.3266800000000004E-3</v>
      </c>
      <c r="BQ40" s="263">
        <v>9.5582700000000007E-3</v>
      </c>
      <c r="BR40" s="263">
        <v>9.8910300000000003E-3</v>
      </c>
      <c r="BS40" s="263">
        <v>9.8848600000000005E-3</v>
      </c>
      <c r="BT40" s="263">
        <v>9.4303300000000007E-3</v>
      </c>
      <c r="BU40" s="263">
        <v>9.9660500000000006E-3</v>
      </c>
      <c r="BV40" s="263">
        <v>1.0238000000000001E-2</v>
      </c>
    </row>
    <row r="41" spans="1:74" s="131" customFormat="1" ht="12" customHeight="1" x14ac:dyDescent="0.25">
      <c r="A41" s="439" t="s">
        <v>29</v>
      </c>
      <c r="B41" s="444" t="s">
        <v>47</v>
      </c>
      <c r="C41" s="214">
        <v>8.4610121999999996E-2</v>
      </c>
      <c r="D41" s="214">
        <v>7.8068394999999999E-2</v>
      </c>
      <c r="E41" s="214">
        <v>8.9851557999999998E-2</v>
      </c>
      <c r="F41" s="214">
        <v>9.4922442999999995E-2</v>
      </c>
      <c r="G41" s="214">
        <v>0.109122726</v>
      </c>
      <c r="H41" s="214">
        <v>9.5801328000000005E-2</v>
      </c>
      <c r="I41" s="214">
        <v>8.4874858999999997E-2</v>
      </c>
      <c r="J41" s="214">
        <v>7.7038414E-2</v>
      </c>
      <c r="K41" s="214">
        <v>6.3209893000000003E-2</v>
      </c>
      <c r="L41" s="214">
        <v>6.2459434000000001E-2</v>
      </c>
      <c r="M41" s="214">
        <v>6.8982442000000005E-2</v>
      </c>
      <c r="N41" s="214">
        <v>7.3283555E-2</v>
      </c>
      <c r="O41" s="214">
        <v>8.3586689000000006E-2</v>
      </c>
      <c r="P41" s="214">
        <v>8.8261827000000001E-2</v>
      </c>
      <c r="Q41" s="214">
        <v>8.1284136000000007E-2</v>
      </c>
      <c r="R41" s="214">
        <v>7.9139137999999998E-2</v>
      </c>
      <c r="S41" s="214">
        <v>0.10227865999999999</v>
      </c>
      <c r="T41" s="214">
        <v>9.5533897000000007E-2</v>
      </c>
      <c r="U41" s="214">
        <v>9.1242952000000002E-2</v>
      </c>
      <c r="V41" s="214">
        <v>7.9443499000000001E-2</v>
      </c>
      <c r="W41" s="214">
        <v>6.3732099E-2</v>
      </c>
      <c r="X41" s="214">
        <v>6.4181106000000002E-2</v>
      </c>
      <c r="Y41" s="214">
        <v>7.1285752999999993E-2</v>
      </c>
      <c r="Z41" s="214">
        <v>7.3384774999999999E-2</v>
      </c>
      <c r="AA41" s="214">
        <v>8.3798859000000003E-2</v>
      </c>
      <c r="AB41" s="214">
        <v>6.8705769E-2</v>
      </c>
      <c r="AC41" s="214">
        <v>7.2404121000000002E-2</v>
      </c>
      <c r="AD41" s="214">
        <v>6.6154679999999993E-2</v>
      </c>
      <c r="AE41" s="214">
        <v>7.9530185000000003E-2</v>
      </c>
      <c r="AF41" s="214">
        <v>8.0025317999999998E-2</v>
      </c>
      <c r="AG41" s="214">
        <v>7.5396712000000005E-2</v>
      </c>
      <c r="AH41" s="214">
        <v>6.9359638000000001E-2</v>
      </c>
      <c r="AI41" s="214">
        <v>5.8079973E-2</v>
      </c>
      <c r="AJ41" s="214">
        <v>5.8457578000000003E-2</v>
      </c>
      <c r="AK41" s="214">
        <v>6.6101528000000007E-2</v>
      </c>
      <c r="AL41" s="214">
        <v>8.0393118999999999E-2</v>
      </c>
      <c r="AM41" s="214">
        <v>8.2562257E-2</v>
      </c>
      <c r="AN41" s="214">
        <v>7.2745778999999997E-2</v>
      </c>
      <c r="AO41" s="214">
        <v>8.3377053000000007E-2</v>
      </c>
      <c r="AP41" s="214">
        <v>6.8464633999999996E-2</v>
      </c>
      <c r="AQ41" s="214">
        <v>7.9700155999999994E-2</v>
      </c>
      <c r="AR41" s="214">
        <v>8.8670357000000005E-2</v>
      </c>
      <c r="AS41" s="214">
        <v>8.3824154999999997E-2</v>
      </c>
      <c r="AT41" s="214">
        <v>7.2105621999999994E-2</v>
      </c>
      <c r="AU41" s="214">
        <v>5.8093213999999997E-2</v>
      </c>
      <c r="AV41" s="214">
        <v>4.9021632000000002E-2</v>
      </c>
      <c r="AW41" s="214">
        <v>6.1068480000000001E-2</v>
      </c>
      <c r="AX41" s="214">
        <v>6.9705592999999996E-2</v>
      </c>
      <c r="AY41" s="214">
        <v>7.6047682000000005E-2</v>
      </c>
      <c r="AZ41" s="214">
        <v>6.3744641000000005E-2</v>
      </c>
      <c r="BA41" s="214">
        <v>6.9016563000000003E-2</v>
      </c>
      <c r="BB41" s="214">
        <v>5.9646262999999998E-2</v>
      </c>
      <c r="BC41" s="214">
        <v>9.3758806E-2</v>
      </c>
      <c r="BD41" s="214">
        <v>6.6433799000000002E-2</v>
      </c>
      <c r="BE41" s="214">
        <v>7.2463402999999996E-2</v>
      </c>
      <c r="BF41" s="214">
        <v>7.2149695999999999E-2</v>
      </c>
      <c r="BG41" s="214">
        <v>5.7351199999999998E-2</v>
      </c>
      <c r="BH41" s="214">
        <v>5.4584300000000002E-2</v>
      </c>
      <c r="BI41" s="214">
        <v>6.5289299999999995E-2</v>
      </c>
      <c r="BJ41" s="263">
        <v>6.9911799999999996E-2</v>
      </c>
      <c r="BK41" s="263">
        <v>8.0379400000000004E-2</v>
      </c>
      <c r="BL41" s="263">
        <v>7.5231099999999995E-2</v>
      </c>
      <c r="BM41" s="263">
        <v>8.1586699999999998E-2</v>
      </c>
      <c r="BN41" s="263">
        <v>8.0888000000000002E-2</v>
      </c>
      <c r="BO41" s="263">
        <v>9.1705499999999995E-2</v>
      </c>
      <c r="BP41" s="263">
        <v>8.9237499999999997E-2</v>
      </c>
      <c r="BQ41" s="263">
        <v>8.25457E-2</v>
      </c>
      <c r="BR41" s="263">
        <v>7.2048799999999996E-2</v>
      </c>
      <c r="BS41" s="263">
        <v>6.0331000000000003E-2</v>
      </c>
      <c r="BT41" s="263">
        <v>5.9568299999999998E-2</v>
      </c>
      <c r="BU41" s="263">
        <v>6.5531699999999998E-2</v>
      </c>
      <c r="BV41" s="263">
        <v>7.30658E-2</v>
      </c>
    </row>
    <row r="42" spans="1:74" s="131" customFormat="1" ht="12" customHeight="1" x14ac:dyDescent="0.25">
      <c r="A42" s="439" t="s">
        <v>31</v>
      </c>
      <c r="B42" s="444" t="s">
        <v>1268</v>
      </c>
      <c r="C42" s="214">
        <v>2.2249472489E-2</v>
      </c>
      <c r="D42" s="214">
        <v>2.3942193777E-2</v>
      </c>
      <c r="E42" s="214">
        <v>3.5490298059000003E-2</v>
      </c>
      <c r="F42" s="214">
        <v>4.0146487015000003E-2</v>
      </c>
      <c r="G42" s="214">
        <v>4.3145839553999997E-2</v>
      </c>
      <c r="H42" s="214">
        <v>4.6198197699E-2</v>
      </c>
      <c r="I42" s="214">
        <v>4.7572302908999997E-2</v>
      </c>
      <c r="J42" s="214">
        <v>4.5914121019999997E-2</v>
      </c>
      <c r="K42" s="214">
        <v>4.0157234910999998E-2</v>
      </c>
      <c r="L42" s="214">
        <v>3.5724204751999999E-2</v>
      </c>
      <c r="M42" s="214">
        <v>2.6633767071E-2</v>
      </c>
      <c r="N42" s="214">
        <v>2.2572551135E-2</v>
      </c>
      <c r="O42" s="214">
        <v>2.6740563540000001E-2</v>
      </c>
      <c r="P42" s="214">
        <v>3.2048543507000003E-2</v>
      </c>
      <c r="Q42" s="214">
        <v>3.8731247995000002E-2</v>
      </c>
      <c r="R42" s="214">
        <v>4.6045176080999999E-2</v>
      </c>
      <c r="S42" s="214">
        <v>5.4207825416999998E-2</v>
      </c>
      <c r="T42" s="214">
        <v>5.4218555326999998E-2</v>
      </c>
      <c r="U42" s="214">
        <v>5.8158700108999997E-2</v>
      </c>
      <c r="V42" s="214">
        <v>5.2711775454E-2</v>
      </c>
      <c r="W42" s="214">
        <v>4.4932558258999999E-2</v>
      </c>
      <c r="X42" s="214">
        <v>4.0674098053999998E-2</v>
      </c>
      <c r="Y42" s="214">
        <v>3.3067587095000003E-2</v>
      </c>
      <c r="Z42" s="214">
        <v>2.9778235996000001E-2</v>
      </c>
      <c r="AA42" s="214">
        <v>3.2033790611999999E-2</v>
      </c>
      <c r="AB42" s="214">
        <v>3.5564555102000003E-2</v>
      </c>
      <c r="AC42" s="214">
        <v>5.1476584908E-2</v>
      </c>
      <c r="AD42" s="214">
        <v>5.9068338099000001E-2</v>
      </c>
      <c r="AE42" s="214">
        <v>6.6558961287999999E-2</v>
      </c>
      <c r="AF42" s="214">
        <v>6.5881883609999997E-2</v>
      </c>
      <c r="AG42" s="214">
        <v>6.6269459914999995E-2</v>
      </c>
      <c r="AH42" s="214">
        <v>6.4228724626000003E-2</v>
      </c>
      <c r="AI42" s="214">
        <v>5.9025760363000002E-2</v>
      </c>
      <c r="AJ42" s="214">
        <v>4.9777641315000003E-2</v>
      </c>
      <c r="AK42" s="214">
        <v>4.2082164103000003E-2</v>
      </c>
      <c r="AL42" s="214">
        <v>3.4894826013000001E-2</v>
      </c>
      <c r="AM42" s="214">
        <v>4.1807812228000001E-2</v>
      </c>
      <c r="AN42" s="214">
        <v>4.7446136083000003E-2</v>
      </c>
      <c r="AO42" s="214">
        <v>6.2806256756000003E-2</v>
      </c>
      <c r="AP42" s="214">
        <v>7.1071783045999995E-2</v>
      </c>
      <c r="AQ42" s="214">
        <v>7.9458812210999999E-2</v>
      </c>
      <c r="AR42" s="214">
        <v>8.2610511760000005E-2</v>
      </c>
      <c r="AS42" s="214">
        <v>8.2583858546000005E-2</v>
      </c>
      <c r="AT42" s="214">
        <v>7.7169004385999995E-2</v>
      </c>
      <c r="AU42" s="214">
        <v>7.0104713538000005E-2</v>
      </c>
      <c r="AV42" s="214">
        <v>6.3190472895000002E-2</v>
      </c>
      <c r="AW42" s="214">
        <v>4.6707553242000002E-2</v>
      </c>
      <c r="AX42" s="214">
        <v>3.9622879547999999E-2</v>
      </c>
      <c r="AY42" s="214">
        <v>4.4431875576999999E-2</v>
      </c>
      <c r="AZ42" s="214">
        <v>5.0523180405E-2</v>
      </c>
      <c r="BA42" s="214">
        <v>6.7312497750999997E-2</v>
      </c>
      <c r="BB42" s="214">
        <v>7.9379909944999993E-2</v>
      </c>
      <c r="BC42" s="214">
        <v>9.0078579534000003E-2</v>
      </c>
      <c r="BD42" s="214">
        <v>9.2024470220000001E-2</v>
      </c>
      <c r="BE42" s="214">
        <v>9.7397489983000005E-2</v>
      </c>
      <c r="BF42" s="214">
        <v>9.3067854963000005E-2</v>
      </c>
      <c r="BG42" s="214">
        <v>8.1958489587E-2</v>
      </c>
      <c r="BH42" s="214">
        <v>7.7356519999999998E-2</v>
      </c>
      <c r="BI42" s="214">
        <v>5.777968E-2</v>
      </c>
      <c r="BJ42" s="263">
        <v>4.9442199999999999E-2</v>
      </c>
      <c r="BK42" s="263">
        <v>5.59242E-2</v>
      </c>
      <c r="BL42" s="263">
        <v>6.5885799999999994E-2</v>
      </c>
      <c r="BM42" s="263">
        <v>8.7924199999999994E-2</v>
      </c>
      <c r="BN42" s="263">
        <v>0.1017338</v>
      </c>
      <c r="BO42" s="263">
        <v>0.11798400000000001</v>
      </c>
      <c r="BP42" s="263">
        <v>0.123032</v>
      </c>
      <c r="BQ42" s="263">
        <v>0.12566430000000001</v>
      </c>
      <c r="BR42" s="263">
        <v>0.1205261</v>
      </c>
      <c r="BS42" s="263">
        <v>0.1067751</v>
      </c>
      <c r="BT42" s="263">
        <v>9.8830299999999996E-2</v>
      </c>
      <c r="BU42" s="263">
        <v>7.4063199999999996E-2</v>
      </c>
      <c r="BV42" s="263">
        <v>6.11108E-2</v>
      </c>
    </row>
    <row r="43" spans="1:74" s="131" customFormat="1" ht="12" customHeight="1" x14ac:dyDescent="0.25">
      <c r="A43" s="415" t="s">
        <v>34</v>
      </c>
      <c r="B43" s="444" t="s">
        <v>801</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3.6596234999999998E-2</v>
      </c>
      <c r="AN43" s="214">
        <v>3.3262998000000002E-2</v>
      </c>
      <c r="AO43" s="214">
        <v>3.6768238000000002E-2</v>
      </c>
      <c r="AP43" s="214">
        <v>3.4088796999999997E-2</v>
      </c>
      <c r="AQ43" s="214">
        <v>3.4591021E-2</v>
      </c>
      <c r="AR43" s="214">
        <v>3.3320339999999997E-2</v>
      </c>
      <c r="AS43" s="214">
        <v>3.3990353000000001E-2</v>
      </c>
      <c r="AT43" s="214">
        <v>3.3804210000000001E-2</v>
      </c>
      <c r="AU43" s="214">
        <v>3.2226778999999997E-2</v>
      </c>
      <c r="AV43" s="214">
        <v>3.4371936999999998E-2</v>
      </c>
      <c r="AW43" s="214">
        <v>3.4132082000000001E-2</v>
      </c>
      <c r="AX43" s="214">
        <v>3.5175774999999999E-2</v>
      </c>
      <c r="AY43" s="214">
        <v>3.5841750999999998E-2</v>
      </c>
      <c r="AZ43" s="214">
        <v>3.2067133999999997E-2</v>
      </c>
      <c r="BA43" s="214">
        <v>3.4316357999999998E-2</v>
      </c>
      <c r="BB43" s="214">
        <v>3.2419280000000002E-2</v>
      </c>
      <c r="BC43" s="214">
        <v>3.4090569000000001E-2</v>
      </c>
      <c r="BD43" s="214">
        <v>3.1763053999999999E-2</v>
      </c>
      <c r="BE43" s="214">
        <v>3.2938939E-2</v>
      </c>
      <c r="BF43" s="214">
        <v>3.2585403999999998E-2</v>
      </c>
      <c r="BG43" s="214">
        <v>3.25714E-2</v>
      </c>
      <c r="BH43" s="214">
        <v>3.4007000000000003E-2</v>
      </c>
      <c r="BI43" s="214">
        <v>3.3089300000000002E-2</v>
      </c>
      <c r="BJ43" s="263">
        <v>3.46746E-2</v>
      </c>
      <c r="BK43" s="263">
        <v>3.4921899999999999E-2</v>
      </c>
      <c r="BL43" s="263">
        <v>3.2031799999999999E-2</v>
      </c>
      <c r="BM43" s="263">
        <v>3.3957399999999999E-2</v>
      </c>
      <c r="BN43" s="263">
        <v>3.1707399999999997E-2</v>
      </c>
      <c r="BO43" s="263">
        <v>3.3677600000000002E-2</v>
      </c>
      <c r="BP43" s="263">
        <v>3.2819099999999997E-2</v>
      </c>
      <c r="BQ43" s="263">
        <v>3.37907E-2</v>
      </c>
      <c r="BR43" s="263">
        <v>3.3365699999999998E-2</v>
      </c>
      <c r="BS43" s="263">
        <v>3.16981E-2</v>
      </c>
      <c r="BT43" s="263">
        <v>3.3767900000000003E-2</v>
      </c>
      <c r="BU43" s="263">
        <v>3.2777399999999998E-2</v>
      </c>
      <c r="BV43" s="263">
        <v>3.4410499999999997E-2</v>
      </c>
    </row>
    <row r="44" spans="1:74" s="131" customFormat="1" ht="12" customHeight="1" x14ac:dyDescent="0.25">
      <c r="A44" s="415" t="s">
        <v>33</v>
      </c>
      <c r="B44" s="444" t="s">
        <v>992</v>
      </c>
      <c r="C44" s="214">
        <v>0.196585332</v>
      </c>
      <c r="D44" s="214">
        <v>0.17616796600000001</v>
      </c>
      <c r="E44" s="214">
        <v>0.18954127200000001</v>
      </c>
      <c r="F44" s="214">
        <v>0.17795051000000001</v>
      </c>
      <c r="G44" s="214">
        <v>0.185527522</v>
      </c>
      <c r="H44" s="214">
        <v>0.18242332999999999</v>
      </c>
      <c r="I44" s="214">
        <v>0.192530272</v>
      </c>
      <c r="J44" s="214">
        <v>0.19348348200000001</v>
      </c>
      <c r="K44" s="214">
        <v>0.18203262000000001</v>
      </c>
      <c r="L44" s="214">
        <v>0.18496776200000001</v>
      </c>
      <c r="M44" s="214">
        <v>0.18403543</v>
      </c>
      <c r="N44" s="214">
        <v>0.19206943200000001</v>
      </c>
      <c r="O44" s="214">
        <v>0.17389384299999999</v>
      </c>
      <c r="P44" s="214">
        <v>0.16353415399999999</v>
      </c>
      <c r="Q44" s="214">
        <v>0.169726353</v>
      </c>
      <c r="R44" s="214">
        <v>0.15925219299999999</v>
      </c>
      <c r="S44" s="214">
        <v>0.16416598299999999</v>
      </c>
      <c r="T44" s="214">
        <v>0.157432303</v>
      </c>
      <c r="U44" s="214">
        <v>0.162813613</v>
      </c>
      <c r="V44" s="214">
        <v>0.165237983</v>
      </c>
      <c r="W44" s="214">
        <v>0.15742451299999999</v>
      </c>
      <c r="X44" s="214">
        <v>0.16277069299999999</v>
      </c>
      <c r="Y44" s="214">
        <v>0.16256236299999999</v>
      </c>
      <c r="Z44" s="214">
        <v>0.17078933299999999</v>
      </c>
      <c r="AA44" s="214">
        <v>0.17154536400000001</v>
      </c>
      <c r="AB44" s="214">
        <v>0.15358896999999999</v>
      </c>
      <c r="AC44" s="214">
        <v>0.16745396400000001</v>
      </c>
      <c r="AD44" s="214">
        <v>0.161716796</v>
      </c>
      <c r="AE44" s="214">
        <v>0.167503034</v>
      </c>
      <c r="AF44" s="214">
        <v>0.16398838600000001</v>
      </c>
      <c r="AG44" s="214">
        <v>0.17306023400000001</v>
      </c>
      <c r="AH44" s="214">
        <v>0.17154915400000001</v>
      </c>
      <c r="AI44" s="214">
        <v>0.164002176</v>
      </c>
      <c r="AJ44" s="214">
        <v>0.16378377399999999</v>
      </c>
      <c r="AK44" s="214">
        <v>0.16058297599999999</v>
      </c>
      <c r="AL44" s="214">
        <v>0.170652584</v>
      </c>
      <c r="AM44" s="214">
        <v>0.17451395</v>
      </c>
      <c r="AN44" s="214">
        <v>0.15946168599999999</v>
      </c>
      <c r="AO44" s="214">
        <v>0.16866971</v>
      </c>
      <c r="AP44" s="214">
        <v>0.163903772</v>
      </c>
      <c r="AQ44" s="214">
        <v>0.16967318000000001</v>
      </c>
      <c r="AR44" s="214">
        <v>0.16802848200000001</v>
      </c>
      <c r="AS44" s="214">
        <v>0.17522404999999999</v>
      </c>
      <c r="AT44" s="214">
        <v>0.17395936000000001</v>
      </c>
      <c r="AU44" s="214">
        <v>0.162402092</v>
      </c>
      <c r="AV44" s="214">
        <v>0.16269761999999999</v>
      </c>
      <c r="AW44" s="214">
        <v>0.16389778199999999</v>
      </c>
      <c r="AX44" s="214">
        <v>0.16928077</v>
      </c>
      <c r="AY44" s="214">
        <v>0.17365029500000001</v>
      </c>
      <c r="AZ44" s="214">
        <v>0.15404870900000001</v>
      </c>
      <c r="BA44" s="214">
        <v>0.16527563200000001</v>
      </c>
      <c r="BB44" s="214">
        <v>0.151881813</v>
      </c>
      <c r="BC44" s="214">
        <v>0.16348738900000001</v>
      </c>
      <c r="BD44" s="214">
        <v>0.15618884399999999</v>
      </c>
      <c r="BE44" s="214">
        <v>0.16209332700000001</v>
      </c>
      <c r="BF44" s="214">
        <v>0.16296244800000001</v>
      </c>
      <c r="BG44" s="214">
        <v>0.156438787</v>
      </c>
      <c r="BH44" s="214">
        <v>0.16171347</v>
      </c>
      <c r="BI44" s="214">
        <v>0.16132023000000001</v>
      </c>
      <c r="BJ44" s="263">
        <v>0.17128460000000001</v>
      </c>
      <c r="BK44" s="263">
        <v>0.1750814</v>
      </c>
      <c r="BL44" s="263">
        <v>0.15818199999999999</v>
      </c>
      <c r="BM44" s="263">
        <v>0.16859379999999999</v>
      </c>
      <c r="BN44" s="263">
        <v>0.16218260000000001</v>
      </c>
      <c r="BO44" s="263">
        <v>0.1681359</v>
      </c>
      <c r="BP44" s="263">
        <v>0.16731960000000001</v>
      </c>
      <c r="BQ44" s="263">
        <v>0.17709549999999999</v>
      </c>
      <c r="BR44" s="263">
        <v>0.17586009999999999</v>
      </c>
      <c r="BS44" s="263">
        <v>0.16482189999999999</v>
      </c>
      <c r="BT44" s="263">
        <v>0.16938420000000001</v>
      </c>
      <c r="BU44" s="263">
        <v>0.16605800000000001</v>
      </c>
      <c r="BV44" s="263">
        <v>0.17456759999999999</v>
      </c>
    </row>
    <row r="45" spans="1:74" s="131" customFormat="1" ht="12" customHeight="1" x14ac:dyDescent="0.25">
      <c r="A45" s="439" t="s">
        <v>93</v>
      </c>
      <c r="B45" s="444" t="s">
        <v>439</v>
      </c>
      <c r="C45" s="214">
        <v>8.2819626618999997E-2</v>
      </c>
      <c r="D45" s="214">
        <v>7.7105249143999993E-2</v>
      </c>
      <c r="E45" s="214">
        <v>8.7845095287999997E-2</v>
      </c>
      <c r="F45" s="214">
        <v>9.8564959701999993E-2</v>
      </c>
      <c r="G45" s="214">
        <v>8.7881756921000004E-2</v>
      </c>
      <c r="H45" s="214">
        <v>7.6517851289000002E-2</v>
      </c>
      <c r="I45" s="214">
        <v>7.5351984964000002E-2</v>
      </c>
      <c r="J45" s="214">
        <v>6.8115507908E-2</v>
      </c>
      <c r="K45" s="214">
        <v>8.3574266869000005E-2</v>
      </c>
      <c r="L45" s="214">
        <v>9.4166188454000002E-2</v>
      </c>
      <c r="M45" s="214">
        <v>8.5844703177999998E-2</v>
      </c>
      <c r="N45" s="214">
        <v>9.0813742269999997E-2</v>
      </c>
      <c r="O45" s="214">
        <v>9.5867590518000007E-2</v>
      </c>
      <c r="P45" s="214">
        <v>9.9240074410000004E-2</v>
      </c>
      <c r="Q45" s="214">
        <v>9.9951485515999999E-2</v>
      </c>
      <c r="R45" s="214">
        <v>0.10142619183</v>
      </c>
      <c r="S45" s="214">
        <v>9.6743868806E-2</v>
      </c>
      <c r="T45" s="214">
        <v>0.10283013764</v>
      </c>
      <c r="U45" s="214">
        <v>7.7750886414000006E-2</v>
      </c>
      <c r="V45" s="214">
        <v>7.8346494892000004E-2</v>
      </c>
      <c r="W45" s="214">
        <v>7.8823113644000006E-2</v>
      </c>
      <c r="X45" s="214">
        <v>9.7981733330000001E-2</v>
      </c>
      <c r="Y45" s="214">
        <v>0.1126319041</v>
      </c>
      <c r="Z45" s="214">
        <v>0.10877228942</v>
      </c>
      <c r="AA45" s="214">
        <v>0.10248982239</v>
      </c>
      <c r="AB45" s="214">
        <v>9.1076609092999999E-2</v>
      </c>
      <c r="AC45" s="214">
        <v>0.13365850222</v>
      </c>
      <c r="AD45" s="214">
        <v>0.12327942303</v>
      </c>
      <c r="AE45" s="214">
        <v>0.11520358802</v>
      </c>
      <c r="AF45" s="214">
        <v>9.0934957681999995E-2</v>
      </c>
      <c r="AG45" s="214">
        <v>7.4045775544999998E-2</v>
      </c>
      <c r="AH45" s="214">
        <v>9.2309463063999994E-2</v>
      </c>
      <c r="AI45" s="214">
        <v>9.8863975064000006E-2</v>
      </c>
      <c r="AJ45" s="214">
        <v>0.10983737020000001</v>
      </c>
      <c r="AK45" s="214">
        <v>0.12188782367999999</v>
      </c>
      <c r="AL45" s="214">
        <v>0.13586660811000001</v>
      </c>
      <c r="AM45" s="214">
        <v>0.12756168012999999</v>
      </c>
      <c r="AN45" s="214">
        <v>0.12833724529000001</v>
      </c>
      <c r="AO45" s="214">
        <v>0.14670665600999999</v>
      </c>
      <c r="AP45" s="214">
        <v>0.15740888452999999</v>
      </c>
      <c r="AQ45" s="214">
        <v>0.14363216257</v>
      </c>
      <c r="AR45" s="214">
        <v>0.1151429467</v>
      </c>
      <c r="AS45" s="214">
        <v>0.10051223917</v>
      </c>
      <c r="AT45" s="214">
        <v>8.4296393442999995E-2</v>
      </c>
      <c r="AU45" s="214">
        <v>9.3199519677000006E-2</v>
      </c>
      <c r="AV45" s="214">
        <v>0.11164317418</v>
      </c>
      <c r="AW45" s="214">
        <v>0.14046370789000001</v>
      </c>
      <c r="AX45" s="214">
        <v>0.13188373960999999</v>
      </c>
      <c r="AY45" s="214">
        <v>0.13354338566000001</v>
      </c>
      <c r="AZ45" s="214">
        <v>0.14339862939</v>
      </c>
      <c r="BA45" s="214">
        <v>0.15181636879999999</v>
      </c>
      <c r="BB45" s="214">
        <v>0.14667249862000001</v>
      </c>
      <c r="BC45" s="214">
        <v>0.10916582084</v>
      </c>
      <c r="BD45" s="214">
        <v>9.3788736422000002E-2</v>
      </c>
      <c r="BE45" s="214">
        <v>9.5037494912999995E-2</v>
      </c>
      <c r="BF45" s="214">
        <v>9.7201984933999994E-2</v>
      </c>
      <c r="BG45" s="214">
        <v>9.6142008683999997E-2</v>
      </c>
      <c r="BH45" s="214">
        <v>0.1264856</v>
      </c>
      <c r="BI45" s="214">
        <v>0.13378799999999999</v>
      </c>
      <c r="BJ45" s="263">
        <v>0.14211090000000001</v>
      </c>
      <c r="BK45" s="263">
        <v>0.1402716</v>
      </c>
      <c r="BL45" s="263">
        <v>0.16016830000000001</v>
      </c>
      <c r="BM45" s="263">
        <v>0.16048609999999999</v>
      </c>
      <c r="BN45" s="263">
        <v>0.1503284</v>
      </c>
      <c r="BO45" s="263">
        <v>0.12147520000000001</v>
      </c>
      <c r="BP45" s="263">
        <v>0.1019074</v>
      </c>
      <c r="BQ45" s="263">
        <v>0.10081710000000001</v>
      </c>
      <c r="BR45" s="263">
        <v>0.1053202</v>
      </c>
      <c r="BS45" s="263">
        <v>0.1013791</v>
      </c>
      <c r="BT45" s="263">
        <v>0.1317026</v>
      </c>
      <c r="BU45" s="263">
        <v>0.14451739999999999</v>
      </c>
      <c r="BV45" s="263">
        <v>0.14886650000000001</v>
      </c>
    </row>
    <row r="46" spans="1:74" ht="12" customHeight="1" x14ac:dyDescent="0.25">
      <c r="A46" s="445" t="s">
        <v>23</v>
      </c>
      <c r="B46" s="446" t="s">
        <v>758</v>
      </c>
      <c r="C46" s="215">
        <v>0.62137651751</v>
      </c>
      <c r="D46" s="215">
        <v>0.58041149385000002</v>
      </c>
      <c r="E46" s="215">
        <v>0.64674439300999997</v>
      </c>
      <c r="F46" s="215">
        <v>0.65074136614</v>
      </c>
      <c r="G46" s="215">
        <v>0.68230647590000004</v>
      </c>
      <c r="H46" s="215">
        <v>0.64960943695999995</v>
      </c>
      <c r="I46" s="215">
        <v>0.65459999214999998</v>
      </c>
      <c r="J46" s="215">
        <v>0.63513796635999997</v>
      </c>
      <c r="K46" s="215">
        <v>0.60240968937999995</v>
      </c>
      <c r="L46" s="215">
        <v>0.62584074669</v>
      </c>
      <c r="M46" s="215">
        <v>0.60945130403000003</v>
      </c>
      <c r="N46" s="215">
        <v>0.63442242275000005</v>
      </c>
      <c r="O46" s="215">
        <v>0.62692855391000002</v>
      </c>
      <c r="P46" s="215">
        <v>0.61503692694000001</v>
      </c>
      <c r="Q46" s="215">
        <v>0.61102629135999997</v>
      </c>
      <c r="R46" s="215">
        <v>0.55364224381000005</v>
      </c>
      <c r="S46" s="215">
        <v>0.61980477027000003</v>
      </c>
      <c r="T46" s="215">
        <v>0.63673906947000003</v>
      </c>
      <c r="U46" s="215">
        <v>0.62420392162000005</v>
      </c>
      <c r="V46" s="215">
        <v>0.60759402788000005</v>
      </c>
      <c r="W46" s="215">
        <v>0.57350915069999997</v>
      </c>
      <c r="X46" s="215">
        <v>0.59245099805000001</v>
      </c>
      <c r="Y46" s="215">
        <v>0.61206082520000005</v>
      </c>
      <c r="Z46" s="215">
        <v>0.62491446005999995</v>
      </c>
      <c r="AA46" s="215">
        <v>0.60697515066999996</v>
      </c>
      <c r="AB46" s="215">
        <v>0.54649067078000002</v>
      </c>
      <c r="AC46" s="215">
        <v>0.66642212124</v>
      </c>
      <c r="AD46" s="215">
        <v>0.64148134450000005</v>
      </c>
      <c r="AE46" s="215">
        <v>0.68173438855000001</v>
      </c>
      <c r="AF46" s="215">
        <v>0.64471664411999996</v>
      </c>
      <c r="AG46" s="215">
        <v>0.63856165543999999</v>
      </c>
      <c r="AH46" s="215">
        <v>0.64255229136000003</v>
      </c>
      <c r="AI46" s="215">
        <v>0.61046198774000004</v>
      </c>
      <c r="AJ46" s="215">
        <v>0.64113799091000001</v>
      </c>
      <c r="AK46" s="215">
        <v>0.64317377276999999</v>
      </c>
      <c r="AL46" s="215">
        <v>0.67962157566000003</v>
      </c>
      <c r="AM46" s="215">
        <v>0.66610554445000003</v>
      </c>
      <c r="AN46" s="215">
        <v>0.62767960009000001</v>
      </c>
      <c r="AO46" s="215">
        <v>0.71498913810999998</v>
      </c>
      <c r="AP46" s="215">
        <v>0.69978755869999998</v>
      </c>
      <c r="AQ46" s="215">
        <v>0.72461248037000003</v>
      </c>
      <c r="AR46" s="215">
        <v>0.71014602069999999</v>
      </c>
      <c r="AS46" s="215">
        <v>0.69174499897999997</v>
      </c>
      <c r="AT46" s="215">
        <v>0.66444798634000002</v>
      </c>
      <c r="AU46" s="215">
        <v>0.61791887571000004</v>
      </c>
      <c r="AV46" s="215">
        <v>0.64644819274999998</v>
      </c>
      <c r="AW46" s="215">
        <v>0.66494302057999999</v>
      </c>
      <c r="AX46" s="215">
        <v>0.66101123304999998</v>
      </c>
      <c r="AY46" s="215">
        <v>0.68346774840000002</v>
      </c>
      <c r="AZ46" s="215">
        <v>0.64289776054000003</v>
      </c>
      <c r="BA46" s="215">
        <v>0.71819929694999995</v>
      </c>
      <c r="BB46" s="215">
        <v>0.68670050575999997</v>
      </c>
      <c r="BC46" s="215">
        <v>0.73485960364000003</v>
      </c>
      <c r="BD46" s="215">
        <v>0.68112529903999997</v>
      </c>
      <c r="BE46" s="215">
        <v>0.69275371086000004</v>
      </c>
      <c r="BF46" s="215">
        <v>0.70287575352999998</v>
      </c>
      <c r="BG46" s="215">
        <v>0.66140278096000005</v>
      </c>
      <c r="BH46" s="215">
        <v>0.69981493712999998</v>
      </c>
      <c r="BI46" s="215">
        <v>0.68543289224000004</v>
      </c>
      <c r="BJ46" s="261">
        <v>0.70489650000000004</v>
      </c>
      <c r="BK46" s="261">
        <v>0.71830649999999996</v>
      </c>
      <c r="BL46" s="261">
        <v>0.71337490000000003</v>
      </c>
      <c r="BM46" s="261">
        <v>0.77551899999999996</v>
      </c>
      <c r="BN46" s="261">
        <v>0.75682139999999998</v>
      </c>
      <c r="BO46" s="261">
        <v>0.77674569999999998</v>
      </c>
      <c r="BP46" s="261">
        <v>0.76147030000000004</v>
      </c>
      <c r="BQ46" s="261">
        <v>0.76888089999999998</v>
      </c>
      <c r="BR46" s="261">
        <v>0.75845220000000002</v>
      </c>
      <c r="BS46" s="261">
        <v>0.69550780000000001</v>
      </c>
      <c r="BT46" s="261">
        <v>0.73643879999999995</v>
      </c>
      <c r="BU46" s="261">
        <v>0.72567400000000004</v>
      </c>
      <c r="BV46" s="261">
        <v>0.74119040000000003</v>
      </c>
    </row>
    <row r="47" spans="1:74" s="449" customFormat="1" ht="12" customHeight="1" x14ac:dyDescent="0.25">
      <c r="A47" s="447"/>
      <c r="B47" s="704" t="str">
        <f>"Notes: "&amp;"EIA completed modeling and analysis for this report on " &amp;Dates!$D$2&amp;"."</f>
        <v>Notes: EIA completed modeling and analysis for this report on Thursday December 7, 2023.</v>
      </c>
      <c r="C47" s="705"/>
      <c r="D47" s="705"/>
      <c r="E47" s="705"/>
      <c r="F47" s="705"/>
      <c r="G47" s="705"/>
      <c r="H47" s="705"/>
      <c r="I47" s="705"/>
      <c r="J47" s="705"/>
      <c r="K47" s="705"/>
      <c r="L47" s="705"/>
      <c r="M47" s="705"/>
      <c r="N47" s="705"/>
      <c r="O47" s="705"/>
      <c r="P47" s="705"/>
      <c r="Q47" s="705"/>
      <c r="R47" s="448"/>
      <c r="S47" s="448"/>
      <c r="T47" s="448"/>
      <c r="U47" s="448"/>
      <c r="V47" s="448"/>
      <c r="W47" s="448"/>
      <c r="X47" s="448"/>
      <c r="Y47" s="448"/>
      <c r="Z47" s="448"/>
      <c r="AA47" s="448"/>
      <c r="AB47" s="448"/>
      <c r="AC47" s="448"/>
      <c r="AD47" s="448"/>
      <c r="AE47" s="448"/>
      <c r="AF47" s="448"/>
      <c r="AG47" s="448"/>
      <c r="AH47" s="448"/>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48"/>
      <c r="BU47" s="448"/>
      <c r="BV47" s="448"/>
    </row>
    <row r="48" spans="1:74" s="449" customFormat="1" ht="12" customHeight="1" x14ac:dyDescent="0.25">
      <c r="A48" s="447"/>
      <c r="B48" s="706" t="s">
        <v>337</v>
      </c>
      <c r="C48" s="707"/>
      <c r="D48" s="707"/>
      <c r="E48" s="707"/>
      <c r="F48" s="707"/>
      <c r="G48" s="707"/>
      <c r="H48" s="707"/>
      <c r="I48" s="707"/>
      <c r="J48" s="707"/>
      <c r="K48" s="707"/>
      <c r="L48" s="707"/>
      <c r="M48" s="707"/>
      <c r="N48" s="707"/>
      <c r="O48" s="707"/>
      <c r="P48" s="707"/>
      <c r="Q48" s="708"/>
      <c r="R48" s="448"/>
      <c r="S48" s="448"/>
      <c r="T48" s="448"/>
      <c r="U48" s="448"/>
      <c r="V48" s="448"/>
      <c r="W48" s="448"/>
      <c r="X48" s="448"/>
      <c r="Y48" s="448"/>
      <c r="Z48" s="448"/>
      <c r="AA48" s="448"/>
      <c r="AB48" s="448"/>
      <c r="AC48" s="448"/>
      <c r="AD48" s="448"/>
      <c r="AE48" s="448"/>
      <c r="AF48" s="448"/>
      <c r="AG48" s="448"/>
      <c r="AH48" s="448"/>
      <c r="AI48" s="448"/>
      <c r="AJ48" s="448"/>
      <c r="AK48" s="448"/>
      <c r="AL48" s="448"/>
      <c r="AM48" s="588"/>
      <c r="AN48" s="588"/>
      <c r="AO48" s="588"/>
      <c r="AP48" s="588"/>
      <c r="AQ48" s="588"/>
      <c r="AR48" s="588"/>
      <c r="AS48" s="588"/>
      <c r="AT48" s="588"/>
      <c r="AU48" s="588"/>
      <c r="AV48" s="588"/>
      <c r="AW48" s="588"/>
      <c r="AX48" s="588"/>
      <c r="AY48" s="588"/>
      <c r="AZ48" s="588"/>
      <c r="BA48" s="588"/>
      <c r="BB48" s="588"/>
      <c r="BC48" s="588"/>
      <c r="BD48" s="588"/>
      <c r="BE48" s="588"/>
      <c r="BF48" s="588"/>
      <c r="BG48" s="588"/>
      <c r="BH48" s="588"/>
      <c r="BI48" s="588"/>
      <c r="BJ48" s="588"/>
      <c r="BK48" s="588"/>
      <c r="BL48" s="588"/>
      <c r="BM48" s="588"/>
      <c r="BN48" s="588"/>
      <c r="BO48" s="588"/>
      <c r="BP48" s="588"/>
      <c r="BQ48" s="588"/>
      <c r="BR48" s="588"/>
      <c r="BS48" s="588"/>
      <c r="BT48" s="448"/>
      <c r="BU48" s="448"/>
      <c r="BV48" s="448"/>
    </row>
    <row r="49" spans="1:74" s="449" customFormat="1" ht="12" customHeight="1" x14ac:dyDescent="0.25">
      <c r="A49" s="447"/>
      <c r="B49" s="709" t="s">
        <v>1405</v>
      </c>
      <c r="C49" s="709"/>
      <c r="D49" s="709"/>
      <c r="E49" s="709"/>
      <c r="F49" s="709"/>
      <c r="G49" s="709"/>
      <c r="H49" s="709"/>
      <c r="I49" s="709"/>
      <c r="J49" s="709"/>
      <c r="K49" s="709"/>
      <c r="L49" s="709"/>
      <c r="M49" s="709"/>
      <c r="N49" s="709"/>
      <c r="O49" s="709"/>
      <c r="P49" s="709"/>
      <c r="Q49" s="709"/>
      <c r="R49" s="448"/>
      <c r="S49" s="448"/>
      <c r="T49" s="448"/>
      <c r="U49" s="448"/>
      <c r="V49" s="448"/>
      <c r="W49" s="448"/>
      <c r="X49" s="448"/>
      <c r="Y49" s="448"/>
      <c r="Z49" s="448"/>
      <c r="AA49" s="448"/>
      <c r="AB49" s="448"/>
      <c r="AC49" s="448"/>
      <c r="AD49" s="448"/>
      <c r="AE49" s="448"/>
      <c r="AF49" s="448"/>
      <c r="AG49" s="448"/>
      <c r="AH49" s="448"/>
      <c r="AI49" s="448"/>
      <c r="AJ49" s="448"/>
      <c r="AK49" s="448"/>
      <c r="AL49" s="448"/>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48"/>
      <c r="BU49" s="448"/>
      <c r="BV49" s="448"/>
    </row>
    <row r="50" spans="1:74" s="449" customFormat="1" ht="12" customHeight="1" x14ac:dyDescent="0.25">
      <c r="A50" s="447"/>
      <c r="B50" s="710" t="s">
        <v>1406</v>
      </c>
      <c r="C50" s="711"/>
      <c r="D50" s="711"/>
      <c r="E50" s="711"/>
      <c r="F50" s="711"/>
      <c r="G50" s="711"/>
      <c r="H50" s="711"/>
      <c r="I50" s="711"/>
      <c r="J50" s="711"/>
      <c r="K50" s="711"/>
      <c r="L50" s="711"/>
      <c r="M50" s="711"/>
      <c r="N50" s="711"/>
      <c r="O50" s="711"/>
      <c r="P50" s="711"/>
      <c r="Q50" s="711"/>
      <c r="R50" s="450"/>
      <c r="S50" s="450"/>
      <c r="T50" s="450"/>
      <c r="U50" s="450"/>
      <c r="V50" s="450"/>
      <c r="W50" s="450"/>
      <c r="X50" s="450"/>
      <c r="Y50" s="450"/>
      <c r="Z50" s="450"/>
      <c r="AA50" s="450"/>
      <c r="AB50" s="450"/>
      <c r="AC50" s="450"/>
      <c r="AD50" s="450"/>
      <c r="AE50" s="450"/>
      <c r="AF50" s="450"/>
      <c r="AG50" s="450"/>
      <c r="AH50" s="450"/>
      <c r="AI50" s="450"/>
      <c r="AJ50" s="450"/>
      <c r="AK50" s="450"/>
      <c r="AL50" s="450"/>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0"/>
      <c r="BU50" s="450"/>
      <c r="BV50" s="450"/>
    </row>
    <row r="51" spans="1:74" s="449" customFormat="1" ht="12" customHeight="1" x14ac:dyDescent="0.25">
      <c r="A51" s="447"/>
      <c r="B51" s="711" t="s">
        <v>802</v>
      </c>
      <c r="C51" s="711"/>
      <c r="D51" s="711"/>
      <c r="E51" s="711"/>
      <c r="F51" s="711"/>
      <c r="G51" s="711"/>
      <c r="H51" s="711"/>
      <c r="I51" s="711"/>
      <c r="J51" s="711"/>
      <c r="K51" s="711"/>
      <c r="L51" s="711"/>
      <c r="M51" s="711"/>
      <c r="N51" s="711"/>
      <c r="O51" s="711"/>
      <c r="P51" s="711"/>
      <c r="Q51" s="711"/>
      <c r="R51" s="450"/>
      <c r="S51" s="450"/>
      <c r="T51" s="450"/>
      <c r="U51" s="450"/>
      <c r="V51" s="450"/>
      <c r="W51" s="450"/>
      <c r="X51" s="450"/>
      <c r="Y51" s="450"/>
      <c r="Z51" s="450"/>
      <c r="AA51" s="450"/>
      <c r="AB51" s="450"/>
      <c r="AC51" s="450"/>
      <c r="AD51" s="450"/>
      <c r="AE51" s="450"/>
      <c r="AF51" s="450"/>
      <c r="AG51" s="450"/>
      <c r="AH51" s="450"/>
      <c r="AI51" s="450"/>
      <c r="AJ51" s="450"/>
      <c r="AK51" s="450"/>
      <c r="AL51" s="450"/>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0"/>
      <c r="BU51" s="450"/>
      <c r="BV51" s="450"/>
    </row>
    <row r="52" spans="1:74" s="449" customFormat="1" ht="12" customHeight="1" x14ac:dyDescent="0.25">
      <c r="A52" s="447"/>
      <c r="B52" s="711" t="s">
        <v>1420</v>
      </c>
      <c r="C52" s="711"/>
      <c r="D52" s="711"/>
      <c r="E52" s="711"/>
      <c r="F52" s="711"/>
      <c r="G52" s="711"/>
      <c r="H52" s="711"/>
      <c r="I52" s="711"/>
      <c r="J52" s="711"/>
      <c r="K52" s="711"/>
      <c r="L52" s="711"/>
      <c r="M52" s="711"/>
      <c r="N52" s="711"/>
      <c r="O52" s="711"/>
      <c r="P52" s="711"/>
      <c r="Q52" s="711"/>
      <c r="R52" s="448"/>
      <c r="S52" s="448"/>
      <c r="T52" s="448"/>
      <c r="U52" s="448"/>
      <c r="V52" s="448"/>
      <c r="W52" s="448"/>
      <c r="X52" s="448"/>
      <c r="Y52" s="448"/>
      <c r="Z52" s="448"/>
      <c r="AA52" s="448"/>
      <c r="AB52" s="448"/>
      <c r="AC52" s="448"/>
      <c r="AD52" s="448"/>
      <c r="AE52" s="448"/>
      <c r="AF52" s="448"/>
      <c r="AG52" s="448"/>
      <c r="AH52" s="448"/>
      <c r="AI52" s="448"/>
      <c r="AJ52" s="448"/>
      <c r="AK52" s="448"/>
      <c r="AL52" s="44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448"/>
      <c r="BU52" s="448"/>
      <c r="BV52" s="448"/>
    </row>
    <row r="53" spans="1:74" s="449" customFormat="1" ht="22.15" customHeight="1" x14ac:dyDescent="0.25">
      <c r="A53" s="447"/>
      <c r="B53" s="710" t="s">
        <v>1407</v>
      </c>
      <c r="C53" s="714"/>
      <c r="D53" s="714"/>
      <c r="E53" s="714"/>
      <c r="F53" s="714"/>
      <c r="G53" s="714"/>
      <c r="H53" s="714"/>
      <c r="I53" s="714"/>
      <c r="J53" s="714"/>
      <c r="K53" s="714"/>
      <c r="L53" s="714"/>
      <c r="M53" s="714"/>
      <c r="N53" s="714"/>
      <c r="O53" s="714"/>
      <c r="P53" s="714"/>
      <c r="Q53" s="714"/>
      <c r="R53" s="448"/>
      <c r="S53" s="448"/>
      <c r="T53" s="448"/>
      <c r="U53" s="448"/>
      <c r="V53" s="448"/>
      <c r="W53" s="448"/>
      <c r="X53" s="448"/>
      <c r="Y53" s="448"/>
      <c r="Z53" s="448"/>
      <c r="AA53" s="448"/>
      <c r="AB53" s="448"/>
      <c r="AC53" s="448"/>
      <c r="AD53" s="448"/>
      <c r="AE53" s="448"/>
      <c r="AF53" s="448"/>
      <c r="AG53" s="448"/>
      <c r="AH53" s="448"/>
      <c r="AI53" s="448"/>
      <c r="AJ53" s="448"/>
      <c r="AK53" s="448"/>
      <c r="AL53" s="448"/>
      <c r="AM53" s="214"/>
      <c r="AN53" s="448"/>
      <c r="AO53" s="448"/>
      <c r="AP53" s="448"/>
      <c r="AQ53" s="448"/>
      <c r="AR53" s="448"/>
      <c r="AS53" s="448"/>
      <c r="AT53" s="448"/>
      <c r="AU53" s="448"/>
      <c r="AV53" s="448"/>
      <c r="AW53" s="448"/>
      <c r="AX53" s="448"/>
      <c r="AY53" s="448"/>
      <c r="AZ53" s="448"/>
      <c r="BA53" s="448"/>
      <c r="BB53" s="448"/>
      <c r="BC53" s="448"/>
      <c r="BD53" s="521"/>
      <c r="BE53" s="521"/>
      <c r="BF53" s="521"/>
      <c r="BG53" s="448"/>
      <c r="BH53" s="448"/>
      <c r="BI53" s="448"/>
      <c r="BJ53" s="448"/>
      <c r="BK53" s="448"/>
      <c r="BL53" s="448"/>
      <c r="BM53" s="448"/>
      <c r="BN53" s="448"/>
      <c r="BO53" s="448"/>
      <c r="BP53" s="448"/>
      <c r="BQ53" s="448"/>
      <c r="BR53" s="448"/>
      <c r="BS53" s="448"/>
      <c r="BT53" s="448"/>
      <c r="BU53" s="448"/>
      <c r="BV53" s="448"/>
    </row>
    <row r="54" spans="1:74" s="449" customFormat="1" ht="12" customHeight="1" x14ac:dyDescent="0.2">
      <c r="A54" s="447"/>
      <c r="B54" s="711" t="s">
        <v>1408</v>
      </c>
      <c r="C54" s="711"/>
      <c r="D54" s="711"/>
      <c r="E54" s="711"/>
      <c r="F54" s="711"/>
      <c r="G54" s="711"/>
      <c r="H54" s="711"/>
      <c r="I54" s="711"/>
      <c r="J54" s="711"/>
      <c r="K54" s="711"/>
      <c r="L54" s="711"/>
      <c r="M54" s="711"/>
      <c r="N54" s="711"/>
      <c r="O54" s="711"/>
      <c r="P54" s="711"/>
      <c r="Q54" s="711"/>
      <c r="R54" s="448"/>
      <c r="S54" s="448"/>
      <c r="T54" s="448"/>
      <c r="U54" s="448"/>
      <c r="V54" s="448"/>
      <c r="W54" s="448"/>
      <c r="X54" s="448"/>
      <c r="Y54" s="448"/>
      <c r="Z54" s="448"/>
      <c r="AA54" s="448"/>
      <c r="AB54" s="448"/>
      <c r="AC54" s="448"/>
      <c r="AD54" s="448"/>
      <c r="AE54" s="448"/>
      <c r="AF54" s="448"/>
      <c r="AG54" s="448"/>
      <c r="AH54" s="448"/>
      <c r="AI54" s="448"/>
      <c r="AJ54" s="448"/>
      <c r="AK54" s="448"/>
      <c r="AL54" s="448"/>
      <c r="AM54" s="448"/>
      <c r="AN54" s="448"/>
      <c r="AO54" s="448"/>
      <c r="AP54" s="448"/>
      <c r="AQ54" s="448"/>
      <c r="AR54" s="448"/>
      <c r="AS54" s="448"/>
      <c r="AT54" s="448"/>
      <c r="AU54" s="448"/>
      <c r="AV54" s="448"/>
      <c r="AW54" s="448"/>
      <c r="AX54" s="448"/>
      <c r="AY54" s="448"/>
      <c r="AZ54" s="448"/>
      <c r="BA54" s="448"/>
      <c r="BB54" s="448"/>
      <c r="BC54" s="448"/>
      <c r="BD54" s="521"/>
      <c r="BE54" s="521"/>
      <c r="BF54" s="521"/>
      <c r="BG54" s="448"/>
      <c r="BH54" s="448"/>
      <c r="BI54" s="448"/>
      <c r="BJ54" s="448"/>
      <c r="BK54" s="448"/>
      <c r="BL54" s="448"/>
      <c r="BM54" s="448"/>
      <c r="BN54" s="448"/>
      <c r="BO54" s="448"/>
      <c r="BP54" s="448"/>
      <c r="BQ54" s="448"/>
      <c r="BR54" s="448"/>
      <c r="BS54" s="448"/>
      <c r="BT54" s="448"/>
      <c r="BU54" s="448"/>
      <c r="BV54" s="448"/>
    </row>
    <row r="55" spans="1:74" s="449" customFormat="1" ht="12" customHeight="1" x14ac:dyDescent="0.25">
      <c r="A55" s="447"/>
      <c r="B55" s="710" t="s">
        <v>1409</v>
      </c>
      <c r="C55" s="714"/>
      <c r="D55" s="714"/>
      <c r="E55" s="714"/>
      <c r="F55" s="714"/>
      <c r="G55" s="714"/>
      <c r="H55" s="714"/>
      <c r="I55" s="714"/>
      <c r="J55" s="714"/>
      <c r="K55" s="714"/>
      <c r="L55" s="714"/>
      <c r="M55" s="714"/>
      <c r="N55" s="714"/>
      <c r="O55" s="714"/>
      <c r="P55" s="714"/>
      <c r="Q55" s="714"/>
      <c r="R55" s="448"/>
      <c r="S55" s="448"/>
      <c r="T55" s="448"/>
      <c r="U55" s="448"/>
      <c r="V55" s="448"/>
      <c r="W55" s="448"/>
      <c r="X55" s="448"/>
      <c r="Y55" s="448"/>
      <c r="Z55" s="448"/>
      <c r="AA55" s="448"/>
      <c r="AB55" s="448"/>
      <c r="AC55" s="448"/>
      <c r="AD55" s="448"/>
      <c r="AE55" s="448"/>
      <c r="AF55" s="448"/>
      <c r="AG55" s="448"/>
      <c r="AH55" s="448"/>
      <c r="AI55" s="448"/>
      <c r="AJ55" s="448"/>
      <c r="AK55" s="448"/>
      <c r="AL55" s="448"/>
      <c r="AM55" s="448"/>
      <c r="AN55" s="448"/>
      <c r="AO55" s="448"/>
      <c r="AP55" s="448"/>
      <c r="AQ55" s="448"/>
      <c r="AR55" s="448"/>
      <c r="AS55" s="448"/>
      <c r="AT55" s="448"/>
      <c r="AU55" s="448"/>
      <c r="AV55" s="448"/>
      <c r="AW55" s="448"/>
      <c r="AX55" s="448"/>
      <c r="AY55" s="448"/>
      <c r="AZ55" s="448"/>
      <c r="BA55" s="448"/>
      <c r="BB55" s="448"/>
      <c r="BC55" s="448"/>
      <c r="BD55" s="521"/>
      <c r="BE55" s="521"/>
      <c r="BF55" s="521"/>
      <c r="BG55" s="448"/>
      <c r="BH55" s="448"/>
      <c r="BI55" s="448"/>
      <c r="BJ55" s="448"/>
      <c r="BK55" s="448"/>
      <c r="BL55" s="448"/>
      <c r="BM55" s="448"/>
      <c r="BN55" s="448"/>
      <c r="BO55" s="448"/>
      <c r="BP55" s="448"/>
      <c r="BQ55" s="448"/>
      <c r="BR55" s="448"/>
      <c r="BS55" s="448"/>
      <c r="BT55" s="448"/>
      <c r="BU55" s="448"/>
      <c r="BV55" s="448"/>
    </row>
    <row r="56" spans="1:74" s="449" customFormat="1" ht="12" customHeight="1" x14ac:dyDescent="0.25">
      <c r="A56" s="447"/>
      <c r="B56" s="664" t="s">
        <v>1410</v>
      </c>
      <c r="C56" s="659"/>
      <c r="D56" s="659"/>
      <c r="E56" s="659"/>
      <c r="F56" s="659"/>
      <c r="G56" s="659"/>
      <c r="H56" s="659"/>
      <c r="I56" s="659"/>
      <c r="J56" s="659"/>
      <c r="K56" s="659"/>
      <c r="L56" s="659"/>
      <c r="M56" s="659"/>
      <c r="N56" s="659"/>
      <c r="O56" s="659"/>
      <c r="P56" s="659"/>
      <c r="Q56" s="621"/>
      <c r="R56" s="448"/>
      <c r="S56" s="448"/>
      <c r="T56" s="448"/>
      <c r="U56" s="448"/>
      <c r="V56" s="448"/>
      <c r="W56" s="448"/>
      <c r="X56" s="448"/>
      <c r="Y56" s="448"/>
      <c r="Z56" s="448"/>
      <c r="AA56" s="448"/>
      <c r="AB56" s="448"/>
      <c r="AC56" s="448"/>
      <c r="AD56" s="448"/>
      <c r="AE56" s="448"/>
      <c r="AF56" s="448"/>
      <c r="AG56" s="448"/>
      <c r="AH56" s="448"/>
      <c r="AI56" s="448"/>
      <c r="AJ56" s="448"/>
      <c r="AK56" s="448"/>
      <c r="AL56" s="448"/>
      <c r="AM56" s="448"/>
      <c r="AN56" s="448"/>
      <c r="AO56" s="448"/>
      <c r="AP56" s="448"/>
      <c r="AQ56" s="448"/>
      <c r="AR56" s="448"/>
      <c r="AS56" s="448"/>
      <c r="AT56" s="448"/>
      <c r="AU56" s="448"/>
      <c r="AV56" s="448"/>
      <c r="AW56" s="448"/>
      <c r="AX56" s="448"/>
      <c r="AY56" s="448"/>
      <c r="AZ56" s="448"/>
      <c r="BA56" s="448"/>
      <c r="BB56" s="448"/>
      <c r="BC56" s="448"/>
      <c r="BD56" s="521"/>
      <c r="BE56" s="521"/>
      <c r="BF56" s="521"/>
      <c r="BG56" s="448"/>
      <c r="BH56" s="448"/>
      <c r="BI56" s="448"/>
      <c r="BJ56" s="448"/>
      <c r="BK56" s="448"/>
      <c r="BL56" s="448"/>
      <c r="BM56" s="448"/>
      <c r="BN56" s="448"/>
      <c r="BO56" s="448"/>
      <c r="BP56" s="448"/>
      <c r="BQ56" s="448"/>
      <c r="BR56" s="448"/>
      <c r="BS56" s="448"/>
      <c r="BT56" s="448"/>
      <c r="BU56" s="448"/>
      <c r="BV56" s="448"/>
    </row>
    <row r="57" spans="1:74" s="449" customFormat="1" ht="12" customHeight="1" x14ac:dyDescent="0.25">
      <c r="A57" s="447"/>
      <c r="B57" s="620" t="s">
        <v>1385</v>
      </c>
      <c r="C57" s="621"/>
      <c r="D57" s="621"/>
      <c r="E57" s="621"/>
      <c r="F57" s="621"/>
      <c r="G57" s="621"/>
      <c r="H57" s="621"/>
      <c r="I57" s="621"/>
      <c r="J57" s="621"/>
      <c r="K57" s="621"/>
      <c r="L57" s="621"/>
      <c r="M57" s="621"/>
      <c r="N57" s="621"/>
      <c r="O57" s="621"/>
      <c r="P57" s="621"/>
      <c r="Q57" s="662"/>
      <c r="R57" s="448"/>
      <c r="S57" s="448"/>
      <c r="T57" s="448"/>
      <c r="U57" s="448"/>
      <c r="V57" s="448"/>
      <c r="W57" s="448"/>
      <c r="X57" s="448"/>
      <c r="Y57" s="448"/>
      <c r="Z57" s="448"/>
      <c r="AA57" s="448"/>
      <c r="AB57" s="448"/>
      <c r="AC57" s="448"/>
      <c r="AD57" s="448"/>
      <c r="AE57" s="448"/>
      <c r="AF57" s="448"/>
      <c r="AG57" s="448"/>
      <c r="AH57" s="448"/>
      <c r="AI57" s="448"/>
      <c r="AJ57" s="448"/>
      <c r="AK57" s="448"/>
      <c r="AL57" s="448"/>
      <c r="AM57" s="448"/>
      <c r="AN57" s="448"/>
      <c r="AO57" s="448"/>
      <c r="AP57" s="448"/>
      <c r="AQ57" s="448"/>
      <c r="AR57" s="448"/>
      <c r="AS57" s="448"/>
      <c r="AT57" s="448"/>
      <c r="AU57" s="448"/>
      <c r="AV57" s="448"/>
      <c r="AW57" s="448"/>
      <c r="AX57" s="448"/>
      <c r="AY57" s="448"/>
      <c r="AZ57" s="448"/>
      <c r="BA57" s="448"/>
      <c r="BB57" s="448"/>
      <c r="BC57" s="448"/>
      <c r="BD57" s="521"/>
      <c r="BE57" s="521"/>
      <c r="BF57" s="521"/>
      <c r="BG57" s="448"/>
      <c r="BH57" s="448"/>
      <c r="BI57" s="448"/>
      <c r="BJ57" s="448"/>
      <c r="BK57" s="448"/>
      <c r="BL57" s="448"/>
      <c r="BM57" s="448"/>
      <c r="BN57" s="448"/>
      <c r="BO57" s="448"/>
      <c r="BP57" s="448"/>
      <c r="BQ57" s="448"/>
      <c r="BR57" s="448"/>
      <c r="BS57" s="448"/>
      <c r="BT57" s="448"/>
      <c r="BU57" s="448"/>
      <c r="BV57" s="448"/>
    </row>
    <row r="58" spans="1:74" s="449" customFormat="1" ht="12" customHeight="1" x14ac:dyDescent="0.25">
      <c r="A58" s="447"/>
      <c r="B58" s="663" t="s">
        <v>1386</v>
      </c>
      <c r="C58" s="612"/>
      <c r="D58" s="612"/>
      <c r="E58" s="612"/>
      <c r="F58" s="612"/>
      <c r="G58" s="612"/>
      <c r="H58" s="612"/>
      <c r="I58" s="612"/>
      <c r="J58" s="612"/>
      <c r="K58" s="612"/>
      <c r="L58" s="612"/>
      <c r="M58" s="612"/>
      <c r="N58" s="612"/>
      <c r="O58" s="612"/>
      <c r="P58" s="612"/>
      <c r="Q58" s="612"/>
      <c r="R58" s="452"/>
      <c r="S58" s="452"/>
      <c r="T58" s="452"/>
      <c r="U58" s="452"/>
      <c r="V58" s="452"/>
      <c r="W58" s="452"/>
      <c r="X58" s="452"/>
      <c r="Y58" s="452"/>
      <c r="Z58" s="452"/>
      <c r="AA58" s="452"/>
      <c r="AB58" s="452"/>
      <c r="AC58" s="452"/>
      <c r="AD58" s="452"/>
      <c r="AE58" s="452"/>
      <c r="AF58" s="452"/>
      <c r="AG58" s="452"/>
      <c r="AH58" s="452"/>
      <c r="AI58" s="452"/>
      <c r="AJ58" s="452"/>
      <c r="AK58" s="452"/>
      <c r="AL58" s="452"/>
      <c r="AM58" s="452"/>
      <c r="AN58" s="452"/>
      <c r="AO58" s="452"/>
      <c r="AP58" s="452"/>
      <c r="AQ58" s="452"/>
      <c r="AR58" s="452"/>
      <c r="AS58" s="452"/>
      <c r="AT58" s="452"/>
      <c r="AU58" s="452"/>
      <c r="AV58" s="452"/>
      <c r="AW58" s="452"/>
      <c r="AX58" s="452"/>
      <c r="AY58" s="452"/>
      <c r="AZ58" s="452"/>
      <c r="BA58" s="452"/>
      <c r="BB58" s="452"/>
      <c r="BC58" s="452"/>
      <c r="BD58" s="522"/>
      <c r="BE58" s="522"/>
      <c r="BF58" s="522"/>
      <c r="BG58" s="452"/>
      <c r="BH58" s="452"/>
      <c r="BI58" s="452"/>
      <c r="BJ58" s="452"/>
      <c r="BK58" s="452"/>
      <c r="BL58" s="452"/>
      <c r="BM58" s="452"/>
      <c r="BN58" s="452"/>
      <c r="BO58" s="452"/>
      <c r="BP58" s="452"/>
      <c r="BQ58" s="452"/>
      <c r="BR58" s="452"/>
      <c r="BS58" s="452"/>
      <c r="BT58" s="452"/>
      <c r="BU58" s="452"/>
      <c r="BV58" s="452"/>
    </row>
    <row r="59" spans="1:74" s="449" customFormat="1" ht="12" customHeight="1" x14ac:dyDescent="0.2">
      <c r="A59" s="438"/>
      <c r="B59" s="712"/>
      <c r="C59" s="713"/>
      <c r="D59" s="713"/>
      <c r="E59" s="713"/>
      <c r="F59" s="713"/>
      <c r="G59" s="713"/>
      <c r="H59" s="713"/>
      <c r="I59" s="713"/>
      <c r="J59" s="713"/>
      <c r="K59" s="713"/>
      <c r="L59" s="713"/>
      <c r="M59" s="713"/>
      <c r="N59" s="713"/>
      <c r="O59" s="713"/>
      <c r="P59" s="713"/>
      <c r="Q59" s="713"/>
      <c r="R59" s="452"/>
      <c r="S59" s="452"/>
      <c r="T59" s="452"/>
      <c r="U59" s="452"/>
      <c r="V59" s="452"/>
      <c r="W59" s="452"/>
      <c r="X59" s="452"/>
      <c r="Y59" s="452"/>
      <c r="Z59" s="452"/>
      <c r="AA59" s="452"/>
      <c r="AB59" s="452"/>
      <c r="AC59" s="452"/>
      <c r="AD59" s="452"/>
      <c r="AE59" s="452"/>
      <c r="AF59" s="452"/>
      <c r="AG59" s="452"/>
      <c r="AH59" s="452"/>
      <c r="AI59" s="452"/>
      <c r="AJ59" s="452"/>
      <c r="AK59" s="452"/>
      <c r="AL59" s="452"/>
      <c r="AM59" s="452"/>
      <c r="AN59" s="452"/>
      <c r="AO59" s="452"/>
      <c r="AP59" s="452"/>
      <c r="AQ59" s="452"/>
      <c r="AR59" s="452"/>
      <c r="AS59" s="452"/>
      <c r="AT59" s="452"/>
      <c r="AU59" s="452"/>
      <c r="AV59" s="452"/>
      <c r="AW59" s="452"/>
      <c r="AX59" s="452"/>
      <c r="AY59" s="452"/>
      <c r="AZ59" s="452"/>
      <c r="BA59" s="452"/>
      <c r="BB59" s="452"/>
      <c r="BC59" s="452"/>
      <c r="BD59" s="522"/>
      <c r="BE59" s="522"/>
      <c r="BF59" s="522"/>
      <c r="BG59" s="452"/>
      <c r="BH59" s="452"/>
      <c r="BI59" s="452"/>
      <c r="BJ59" s="452"/>
      <c r="BK59" s="452"/>
      <c r="BL59" s="452"/>
      <c r="BM59" s="452"/>
      <c r="BN59" s="452"/>
      <c r="BO59" s="452"/>
      <c r="BP59" s="452"/>
      <c r="BQ59" s="452"/>
      <c r="BR59" s="452"/>
      <c r="BS59" s="452"/>
      <c r="BT59" s="452"/>
      <c r="BU59" s="452"/>
      <c r="BV59" s="452"/>
    </row>
  </sheetData>
  <mergeCells count="20">
    <mergeCell ref="B50:Q50"/>
    <mergeCell ref="B52:Q52"/>
    <mergeCell ref="B54:Q54"/>
    <mergeCell ref="B58:Q58"/>
    <mergeCell ref="B59:Q59"/>
    <mergeCell ref="B53:Q53"/>
    <mergeCell ref="B56:Q56"/>
    <mergeCell ref="B55:Q55"/>
    <mergeCell ref="B57:Q57"/>
    <mergeCell ref="B51:Q51"/>
    <mergeCell ref="B47:Q47"/>
    <mergeCell ref="B48:Q48"/>
    <mergeCell ref="B49:Q49"/>
    <mergeCell ref="BK3:BV3"/>
    <mergeCell ref="A1:A2"/>
    <mergeCell ref="C3:N3"/>
    <mergeCell ref="O3:Z3"/>
    <mergeCell ref="AA3:AL3"/>
    <mergeCell ref="AM3:AX3"/>
    <mergeCell ref="AY3:BJ3"/>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H13" sqref="BH13"/>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3" customWidth="1"/>
    <col min="59" max="62" width="7.453125" style="262" customWidth="1"/>
    <col min="63" max="74" width="7.453125" style="106" customWidth="1"/>
    <col min="75" max="16384" width="9.54296875" style="106"/>
  </cols>
  <sheetData>
    <row r="1" spans="1:74" ht="13.4" customHeight="1" x14ac:dyDescent="0.3">
      <c r="A1" s="597" t="s">
        <v>771</v>
      </c>
      <c r="B1" s="715" t="s">
        <v>1014</v>
      </c>
      <c r="C1" s="716"/>
      <c r="D1" s="716"/>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16"/>
      <c r="AF1" s="716"/>
      <c r="AG1" s="716"/>
      <c r="AH1" s="716"/>
      <c r="AI1" s="716"/>
      <c r="AJ1" s="716"/>
      <c r="AK1" s="716"/>
      <c r="AL1" s="716"/>
    </row>
    <row r="2" spans="1:74" s="35"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88"/>
      <c r="BE2" s="488"/>
      <c r="BF2" s="488"/>
      <c r="BG2" s="296"/>
      <c r="BH2" s="296"/>
      <c r="BI2" s="296"/>
      <c r="BJ2" s="296"/>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11"/>
      <c r="B5" s="107" t="s">
        <v>767</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4"/>
      <c r="BE5" s="524"/>
      <c r="BF5" s="524"/>
      <c r="BG5" s="524"/>
      <c r="BH5" s="524"/>
      <c r="BI5" s="524"/>
      <c r="BJ5" s="306"/>
      <c r="BK5" s="306"/>
      <c r="BL5" s="306"/>
      <c r="BM5" s="306"/>
      <c r="BN5" s="306"/>
      <c r="BO5" s="306"/>
      <c r="BP5" s="306"/>
      <c r="BQ5" s="306"/>
      <c r="BR5" s="306"/>
      <c r="BS5" s="306"/>
      <c r="BT5" s="306"/>
      <c r="BU5" s="306"/>
      <c r="BV5" s="306"/>
    </row>
    <row r="6" spans="1:74" ht="11.15" customHeight="1" x14ac:dyDescent="0.2">
      <c r="A6" s="111"/>
      <c r="B6" s="25" t="s">
        <v>534</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535</v>
      </c>
      <c r="B7" s="27" t="s">
        <v>1425</v>
      </c>
      <c r="C7" s="190">
        <v>20415.150000000001</v>
      </c>
      <c r="D7" s="190">
        <v>20415.150000000001</v>
      </c>
      <c r="E7" s="190">
        <v>20415.150000000001</v>
      </c>
      <c r="F7" s="190">
        <v>20584.527999999998</v>
      </c>
      <c r="G7" s="190">
        <v>20584.527999999998</v>
      </c>
      <c r="H7" s="190">
        <v>20584.527999999998</v>
      </c>
      <c r="I7" s="190">
        <v>20817.580999999998</v>
      </c>
      <c r="J7" s="190">
        <v>20817.580999999998</v>
      </c>
      <c r="K7" s="190">
        <v>20817.580999999998</v>
      </c>
      <c r="L7" s="190">
        <v>20951.088</v>
      </c>
      <c r="M7" s="190">
        <v>20951.088</v>
      </c>
      <c r="N7" s="190">
        <v>20951.088</v>
      </c>
      <c r="O7" s="190">
        <v>20665.553</v>
      </c>
      <c r="P7" s="190">
        <v>20665.553</v>
      </c>
      <c r="Q7" s="190">
        <v>20665.553</v>
      </c>
      <c r="R7" s="190">
        <v>19034.830000000002</v>
      </c>
      <c r="S7" s="190">
        <v>19034.830000000002</v>
      </c>
      <c r="T7" s="190">
        <v>19034.830000000002</v>
      </c>
      <c r="U7" s="190">
        <v>20511.785</v>
      </c>
      <c r="V7" s="190">
        <v>20511.785</v>
      </c>
      <c r="W7" s="190">
        <v>20511.785</v>
      </c>
      <c r="X7" s="190">
        <v>20724.128000000001</v>
      </c>
      <c r="Y7" s="190">
        <v>20724.128000000001</v>
      </c>
      <c r="Z7" s="190">
        <v>20724.128000000001</v>
      </c>
      <c r="AA7" s="190">
        <v>20990.541000000001</v>
      </c>
      <c r="AB7" s="190">
        <v>20990.541000000001</v>
      </c>
      <c r="AC7" s="190">
        <v>20990.541000000001</v>
      </c>
      <c r="AD7" s="190">
        <v>21309.544000000002</v>
      </c>
      <c r="AE7" s="190">
        <v>21309.544000000002</v>
      </c>
      <c r="AF7" s="190">
        <v>21309.544000000002</v>
      </c>
      <c r="AG7" s="190">
        <v>21483.082999999999</v>
      </c>
      <c r="AH7" s="190">
        <v>21483.082999999999</v>
      </c>
      <c r="AI7" s="190">
        <v>21483.082999999999</v>
      </c>
      <c r="AJ7" s="190">
        <v>21847.601999999999</v>
      </c>
      <c r="AK7" s="190">
        <v>21847.601999999999</v>
      </c>
      <c r="AL7" s="190">
        <v>21847.601999999999</v>
      </c>
      <c r="AM7" s="190">
        <v>21738.870999999999</v>
      </c>
      <c r="AN7" s="190">
        <v>21738.870999999999</v>
      </c>
      <c r="AO7" s="190">
        <v>21738.870999999999</v>
      </c>
      <c r="AP7" s="190">
        <v>21708.16</v>
      </c>
      <c r="AQ7" s="190">
        <v>21708.16</v>
      </c>
      <c r="AR7" s="190">
        <v>21708.16</v>
      </c>
      <c r="AS7" s="190">
        <v>21851.133999999998</v>
      </c>
      <c r="AT7" s="190">
        <v>21851.133999999998</v>
      </c>
      <c r="AU7" s="190">
        <v>21851.133999999998</v>
      </c>
      <c r="AV7" s="190">
        <v>21989.981</v>
      </c>
      <c r="AW7" s="190">
        <v>21989.981</v>
      </c>
      <c r="AX7" s="190">
        <v>21989.981</v>
      </c>
      <c r="AY7" s="190">
        <v>22112.329000000002</v>
      </c>
      <c r="AZ7" s="190">
        <v>22112.329000000002</v>
      </c>
      <c r="BA7" s="190">
        <v>22112.329000000002</v>
      </c>
      <c r="BB7" s="190">
        <v>22225.35</v>
      </c>
      <c r="BC7" s="190">
        <v>22225.35</v>
      </c>
      <c r="BD7" s="190">
        <v>22225.35</v>
      </c>
      <c r="BE7" s="190">
        <v>22491.566999999999</v>
      </c>
      <c r="BF7" s="190">
        <v>22491.566999999999</v>
      </c>
      <c r="BG7" s="190">
        <v>22491.566999999999</v>
      </c>
      <c r="BH7" s="190">
        <v>22533.207952000001</v>
      </c>
      <c r="BI7" s="190">
        <v>22550.208514999998</v>
      </c>
      <c r="BJ7" s="242">
        <v>22564.92</v>
      </c>
      <c r="BK7" s="242">
        <v>22580.28</v>
      </c>
      <c r="BL7" s="242">
        <v>22588.2</v>
      </c>
      <c r="BM7" s="242">
        <v>22591.599999999999</v>
      </c>
      <c r="BN7" s="242">
        <v>22575.35</v>
      </c>
      <c r="BO7" s="242">
        <v>22581.119999999999</v>
      </c>
      <c r="BP7" s="242">
        <v>22593.75</v>
      </c>
      <c r="BQ7" s="242">
        <v>22621.599999999999</v>
      </c>
      <c r="BR7" s="242">
        <v>22641.71</v>
      </c>
      <c r="BS7" s="242">
        <v>22662.43</v>
      </c>
      <c r="BT7" s="242">
        <v>22683.02</v>
      </c>
      <c r="BU7" s="242">
        <v>22705.5</v>
      </c>
      <c r="BV7" s="242">
        <v>22729.14</v>
      </c>
    </row>
    <row r="8" spans="1:74" ht="11.15" customHeight="1" x14ac:dyDescent="0.25">
      <c r="A8" s="111"/>
      <c r="B8" s="25" t="s">
        <v>792</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190"/>
      <c r="BG8" s="190"/>
      <c r="BH8" s="190"/>
      <c r="BI8" s="190"/>
      <c r="BJ8" s="242"/>
      <c r="BK8" s="242"/>
      <c r="BL8" s="242"/>
      <c r="BM8" s="242"/>
      <c r="BN8" s="242"/>
      <c r="BO8" s="242"/>
      <c r="BP8" s="242"/>
      <c r="BQ8" s="242"/>
      <c r="BR8" s="242"/>
      <c r="BS8" s="242"/>
      <c r="BT8" s="242"/>
      <c r="BU8" s="242"/>
      <c r="BV8" s="242"/>
    </row>
    <row r="9" spans="1:74" ht="11.15" customHeight="1" x14ac:dyDescent="0.25">
      <c r="A9" s="111" t="s">
        <v>793</v>
      </c>
      <c r="B9" s="27" t="s">
        <v>1425</v>
      </c>
      <c r="C9" s="190">
        <v>13716.5</v>
      </c>
      <c r="D9" s="190">
        <v>13723.1</v>
      </c>
      <c r="E9" s="190">
        <v>13818.2</v>
      </c>
      <c r="F9" s="190">
        <v>13813.1</v>
      </c>
      <c r="G9" s="190">
        <v>13866.1</v>
      </c>
      <c r="H9" s="190">
        <v>13909.1</v>
      </c>
      <c r="I9" s="190">
        <v>13968.4</v>
      </c>
      <c r="J9" s="190">
        <v>14013.2</v>
      </c>
      <c r="K9" s="190">
        <v>14029.7</v>
      </c>
      <c r="L9" s="190">
        <v>14029.1</v>
      </c>
      <c r="M9" s="190">
        <v>14115.4</v>
      </c>
      <c r="N9" s="190">
        <v>14137.1</v>
      </c>
      <c r="O9" s="190">
        <v>14184.8</v>
      </c>
      <c r="P9" s="190">
        <v>14167.8</v>
      </c>
      <c r="Q9" s="190">
        <v>13234.3</v>
      </c>
      <c r="R9" s="190">
        <v>11783.3</v>
      </c>
      <c r="S9" s="190">
        <v>12758</v>
      </c>
      <c r="T9" s="190">
        <v>13464.8</v>
      </c>
      <c r="U9" s="190">
        <v>13667.3</v>
      </c>
      <c r="V9" s="190">
        <v>13761.1</v>
      </c>
      <c r="W9" s="190">
        <v>13953.4</v>
      </c>
      <c r="X9" s="190">
        <v>13988.6</v>
      </c>
      <c r="Y9" s="190">
        <v>13953.9</v>
      </c>
      <c r="Z9" s="190">
        <v>14006.3</v>
      </c>
      <c r="AA9" s="190">
        <v>14180.7</v>
      </c>
      <c r="AB9" s="190">
        <v>14037.8</v>
      </c>
      <c r="AC9" s="190">
        <v>14629.3</v>
      </c>
      <c r="AD9" s="190">
        <v>14730.7</v>
      </c>
      <c r="AE9" s="190">
        <v>14689.6</v>
      </c>
      <c r="AF9" s="190">
        <v>14816.4</v>
      </c>
      <c r="AG9" s="190">
        <v>14784</v>
      </c>
      <c r="AH9" s="190">
        <v>14863</v>
      </c>
      <c r="AI9" s="190">
        <v>14899.4</v>
      </c>
      <c r="AJ9" s="190">
        <v>14997.3</v>
      </c>
      <c r="AK9" s="190">
        <v>15019.2</v>
      </c>
      <c r="AL9" s="190">
        <v>14970.4</v>
      </c>
      <c r="AM9" s="190">
        <v>14971.1</v>
      </c>
      <c r="AN9" s="190">
        <v>14980.6</v>
      </c>
      <c r="AO9" s="190">
        <v>15034</v>
      </c>
      <c r="AP9" s="190">
        <v>15081.7</v>
      </c>
      <c r="AQ9" s="190">
        <v>15060</v>
      </c>
      <c r="AR9" s="190">
        <v>15065.8</v>
      </c>
      <c r="AS9" s="190">
        <v>15069.1</v>
      </c>
      <c r="AT9" s="190">
        <v>15136.3</v>
      </c>
      <c r="AU9" s="190">
        <v>15176.7</v>
      </c>
      <c r="AV9" s="190">
        <v>15202.7</v>
      </c>
      <c r="AW9" s="190">
        <v>15149.8</v>
      </c>
      <c r="AX9" s="190">
        <v>15161.7</v>
      </c>
      <c r="AY9" s="190">
        <v>15317.6</v>
      </c>
      <c r="AZ9" s="190">
        <v>15325.5</v>
      </c>
      <c r="BA9" s="190">
        <v>15295.4</v>
      </c>
      <c r="BB9" s="190">
        <v>15316.9</v>
      </c>
      <c r="BC9" s="190">
        <v>15337.4</v>
      </c>
      <c r="BD9" s="190">
        <v>15376.3</v>
      </c>
      <c r="BE9" s="190">
        <v>15468.5</v>
      </c>
      <c r="BF9" s="190">
        <v>15477.4</v>
      </c>
      <c r="BG9" s="190">
        <v>15536.8</v>
      </c>
      <c r="BH9" s="190">
        <v>15558.431111</v>
      </c>
      <c r="BI9" s="190">
        <v>15584.741110999999</v>
      </c>
      <c r="BJ9" s="242">
        <v>15607.58</v>
      </c>
      <c r="BK9" s="242">
        <v>15627.16</v>
      </c>
      <c r="BL9" s="242">
        <v>15642.88</v>
      </c>
      <c r="BM9" s="242">
        <v>15654.98</v>
      </c>
      <c r="BN9" s="242">
        <v>15656.11</v>
      </c>
      <c r="BO9" s="242">
        <v>15666.43</v>
      </c>
      <c r="BP9" s="242">
        <v>15678.62</v>
      </c>
      <c r="BQ9" s="242">
        <v>15694.6</v>
      </c>
      <c r="BR9" s="242">
        <v>15709.05</v>
      </c>
      <c r="BS9" s="242">
        <v>15723.91</v>
      </c>
      <c r="BT9" s="242">
        <v>15739.63</v>
      </c>
      <c r="BU9" s="242">
        <v>15754.96</v>
      </c>
      <c r="BV9" s="242">
        <v>15770.36</v>
      </c>
    </row>
    <row r="10" spans="1:74" ht="11.15" customHeight="1" x14ac:dyDescent="0.25">
      <c r="A10" s="111"/>
      <c r="B10" s="554" t="s">
        <v>1015</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192"/>
      <c r="BG10" s="192"/>
      <c r="BH10" s="192"/>
      <c r="BI10" s="192"/>
      <c r="BJ10" s="257"/>
      <c r="BK10" s="257"/>
      <c r="BL10" s="257"/>
      <c r="BM10" s="257"/>
      <c r="BN10" s="257"/>
      <c r="BO10" s="257"/>
      <c r="BP10" s="257"/>
      <c r="BQ10" s="257"/>
      <c r="BR10" s="257"/>
      <c r="BS10" s="257"/>
      <c r="BT10" s="257"/>
      <c r="BU10" s="257"/>
      <c r="BV10" s="257"/>
    </row>
    <row r="11" spans="1:74" ht="11.15" customHeight="1" x14ac:dyDescent="0.25">
      <c r="A11" s="111" t="s">
        <v>549</v>
      </c>
      <c r="B11" s="27" t="s">
        <v>1425</v>
      </c>
      <c r="C11" s="190">
        <v>3639.8470000000002</v>
      </c>
      <c r="D11" s="190">
        <v>3639.8470000000002</v>
      </c>
      <c r="E11" s="190">
        <v>3639.8470000000002</v>
      </c>
      <c r="F11" s="190">
        <v>3706.2579999999998</v>
      </c>
      <c r="G11" s="190">
        <v>3706.2579999999998</v>
      </c>
      <c r="H11" s="190">
        <v>3706.2579999999998</v>
      </c>
      <c r="I11" s="190">
        <v>3748.8229999999999</v>
      </c>
      <c r="J11" s="190">
        <v>3748.8229999999999</v>
      </c>
      <c r="K11" s="190">
        <v>3748.8229999999999</v>
      </c>
      <c r="L11" s="190">
        <v>3738.9740000000002</v>
      </c>
      <c r="M11" s="190">
        <v>3738.9740000000002</v>
      </c>
      <c r="N11" s="190">
        <v>3738.9740000000002</v>
      </c>
      <c r="O11" s="190">
        <v>3708.1930000000002</v>
      </c>
      <c r="P11" s="190">
        <v>3708.1930000000002</v>
      </c>
      <c r="Q11" s="190">
        <v>3708.1930000000002</v>
      </c>
      <c r="R11" s="190">
        <v>3413.9760000000001</v>
      </c>
      <c r="S11" s="190">
        <v>3413.9760000000001</v>
      </c>
      <c r="T11" s="190">
        <v>3413.9760000000001</v>
      </c>
      <c r="U11" s="190">
        <v>3633.585</v>
      </c>
      <c r="V11" s="190">
        <v>3633.585</v>
      </c>
      <c r="W11" s="190">
        <v>3633.585</v>
      </c>
      <c r="X11" s="190">
        <v>3764.741</v>
      </c>
      <c r="Y11" s="190">
        <v>3764.741</v>
      </c>
      <c r="Z11" s="190">
        <v>3764.741</v>
      </c>
      <c r="AA11" s="190">
        <v>3849.069</v>
      </c>
      <c r="AB11" s="190">
        <v>3849.069</v>
      </c>
      <c r="AC11" s="190">
        <v>3849.069</v>
      </c>
      <c r="AD11" s="190">
        <v>3904.337</v>
      </c>
      <c r="AE11" s="190">
        <v>3904.337</v>
      </c>
      <c r="AF11" s="190">
        <v>3904.337</v>
      </c>
      <c r="AG11" s="190">
        <v>3888.7510000000002</v>
      </c>
      <c r="AH11" s="190">
        <v>3888.7510000000002</v>
      </c>
      <c r="AI11" s="190">
        <v>3888.7510000000002</v>
      </c>
      <c r="AJ11" s="190">
        <v>3907.0929999999998</v>
      </c>
      <c r="AK11" s="190">
        <v>3907.0929999999998</v>
      </c>
      <c r="AL11" s="190">
        <v>3907.0929999999998</v>
      </c>
      <c r="AM11" s="190">
        <v>3976.0160000000001</v>
      </c>
      <c r="AN11" s="190">
        <v>3976.0160000000001</v>
      </c>
      <c r="AO11" s="190">
        <v>3976.0160000000001</v>
      </c>
      <c r="AP11" s="190">
        <v>3974.0030000000002</v>
      </c>
      <c r="AQ11" s="190">
        <v>3974.0030000000002</v>
      </c>
      <c r="AR11" s="190">
        <v>3974.0030000000002</v>
      </c>
      <c r="AS11" s="190">
        <v>3930.8969999999999</v>
      </c>
      <c r="AT11" s="190">
        <v>3930.8969999999999</v>
      </c>
      <c r="AU11" s="190">
        <v>3930.8969999999999</v>
      </c>
      <c r="AV11" s="190">
        <v>3876.4560000000001</v>
      </c>
      <c r="AW11" s="190">
        <v>3876.4560000000001</v>
      </c>
      <c r="AX11" s="190">
        <v>3876.4560000000001</v>
      </c>
      <c r="AY11" s="190">
        <v>3905.933</v>
      </c>
      <c r="AZ11" s="190">
        <v>3905.933</v>
      </c>
      <c r="BA11" s="190">
        <v>3905.933</v>
      </c>
      <c r="BB11" s="190">
        <v>3955.9079999999999</v>
      </c>
      <c r="BC11" s="190">
        <v>3955.9079999999999</v>
      </c>
      <c r="BD11" s="190">
        <v>3955.9079999999999</v>
      </c>
      <c r="BE11" s="190">
        <v>3963.6950000000002</v>
      </c>
      <c r="BF11" s="190">
        <v>3963.6950000000002</v>
      </c>
      <c r="BG11" s="190">
        <v>3963.6950000000002</v>
      </c>
      <c r="BH11" s="190">
        <v>3973.4608291999998</v>
      </c>
      <c r="BI11" s="190">
        <v>3976.7359038</v>
      </c>
      <c r="BJ11" s="242">
        <v>3979.0459999999998</v>
      </c>
      <c r="BK11" s="242">
        <v>3981.2130000000002</v>
      </c>
      <c r="BL11" s="242">
        <v>3980.9780000000001</v>
      </c>
      <c r="BM11" s="242">
        <v>3979.163</v>
      </c>
      <c r="BN11" s="242">
        <v>3972.009</v>
      </c>
      <c r="BO11" s="242">
        <v>3969.8519999999999</v>
      </c>
      <c r="BP11" s="242">
        <v>3968.9340000000002</v>
      </c>
      <c r="BQ11" s="242">
        <v>3969.1660000000002</v>
      </c>
      <c r="BR11" s="242">
        <v>3970.7910000000002</v>
      </c>
      <c r="BS11" s="242">
        <v>3973.721</v>
      </c>
      <c r="BT11" s="242">
        <v>3978.4659999999999</v>
      </c>
      <c r="BU11" s="242">
        <v>3983.6219999999998</v>
      </c>
      <c r="BV11" s="242">
        <v>3989.7</v>
      </c>
    </row>
    <row r="12" spans="1:74" ht="11.15" customHeight="1" x14ac:dyDescent="0.25">
      <c r="A12" s="111"/>
      <c r="B12" s="112" t="s">
        <v>554</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241"/>
      <c r="BK12" s="241"/>
      <c r="BL12" s="241"/>
      <c r="BM12" s="241"/>
      <c r="BN12" s="241"/>
      <c r="BO12" s="241"/>
      <c r="BP12" s="241"/>
      <c r="BQ12" s="241"/>
      <c r="BR12" s="241"/>
      <c r="BS12" s="241"/>
      <c r="BT12" s="241"/>
      <c r="BU12" s="241"/>
      <c r="BV12" s="241"/>
    </row>
    <row r="13" spans="1:74" ht="11.15" customHeight="1" x14ac:dyDescent="0.25">
      <c r="A13" s="111" t="s">
        <v>555</v>
      </c>
      <c r="B13" s="27" t="s">
        <v>1425</v>
      </c>
      <c r="C13" s="466">
        <v>115.733</v>
      </c>
      <c r="D13" s="466">
        <v>115.733</v>
      </c>
      <c r="E13" s="466">
        <v>115.733</v>
      </c>
      <c r="F13" s="466">
        <v>76.221999999999994</v>
      </c>
      <c r="G13" s="466">
        <v>76.221999999999994</v>
      </c>
      <c r="H13" s="466">
        <v>76.221999999999994</v>
      </c>
      <c r="I13" s="466">
        <v>69.799000000000007</v>
      </c>
      <c r="J13" s="466">
        <v>69.799000000000007</v>
      </c>
      <c r="K13" s="466">
        <v>69.799000000000007</v>
      </c>
      <c r="L13" s="466">
        <v>26.91</v>
      </c>
      <c r="M13" s="466">
        <v>26.91</v>
      </c>
      <c r="N13" s="466">
        <v>26.91</v>
      </c>
      <c r="O13" s="466">
        <v>-32.950000000000003</v>
      </c>
      <c r="P13" s="466">
        <v>-32.950000000000003</v>
      </c>
      <c r="Q13" s="466">
        <v>-32.950000000000003</v>
      </c>
      <c r="R13" s="466">
        <v>-294.96100000000001</v>
      </c>
      <c r="S13" s="466">
        <v>-294.96100000000001</v>
      </c>
      <c r="T13" s="466">
        <v>-294.96100000000001</v>
      </c>
      <c r="U13" s="466">
        <v>94.855999999999995</v>
      </c>
      <c r="V13" s="466">
        <v>94.855999999999995</v>
      </c>
      <c r="W13" s="466">
        <v>94.855999999999995</v>
      </c>
      <c r="X13" s="466">
        <v>82.781000000000006</v>
      </c>
      <c r="Y13" s="466">
        <v>82.781000000000006</v>
      </c>
      <c r="Z13" s="466">
        <v>82.781000000000006</v>
      </c>
      <c r="AA13" s="466">
        <v>-44.363999999999997</v>
      </c>
      <c r="AB13" s="466">
        <v>-44.363999999999997</v>
      </c>
      <c r="AC13" s="466">
        <v>-44.363999999999997</v>
      </c>
      <c r="AD13" s="466">
        <v>-161.226</v>
      </c>
      <c r="AE13" s="466">
        <v>-161.226</v>
      </c>
      <c r="AF13" s="466">
        <v>-161.226</v>
      </c>
      <c r="AG13" s="466">
        <v>-3.2759999999999998</v>
      </c>
      <c r="AH13" s="466">
        <v>-3.2759999999999998</v>
      </c>
      <c r="AI13" s="466">
        <v>-3.2759999999999998</v>
      </c>
      <c r="AJ13" s="466">
        <v>255.54400000000001</v>
      </c>
      <c r="AK13" s="466">
        <v>255.54400000000001</v>
      </c>
      <c r="AL13" s="466">
        <v>255.54400000000001</v>
      </c>
      <c r="AM13" s="466">
        <v>248.977</v>
      </c>
      <c r="AN13" s="466">
        <v>248.977</v>
      </c>
      <c r="AO13" s="466">
        <v>248.977</v>
      </c>
      <c r="AP13" s="466">
        <v>120.17700000000001</v>
      </c>
      <c r="AQ13" s="466">
        <v>120.17700000000001</v>
      </c>
      <c r="AR13" s="466">
        <v>120.17700000000001</v>
      </c>
      <c r="AS13" s="466">
        <v>82.328000000000003</v>
      </c>
      <c r="AT13" s="466">
        <v>82.328000000000003</v>
      </c>
      <c r="AU13" s="466">
        <v>82.328000000000003</v>
      </c>
      <c r="AV13" s="466">
        <v>177.74299999999999</v>
      </c>
      <c r="AW13" s="466">
        <v>177.74299999999999</v>
      </c>
      <c r="AX13" s="466">
        <v>177.74299999999999</v>
      </c>
      <c r="AY13" s="466">
        <v>23.696000000000002</v>
      </c>
      <c r="AZ13" s="466">
        <v>23.696000000000002</v>
      </c>
      <c r="BA13" s="466">
        <v>23.696000000000002</v>
      </c>
      <c r="BB13" s="466">
        <v>18.556999999999999</v>
      </c>
      <c r="BC13" s="466">
        <v>18.556999999999999</v>
      </c>
      <c r="BD13" s="466">
        <v>18.556999999999999</v>
      </c>
      <c r="BE13" s="466">
        <v>105.15</v>
      </c>
      <c r="BF13" s="466">
        <v>105.15</v>
      </c>
      <c r="BG13" s="466">
        <v>105.15</v>
      </c>
      <c r="BH13" s="466">
        <v>61.843902221999997</v>
      </c>
      <c r="BI13" s="466">
        <v>49.600292222</v>
      </c>
      <c r="BJ13" s="467">
        <v>43.002345556000002</v>
      </c>
      <c r="BK13" s="467">
        <v>52.763280000000002</v>
      </c>
      <c r="BL13" s="467">
        <v>49.421746667000001</v>
      </c>
      <c r="BM13" s="467">
        <v>43.690963332999999</v>
      </c>
      <c r="BN13" s="467">
        <v>27.552995185</v>
      </c>
      <c r="BO13" s="467">
        <v>23.057162963</v>
      </c>
      <c r="BP13" s="467">
        <v>22.185531852</v>
      </c>
      <c r="BQ13" s="467">
        <v>30.019187777999999</v>
      </c>
      <c r="BR13" s="467">
        <v>32.585144444000001</v>
      </c>
      <c r="BS13" s="467">
        <v>34.964487777999999</v>
      </c>
      <c r="BT13" s="467">
        <v>37.343678519000001</v>
      </c>
      <c r="BU13" s="467">
        <v>39.209949629999997</v>
      </c>
      <c r="BV13" s="467">
        <v>40.749761851999999</v>
      </c>
    </row>
    <row r="14" spans="1:74" ht="11.15" customHeight="1" x14ac:dyDescent="0.25">
      <c r="A14" s="111"/>
      <c r="B14" s="112" t="s">
        <v>874</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258"/>
      <c r="BK14" s="258"/>
      <c r="BL14" s="258"/>
      <c r="BM14" s="258"/>
      <c r="BN14" s="258"/>
      <c r="BO14" s="258"/>
      <c r="BP14" s="258"/>
      <c r="BQ14" s="258"/>
      <c r="BR14" s="258"/>
      <c r="BS14" s="258"/>
      <c r="BT14" s="258"/>
      <c r="BU14" s="258"/>
      <c r="BV14" s="258"/>
    </row>
    <row r="15" spans="1:74" ht="11.15" customHeight="1" x14ac:dyDescent="0.25">
      <c r="A15" s="111" t="s">
        <v>876</v>
      </c>
      <c r="B15" s="27" t="s">
        <v>1425</v>
      </c>
      <c r="C15" s="190">
        <v>3535.3870000000002</v>
      </c>
      <c r="D15" s="190">
        <v>3535.3870000000002</v>
      </c>
      <c r="E15" s="190">
        <v>3535.3870000000002</v>
      </c>
      <c r="F15" s="190">
        <v>3588.9290000000001</v>
      </c>
      <c r="G15" s="190">
        <v>3588.9290000000001</v>
      </c>
      <c r="H15" s="190">
        <v>3588.9290000000001</v>
      </c>
      <c r="I15" s="190">
        <v>3629.0010000000002</v>
      </c>
      <c r="J15" s="190">
        <v>3629.0010000000002</v>
      </c>
      <c r="K15" s="190">
        <v>3629.0010000000002</v>
      </c>
      <c r="L15" s="190">
        <v>3652.085</v>
      </c>
      <c r="M15" s="190">
        <v>3652.085</v>
      </c>
      <c r="N15" s="190">
        <v>3652.085</v>
      </c>
      <c r="O15" s="190">
        <v>3691.924</v>
      </c>
      <c r="P15" s="190">
        <v>3691.924</v>
      </c>
      <c r="Q15" s="190">
        <v>3691.924</v>
      </c>
      <c r="R15" s="190">
        <v>3768.904</v>
      </c>
      <c r="S15" s="190">
        <v>3768.904</v>
      </c>
      <c r="T15" s="190">
        <v>3768.904</v>
      </c>
      <c r="U15" s="190">
        <v>3709.6909999999998</v>
      </c>
      <c r="V15" s="190">
        <v>3709.6909999999998</v>
      </c>
      <c r="W15" s="190">
        <v>3709.6909999999998</v>
      </c>
      <c r="X15" s="190">
        <v>3691.4929999999999</v>
      </c>
      <c r="Y15" s="190">
        <v>3691.4929999999999</v>
      </c>
      <c r="Z15" s="190">
        <v>3691.4929999999999</v>
      </c>
      <c r="AA15" s="190">
        <v>3743.069</v>
      </c>
      <c r="AB15" s="190">
        <v>3743.069</v>
      </c>
      <c r="AC15" s="190">
        <v>3743.069</v>
      </c>
      <c r="AD15" s="190">
        <v>3701.8470000000002</v>
      </c>
      <c r="AE15" s="190">
        <v>3701.8470000000002</v>
      </c>
      <c r="AF15" s="190">
        <v>3701.8470000000002</v>
      </c>
      <c r="AG15" s="190">
        <v>3688.2040000000002</v>
      </c>
      <c r="AH15" s="190">
        <v>3688.2040000000002</v>
      </c>
      <c r="AI15" s="190">
        <v>3688.2040000000002</v>
      </c>
      <c r="AJ15" s="190">
        <v>3685.7959999999998</v>
      </c>
      <c r="AK15" s="190">
        <v>3685.7959999999998</v>
      </c>
      <c r="AL15" s="190">
        <v>3685.7959999999998</v>
      </c>
      <c r="AM15" s="190">
        <v>3658.819</v>
      </c>
      <c r="AN15" s="190">
        <v>3658.819</v>
      </c>
      <c r="AO15" s="190">
        <v>3658.819</v>
      </c>
      <c r="AP15" s="190">
        <v>3641.1610000000001</v>
      </c>
      <c r="AQ15" s="190">
        <v>3641.1610000000001</v>
      </c>
      <c r="AR15" s="190">
        <v>3641.1610000000001</v>
      </c>
      <c r="AS15" s="190">
        <v>3666.982</v>
      </c>
      <c r="AT15" s="190">
        <v>3666.982</v>
      </c>
      <c r="AU15" s="190">
        <v>3666.982</v>
      </c>
      <c r="AV15" s="190">
        <v>3714.8</v>
      </c>
      <c r="AW15" s="190">
        <v>3714.8</v>
      </c>
      <c r="AX15" s="190">
        <v>3714.8</v>
      </c>
      <c r="AY15" s="190">
        <v>3758.768</v>
      </c>
      <c r="AZ15" s="190">
        <v>3758.768</v>
      </c>
      <c r="BA15" s="190">
        <v>3758.768</v>
      </c>
      <c r="BB15" s="190">
        <v>3789.7860000000001</v>
      </c>
      <c r="BC15" s="190">
        <v>3789.7860000000001</v>
      </c>
      <c r="BD15" s="190">
        <v>3789.7860000000001</v>
      </c>
      <c r="BE15" s="190">
        <v>3832.6350000000002</v>
      </c>
      <c r="BF15" s="190">
        <v>3832.6350000000002</v>
      </c>
      <c r="BG15" s="190">
        <v>3832.6350000000002</v>
      </c>
      <c r="BH15" s="190">
        <v>3835.9773421</v>
      </c>
      <c r="BI15" s="190">
        <v>3838.1725264000002</v>
      </c>
      <c r="BJ15" s="242">
        <v>3840.6819999999998</v>
      </c>
      <c r="BK15" s="242">
        <v>3844.05</v>
      </c>
      <c r="BL15" s="242">
        <v>3846.78</v>
      </c>
      <c r="BM15" s="242">
        <v>3849.4180000000001</v>
      </c>
      <c r="BN15" s="242">
        <v>3852.259</v>
      </c>
      <c r="BO15" s="242">
        <v>3854.4859999999999</v>
      </c>
      <c r="BP15" s="242">
        <v>3856.3969999999999</v>
      </c>
      <c r="BQ15" s="242">
        <v>3857.8490000000002</v>
      </c>
      <c r="BR15" s="242">
        <v>3859.2330000000002</v>
      </c>
      <c r="BS15" s="242">
        <v>3860.4070000000002</v>
      </c>
      <c r="BT15" s="242">
        <v>3860.9650000000001</v>
      </c>
      <c r="BU15" s="242">
        <v>3862.0219999999999</v>
      </c>
      <c r="BV15" s="242">
        <v>3863.1729999999998</v>
      </c>
    </row>
    <row r="16" spans="1:74" ht="11.15" customHeight="1" x14ac:dyDescent="0.25">
      <c r="A16" s="111"/>
      <c r="B16" s="112" t="s">
        <v>875</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168"/>
      <c r="BJ16" s="258"/>
      <c r="BK16" s="258"/>
      <c r="BL16" s="258"/>
      <c r="BM16" s="258"/>
      <c r="BN16" s="258"/>
      <c r="BO16" s="258"/>
      <c r="BP16" s="258"/>
      <c r="BQ16" s="258"/>
      <c r="BR16" s="258"/>
      <c r="BS16" s="258"/>
      <c r="BT16" s="258"/>
      <c r="BU16" s="258"/>
      <c r="BV16" s="258"/>
    </row>
    <row r="17" spans="1:74" ht="11.15" customHeight="1" x14ac:dyDescent="0.25">
      <c r="A17" s="111" t="s">
        <v>877</v>
      </c>
      <c r="B17" s="27" t="s">
        <v>1425</v>
      </c>
      <c r="C17" s="190">
        <v>2478.2359999999999</v>
      </c>
      <c r="D17" s="190">
        <v>2478.2359999999999</v>
      </c>
      <c r="E17" s="190">
        <v>2478.2359999999999</v>
      </c>
      <c r="F17" s="190">
        <v>2460.8000000000002</v>
      </c>
      <c r="G17" s="190">
        <v>2460.8000000000002</v>
      </c>
      <c r="H17" s="190">
        <v>2460.8000000000002</v>
      </c>
      <c r="I17" s="190">
        <v>2464.221</v>
      </c>
      <c r="J17" s="190">
        <v>2464.221</v>
      </c>
      <c r="K17" s="190">
        <v>2464.221</v>
      </c>
      <c r="L17" s="190">
        <v>2472.6790000000001</v>
      </c>
      <c r="M17" s="190">
        <v>2472.6790000000001</v>
      </c>
      <c r="N17" s="190">
        <v>2472.6790000000001</v>
      </c>
      <c r="O17" s="190">
        <v>2371.4209999999998</v>
      </c>
      <c r="P17" s="190">
        <v>2371.4209999999998</v>
      </c>
      <c r="Q17" s="190">
        <v>2371.4209999999998</v>
      </c>
      <c r="R17" s="190">
        <v>1868.1659999999999</v>
      </c>
      <c r="S17" s="190">
        <v>1868.1659999999999</v>
      </c>
      <c r="T17" s="190">
        <v>1868.1659999999999</v>
      </c>
      <c r="U17" s="190">
        <v>2107.58</v>
      </c>
      <c r="V17" s="190">
        <v>2107.58</v>
      </c>
      <c r="W17" s="190">
        <v>2107.58</v>
      </c>
      <c r="X17" s="190">
        <v>2232.1120000000001</v>
      </c>
      <c r="Y17" s="190">
        <v>2232.1120000000001</v>
      </c>
      <c r="Z17" s="190">
        <v>2232.1120000000001</v>
      </c>
      <c r="AA17" s="190">
        <v>2236.9740000000002</v>
      </c>
      <c r="AB17" s="190">
        <v>2236.9740000000002</v>
      </c>
      <c r="AC17" s="190">
        <v>2236.9740000000002</v>
      </c>
      <c r="AD17" s="190">
        <v>2248.0920000000001</v>
      </c>
      <c r="AE17" s="190">
        <v>2248.0920000000001</v>
      </c>
      <c r="AF17" s="190">
        <v>2248.0920000000001</v>
      </c>
      <c r="AG17" s="190">
        <v>2256.431</v>
      </c>
      <c r="AH17" s="190">
        <v>2256.431</v>
      </c>
      <c r="AI17" s="190">
        <v>2256.431</v>
      </c>
      <c r="AJ17" s="190">
        <v>2381.9920000000002</v>
      </c>
      <c r="AK17" s="190">
        <v>2381.9920000000002</v>
      </c>
      <c r="AL17" s="190">
        <v>2381.9920000000002</v>
      </c>
      <c r="AM17" s="190">
        <v>2354.11</v>
      </c>
      <c r="AN17" s="190">
        <v>2354.11</v>
      </c>
      <c r="AO17" s="190">
        <v>2354.11</v>
      </c>
      <c r="AP17" s="190">
        <v>2414.0909999999999</v>
      </c>
      <c r="AQ17" s="190">
        <v>2414.0909999999999</v>
      </c>
      <c r="AR17" s="190">
        <v>2414.0909999999999</v>
      </c>
      <c r="AS17" s="190">
        <v>2506.1970000000001</v>
      </c>
      <c r="AT17" s="190">
        <v>2506.1970000000001</v>
      </c>
      <c r="AU17" s="190">
        <v>2506.1970000000001</v>
      </c>
      <c r="AV17" s="190">
        <v>2484.0520000000001</v>
      </c>
      <c r="AW17" s="190">
        <v>2484.0520000000001</v>
      </c>
      <c r="AX17" s="190">
        <v>2484.0520000000001</v>
      </c>
      <c r="AY17" s="190">
        <v>2525.402</v>
      </c>
      <c r="AZ17" s="190">
        <v>2525.402</v>
      </c>
      <c r="BA17" s="190">
        <v>2525.402</v>
      </c>
      <c r="BB17" s="190">
        <v>2464.6680000000001</v>
      </c>
      <c r="BC17" s="190">
        <v>2464.6680000000001</v>
      </c>
      <c r="BD17" s="190">
        <v>2464.6680000000001</v>
      </c>
      <c r="BE17" s="190">
        <v>2502.2759999999998</v>
      </c>
      <c r="BF17" s="190">
        <v>2502.2759999999998</v>
      </c>
      <c r="BG17" s="190">
        <v>2502.2759999999998</v>
      </c>
      <c r="BH17" s="190">
        <v>2534.1830335</v>
      </c>
      <c r="BI17" s="190">
        <v>2544.7754063000002</v>
      </c>
      <c r="BJ17" s="242">
        <v>2552.1509999999998</v>
      </c>
      <c r="BK17" s="242">
        <v>2550.3719999999998</v>
      </c>
      <c r="BL17" s="242">
        <v>2555.768</v>
      </c>
      <c r="BM17" s="242">
        <v>2562.4</v>
      </c>
      <c r="BN17" s="242">
        <v>2571.16</v>
      </c>
      <c r="BO17" s="242">
        <v>2579.5990000000002</v>
      </c>
      <c r="BP17" s="242">
        <v>2588.605</v>
      </c>
      <c r="BQ17" s="242">
        <v>2599.335</v>
      </c>
      <c r="BR17" s="242">
        <v>2608.614</v>
      </c>
      <c r="BS17" s="242">
        <v>2617.596</v>
      </c>
      <c r="BT17" s="242">
        <v>2625.3910000000001</v>
      </c>
      <c r="BU17" s="242">
        <v>2634.4479999999999</v>
      </c>
      <c r="BV17" s="242">
        <v>2643.8739999999998</v>
      </c>
    </row>
    <row r="18" spans="1:74" ht="11.15" customHeight="1" x14ac:dyDescent="0.25">
      <c r="A18" s="111"/>
      <c r="B18" s="112" t="s">
        <v>879</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258"/>
      <c r="BK18" s="258"/>
      <c r="BL18" s="258"/>
      <c r="BM18" s="258"/>
      <c r="BN18" s="258"/>
      <c r="BO18" s="258"/>
      <c r="BP18" s="258"/>
      <c r="BQ18" s="258"/>
      <c r="BR18" s="258"/>
      <c r="BS18" s="258"/>
      <c r="BT18" s="258"/>
      <c r="BU18" s="258"/>
      <c r="BV18" s="258"/>
    </row>
    <row r="19" spans="1:74" ht="11.15" customHeight="1" x14ac:dyDescent="0.25">
      <c r="A19" s="461" t="s">
        <v>878</v>
      </c>
      <c r="B19" s="27" t="s">
        <v>1425</v>
      </c>
      <c r="C19" s="190">
        <v>3103.596</v>
      </c>
      <c r="D19" s="190">
        <v>3103.596</v>
      </c>
      <c r="E19" s="190">
        <v>3103.596</v>
      </c>
      <c r="F19" s="190">
        <v>3107.3339999999998</v>
      </c>
      <c r="G19" s="190">
        <v>3107.3339999999998</v>
      </c>
      <c r="H19" s="190">
        <v>3107.3339999999998</v>
      </c>
      <c r="I19" s="190">
        <v>3097.3310000000001</v>
      </c>
      <c r="J19" s="190">
        <v>3097.3310000000001</v>
      </c>
      <c r="K19" s="190">
        <v>3097.3310000000001</v>
      </c>
      <c r="L19" s="190">
        <v>3037.6559999999999</v>
      </c>
      <c r="M19" s="190">
        <v>3037.6559999999999</v>
      </c>
      <c r="N19" s="190">
        <v>3037.6559999999999</v>
      </c>
      <c r="O19" s="190">
        <v>2933.47</v>
      </c>
      <c r="P19" s="190">
        <v>2933.47</v>
      </c>
      <c r="Q19" s="190">
        <v>2933.47</v>
      </c>
      <c r="R19" s="190">
        <v>2421.134</v>
      </c>
      <c r="S19" s="190">
        <v>2421.134</v>
      </c>
      <c r="T19" s="190">
        <v>2421.134</v>
      </c>
      <c r="U19" s="190">
        <v>2837.203</v>
      </c>
      <c r="V19" s="190">
        <v>2837.203</v>
      </c>
      <c r="W19" s="190">
        <v>2837.203</v>
      </c>
      <c r="X19" s="190">
        <v>3041.192</v>
      </c>
      <c r="Y19" s="190">
        <v>3041.192</v>
      </c>
      <c r="Z19" s="190">
        <v>3041.192</v>
      </c>
      <c r="AA19" s="190">
        <v>3100.0309999999999</v>
      </c>
      <c r="AB19" s="190">
        <v>3100.0309999999999</v>
      </c>
      <c r="AC19" s="190">
        <v>3100.0309999999999</v>
      </c>
      <c r="AD19" s="190">
        <v>3158.0720000000001</v>
      </c>
      <c r="AE19" s="190">
        <v>3158.0720000000001</v>
      </c>
      <c r="AF19" s="190">
        <v>3158.0720000000001</v>
      </c>
      <c r="AG19" s="190">
        <v>3222.9679999999998</v>
      </c>
      <c r="AH19" s="190">
        <v>3222.9679999999998</v>
      </c>
      <c r="AI19" s="190">
        <v>3222.9679999999998</v>
      </c>
      <c r="AJ19" s="190">
        <v>3377.62</v>
      </c>
      <c r="AK19" s="190">
        <v>3377.62</v>
      </c>
      <c r="AL19" s="190">
        <v>3377.62</v>
      </c>
      <c r="AM19" s="190">
        <v>3495.1619999999998</v>
      </c>
      <c r="AN19" s="190">
        <v>3495.1619999999998</v>
      </c>
      <c r="AO19" s="190">
        <v>3495.1619999999998</v>
      </c>
      <c r="AP19" s="190">
        <v>3530.2869999999998</v>
      </c>
      <c r="AQ19" s="190">
        <v>3530.2869999999998</v>
      </c>
      <c r="AR19" s="190">
        <v>3530.2869999999998</v>
      </c>
      <c r="AS19" s="190">
        <v>3487.4270000000001</v>
      </c>
      <c r="AT19" s="190">
        <v>3487.4270000000001</v>
      </c>
      <c r="AU19" s="190">
        <v>3487.4270000000001</v>
      </c>
      <c r="AV19" s="190">
        <v>3449.6210000000001</v>
      </c>
      <c r="AW19" s="190">
        <v>3449.6210000000001</v>
      </c>
      <c r="AX19" s="190">
        <v>3449.6210000000001</v>
      </c>
      <c r="AY19" s="190">
        <v>3460.4810000000002</v>
      </c>
      <c r="AZ19" s="190">
        <v>3460.4810000000002</v>
      </c>
      <c r="BA19" s="190">
        <v>3460.4810000000002</v>
      </c>
      <c r="BB19" s="190">
        <v>3392.8609999999999</v>
      </c>
      <c r="BC19" s="190">
        <v>3392.8609999999999</v>
      </c>
      <c r="BD19" s="190">
        <v>3392.8609999999999</v>
      </c>
      <c r="BE19" s="190">
        <v>3439.931</v>
      </c>
      <c r="BF19" s="190">
        <v>3439.931</v>
      </c>
      <c r="BG19" s="190">
        <v>3439.931</v>
      </c>
      <c r="BH19" s="190">
        <v>3479.4329410999999</v>
      </c>
      <c r="BI19" s="190">
        <v>3498.318925</v>
      </c>
      <c r="BJ19" s="242">
        <v>3516.6860000000001</v>
      </c>
      <c r="BK19" s="242">
        <v>3536.1109999999999</v>
      </c>
      <c r="BL19" s="242">
        <v>3552.2570000000001</v>
      </c>
      <c r="BM19" s="242">
        <v>3566.7020000000002</v>
      </c>
      <c r="BN19" s="242">
        <v>3578.9920000000002</v>
      </c>
      <c r="BO19" s="242">
        <v>3590.3739999999998</v>
      </c>
      <c r="BP19" s="242">
        <v>3600.3939999999998</v>
      </c>
      <c r="BQ19" s="242">
        <v>3606.4349999999999</v>
      </c>
      <c r="BR19" s="242">
        <v>3615.6970000000001</v>
      </c>
      <c r="BS19" s="242">
        <v>3625.5610000000001</v>
      </c>
      <c r="BT19" s="242">
        <v>3636.74</v>
      </c>
      <c r="BU19" s="242">
        <v>3647.2750000000001</v>
      </c>
      <c r="BV19" s="242">
        <v>3657.8789999999999</v>
      </c>
    </row>
    <row r="20" spans="1:74" ht="11.15" customHeight="1" x14ac:dyDescent="0.2">
      <c r="A20" s="111"/>
      <c r="B20" s="25" t="s">
        <v>538</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257"/>
      <c r="BK20" s="257"/>
      <c r="BL20" s="257"/>
      <c r="BM20" s="257"/>
      <c r="BN20" s="257"/>
      <c r="BO20" s="257"/>
      <c r="BP20" s="257"/>
      <c r="BQ20" s="257"/>
      <c r="BR20" s="257"/>
      <c r="BS20" s="257"/>
      <c r="BT20" s="257"/>
      <c r="BU20" s="257"/>
      <c r="BV20" s="257"/>
    </row>
    <row r="21" spans="1:74" ht="11.15" customHeight="1" x14ac:dyDescent="0.25">
      <c r="A21" s="111" t="s">
        <v>539</v>
      </c>
      <c r="B21" s="27" t="s">
        <v>1425</v>
      </c>
      <c r="C21" s="190">
        <v>15501.7</v>
      </c>
      <c r="D21" s="190">
        <v>15553.7</v>
      </c>
      <c r="E21" s="190">
        <v>15568.9</v>
      </c>
      <c r="F21" s="190">
        <v>15524.4</v>
      </c>
      <c r="G21" s="190">
        <v>15519.6</v>
      </c>
      <c r="H21" s="190">
        <v>15546.4</v>
      </c>
      <c r="I21" s="190">
        <v>15565.7</v>
      </c>
      <c r="J21" s="190">
        <v>15654.1</v>
      </c>
      <c r="K21" s="190">
        <v>15691.3</v>
      </c>
      <c r="L21" s="190">
        <v>15718.1</v>
      </c>
      <c r="M21" s="190">
        <v>15778.2</v>
      </c>
      <c r="N21" s="190">
        <v>15684.8</v>
      </c>
      <c r="O21" s="190">
        <v>15852.5</v>
      </c>
      <c r="P21" s="190">
        <v>15918</v>
      </c>
      <c r="Q21" s="190">
        <v>15696.3</v>
      </c>
      <c r="R21" s="190">
        <v>18020.2</v>
      </c>
      <c r="S21" s="190">
        <v>17104.599999999999</v>
      </c>
      <c r="T21" s="190">
        <v>17035</v>
      </c>
      <c r="U21" s="190">
        <v>17193.2</v>
      </c>
      <c r="V21" s="190">
        <v>16525.8</v>
      </c>
      <c r="W21" s="190">
        <v>16607.900000000001</v>
      </c>
      <c r="X21" s="190">
        <v>16561.900000000001</v>
      </c>
      <c r="Y21" s="190">
        <v>16368.1</v>
      </c>
      <c r="Z21" s="190">
        <v>16406.099999999999</v>
      </c>
      <c r="AA21" s="190">
        <v>18107.3</v>
      </c>
      <c r="AB21" s="190">
        <v>16604.900000000001</v>
      </c>
      <c r="AC21" s="190">
        <v>20422.599999999999</v>
      </c>
      <c r="AD21" s="190">
        <v>17316.599999999999</v>
      </c>
      <c r="AE21" s="190">
        <v>16819.099999999999</v>
      </c>
      <c r="AF21" s="190">
        <v>16736.3</v>
      </c>
      <c r="AG21" s="190">
        <v>16836.099999999999</v>
      </c>
      <c r="AH21" s="190">
        <v>16791.7</v>
      </c>
      <c r="AI21" s="190">
        <v>16564.3</v>
      </c>
      <c r="AJ21" s="190">
        <v>16547.400000000001</v>
      </c>
      <c r="AK21" s="190">
        <v>16499.8</v>
      </c>
      <c r="AL21" s="190">
        <v>16418.5</v>
      </c>
      <c r="AM21" s="190">
        <v>16080.8</v>
      </c>
      <c r="AN21" s="190">
        <v>16092.7</v>
      </c>
      <c r="AO21" s="190">
        <v>16028.1</v>
      </c>
      <c r="AP21" s="190">
        <v>16042.6</v>
      </c>
      <c r="AQ21" s="190">
        <v>16023.2</v>
      </c>
      <c r="AR21" s="190">
        <v>15963.4</v>
      </c>
      <c r="AS21" s="190">
        <v>16109.3</v>
      </c>
      <c r="AT21" s="190">
        <v>16161.4</v>
      </c>
      <c r="AU21" s="190">
        <v>16184.9</v>
      </c>
      <c r="AV21" s="190">
        <v>16223.5</v>
      </c>
      <c r="AW21" s="190">
        <v>16229.6</v>
      </c>
      <c r="AX21" s="190">
        <v>16265.1</v>
      </c>
      <c r="AY21" s="190">
        <v>16601.900000000001</v>
      </c>
      <c r="AZ21" s="190">
        <v>16656.099999999999</v>
      </c>
      <c r="BA21" s="190">
        <v>16730.2</v>
      </c>
      <c r="BB21" s="190">
        <v>16770.5</v>
      </c>
      <c r="BC21" s="190">
        <v>16829.7</v>
      </c>
      <c r="BD21" s="190">
        <v>16823.2</v>
      </c>
      <c r="BE21" s="190">
        <v>16783.7</v>
      </c>
      <c r="BF21" s="190">
        <v>16764.599999999999</v>
      </c>
      <c r="BG21" s="190">
        <v>16751.400000000001</v>
      </c>
      <c r="BH21" s="190">
        <v>16771.667477999999</v>
      </c>
      <c r="BI21" s="190">
        <v>16795.535881</v>
      </c>
      <c r="BJ21" s="242">
        <v>16832.2</v>
      </c>
      <c r="BK21" s="242">
        <v>16905.57</v>
      </c>
      <c r="BL21" s="242">
        <v>16949.87</v>
      </c>
      <c r="BM21" s="242">
        <v>16989.009999999998</v>
      </c>
      <c r="BN21" s="242">
        <v>17012.259999999998</v>
      </c>
      <c r="BO21" s="242">
        <v>17049.169999999998</v>
      </c>
      <c r="BP21" s="242">
        <v>17089</v>
      </c>
      <c r="BQ21" s="242">
        <v>17138.400000000001</v>
      </c>
      <c r="BR21" s="242">
        <v>17179.060000000001</v>
      </c>
      <c r="BS21" s="242">
        <v>17217.64</v>
      </c>
      <c r="BT21" s="242">
        <v>17246.46</v>
      </c>
      <c r="BU21" s="242">
        <v>17286.63</v>
      </c>
      <c r="BV21" s="242">
        <v>17330.490000000002</v>
      </c>
    </row>
    <row r="22" spans="1:74" ht="11.15" customHeight="1" x14ac:dyDescent="0.25">
      <c r="A22" s="111"/>
      <c r="B22" s="110" t="s">
        <v>559</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241"/>
      <c r="BK22" s="241"/>
      <c r="BL22" s="241"/>
      <c r="BM22" s="241"/>
      <c r="BN22" s="241"/>
      <c r="BO22" s="241"/>
      <c r="BP22" s="241"/>
      <c r="BQ22" s="241"/>
      <c r="BR22" s="241"/>
      <c r="BS22" s="241"/>
      <c r="BT22" s="241"/>
      <c r="BU22" s="241"/>
      <c r="BV22" s="241"/>
    </row>
    <row r="23" spans="1:74" ht="11.15" customHeight="1" x14ac:dyDescent="0.25">
      <c r="A23" s="111" t="s">
        <v>560</v>
      </c>
      <c r="B23" s="163" t="s">
        <v>440</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155.00700000000001</v>
      </c>
      <c r="AZ23" s="54">
        <v>155.255</v>
      </c>
      <c r="BA23" s="54">
        <v>155.47200000000001</v>
      </c>
      <c r="BB23" s="54">
        <v>155.68899999999999</v>
      </c>
      <c r="BC23" s="54">
        <v>155.97</v>
      </c>
      <c r="BD23" s="54">
        <v>156.07499999999999</v>
      </c>
      <c r="BE23" s="54">
        <v>156.31100000000001</v>
      </c>
      <c r="BF23" s="54">
        <v>156.476</v>
      </c>
      <c r="BG23" s="54">
        <v>156.773</v>
      </c>
      <c r="BH23" s="54">
        <v>156.923</v>
      </c>
      <c r="BI23" s="54">
        <v>157.10238519000001</v>
      </c>
      <c r="BJ23" s="238">
        <v>157.1927</v>
      </c>
      <c r="BK23" s="238">
        <v>157.1858</v>
      </c>
      <c r="BL23" s="238">
        <v>157.2139</v>
      </c>
      <c r="BM23" s="238">
        <v>157.22909999999999</v>
      </c>
      <c r="BN23" s="238">
        <v>157.22190000000001</v>
      </c>
      <c r="BO23" s="238">
        <v>157.21780000000001</v>
      </c>
      <c r="BP23" s="238">
        <v>157.20769999999999</v>
      </c>
      <c r="BQ23" s="238">
        <v>157.18340000000001</v>
      </c>
      <c r="BR23" s="238">
        <v>157.1669</v>
      </c>
      <c r="BS23" s="238">
        <v>157.15039999999999</v>
      </c>
      <c r="BT23" s="238">
        <v>157.126</v>
      </c>
      <c r="BU23" s="238">
        <v>157.1148</v>
      </c>
      <c r="BV23" s="238">
        <v>157.10919999999999</v>
      </c>
    </row>
    <row r="24" spans="1:74" s="114" customFormat="1" ht="11.15" customHeight="1" x14ac:dyDescent="0.25">
      <c r="A24" s="111"/>
      <c r="B24" s="110" t="s">
        <v>794</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238"/>
      <c r="BK24" s="238"/>
      <c r="BL24" s="238"/>
      <c r="BM24" s="238"/>
      <c r="BN24" s="238"/>
      <c r="BO24" s="238"/>
      <c r="BP24" s="238"/>
      <c r="BQ24" s="238"/>
      <c r="BR24" s="238"/>
      <c r="BS24" s="238"/>
      <c r="BT24" s="238"/>
      <c r="BU24" s="238"/>
      <c r="BV24" s="238"/>
    </row>
    <row r="25" spans="1:74" s="114" customFormat="1" ht="11.15" customHeight="1" x14ac:dyDescent="0.25">
      <c r="A25" s="111" t="s">
        <v>796</v>
      </c>
      <c r="B25" s="163" t="s">
        <v>795</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3.5</v>
      </c>
      <c r="BB25" s="54">
        <v>3.4</v>
      </c>
      <c r="BC25" s="54">
        <v>3.7</v>
      </c>
      <c r="BD25" s="54">
        <v>3.6</v>
      </c>
      <c r="BE25" s="54">
        <v>3.5</v>
      </c>
      <c r="BF25" s="54">
        <v>3.8</v>
      </c>
      <c r="BG25" s="54">
        <v>3.8</v>
      </c>
      <c r="BH25" s="54">
        <v>3.9</v>
      </c>
      <c r="BI25" s="54">
        <v>3.8683480144</v>
      </c>
      <c r="BJ25" s="238">
        <v>3.9253369999999999</v>
      </c>
      <c r="BK25" s="238">
        <v>3.9780220000000002</v>
      </c>
      <c r="BL25" s="238">
        <v>4.039377</v>
      </c>
      <c r="BM25" s="238">
        <v>4.1046849999999999</v>
      </c>
      <c r="BN25" s="238">
        <v>4.1866060000000003</v>
      </c>
      <c r="BO25" s="238">
        <v>4.2503219999999997</v>
      </c>
      <c r="BP25" s="238">
        <v>4.3084939999999996</v>
      </c>
      <c r="BQ25" s="238">
        <v>4.3566450000000003</v>
      </c>
      <c r="BR25" s="238">
        <v>4.4070879999999999</v>
      </c>
      <c r="BS25" s="238">
        <v>4.4553459999999996</v>
      </c>
      <c r="BT25" s="238">
        <v>4.5035280000000002</v>
      </c>
      <c r="BU25" s="238">
        <v>4.5458309999999997</v>
      </c>
      <c r="BV25" s="238">
        <v>4.5843660000000002</v>
      </c>
    </row>
    <row r="26" spans="1:74" ht="11.15" customHeight="1" x14ac:dyDescent="0.25">
      <c r="A26" s="111"/>
      <c r="B26" s="110" t="s">
        <v>797</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259"/>
      <c r="BK26" s="259"/>
      <c r="BL26" s="259"/>
      <c r="BM26" s="259"/>
      <c r="BN26" s="259"/>
      <c r="BO26" s="259"/>
      <c r="BP26" s="259"/>
      <c r="BQ26" s="259"/>
      <c r="BR26" s="259"/>
      <c r="BS26" s="259"/>
      <c r="BT26" s="259"/>
      <c r="BU26" s="259"/>
      <c r="BV26" s="259"/>
    </row>
    <row r="27" spans="1:74" ht="11.15" customHeight="1" x14ac:dyDescent="0.25">
      <c r="A27" s="111" t="s">
        <v>798</v>
      </c>
      <c r="B27" s="163" t="s">
        <v>799</v>
      </c>
      <c r="C27" s="170">
        <v>1.232</v>
      </c>
      <c r="D27" s="170">
        <v>1.1279999999999999</v>
      </c>
      <c r="E27" s="170">
        <v>1.1950000000000001</v>
      </c>
      <c r="F27" s="170">
        <v>1.2669999999999999</v>
      </c>
      <c r="G27" s="170">
        <v>1.3069999999999999</v>
      </c>
      <c r="H27" s="170">
        <v>1.228</v>
      </c>
      <c r="I27" s="170">
        <v>1.2450000000000001</v>
      </c>
      <c r="J27" s="170">
        <v>1.367</v>
      </c>
      <c r="K27" s="170">
        <v>1.3</v>
      </c>
      <c r="L27" s="170">
        <v>1.3320000000000001</v>
      </c>
      <c r="M27" s="170">
        <v>1.3460000000000001</v>
      </c>
      <c r="N27" s="170">
        <v>1.5509999999999999</v>
      </c>
      <c r="O27" s="170">
        <v>1.5720000000000001</v>
      </c>
      <c r="P27" s="170">
        <v>1.5649999999999999</v>
      </c>
      <c r="Q27" s="170">
        <v>1.2669999999999999</v>
      </c>
      <c r="R27" s="170">
        <v>0.92500000000000004</v>
      </c>
      <c r="S27" s="170">
        <v>1.054</v>
      </c>
      <c r="T27" s="170">
        <v>1.266</v>
      </c>
      <c r="U27" s="170">
        <v>1.5289999999999999</v>
      </c>
      <c r="V27" s="170">
        <v>1.377</v>
      </c>
      <c r="W27" s="170">
        <v>1.4630000000000001</v>
      </c>
      <c r="X27" s="170">
        <v>1.5369999999999999</v>
      </c>
      <c r="Y27" s="170">
        <v>1.5449999999999999</v>
      </c>
      <c r="Z27" s="170">
        <v>1.663</v>
      </c>
      <c r="AA27" s="170">
        <v>1.6020000000000001</v>
      </c>
      <c r="AB27" s="170">
        <v>1.4219999999999999</v>
      </c>
      <c r="AC27" s="170">
        <v>1.7</v>
      </c>
      <c r="AD27" s="170">
        <v>1.484</v>
      </c>
      <c r="AE27" s="170">
        <v>1.6</v>
      </c>
      <c r="AF27" s="170">
        <v>1.661</v>
      </c>
      <c r="AG27" s="170">
        <v>1.593</v>
      </c>
      <c r="AH27" s="170">
        <v>1.5760000000000001</v>
      </c>
      <c r="AI27" s="170">
        <v>1.56</v>
      </c>
      <c r="AJ27" s="170">
        <v>1.5720000000000001</v>
      </c>
      <c r="AK27" s="170">
        <v>1.712</v>
      </c>
      <c r="AL27" s="170">
        <v>1.7869999999999999</v>
      </c>
      <c r="AM27" s="170">
        <v>1.669</v>
      </c>
      <c r="AN27" s="170">
        <v>1.7709999999999999</v>
      </c>
      <c r="AO27" s="170">
        <v>1.7130000000000001</v>
      </c>
      <c r="AP27" s="170">
        <v>1.8029999999999999</v>
      </c>
      <c r="AQ27" s="170">
        <v>1.5429999999999999</v>
      </c>
      <c r="AR27" s="170">
        <v>1.5609999999999999</v>
      </c>
      <c r="AS27" s="170">
        <v>1.371</v>
      </c>
      <c r="AT27" s="170">
        <v>1.5049999999999999</v>
      </c>
      <c r="AU27" s="170">
        <v>1.4630000000000001</v>
      </c>
      <c r="AV27" s="170">
        <v>1.4319999999999999</v>
      </c>
      <c r="AW27" s="170">
        <v>1.427</v>
      </c>
      <c r="AX27" s="170">
        <v>1.357</v>
      </c>
      <c r="AY27" s="170">
        <v>1.34</v>
      </c>
      <c r="AZ27" s="170">
        <v>1.4359999999999999</v>
      </c>
      <c r="BA27" s="170">
        <v>1.38</v>
      </c>
      <c r="BB27" s="170">
        <v>1.3480000000000001</v>
      </c>
      <c r="BC27" s="170">
        <v>1.583</v>
      </c>
      <c r="BD27" s="170">
        <v>1.4179999999999999</v>
      </c>
      <c r="BE27" s="170">
        <v>1.4510000000000001</v>
      </c>
      <c r="BF27" s="170">
        <v>1.2689999999999999</v>
      </c>
      <c r="BG27" s="170">
        <v>1.3580000000000001</v>
      </c>
      <c r="BH27" s="170">
        <v>1.3944883210000001</v>
      </c>
      <c r="BI27" s="170">
        <v>1.3962984691</v>
      </c>
      <c r="BJ27" s="236">
        <v>1.3886480000000001</v>
      </c>
      <c r="BK27" s="236">
        <v>1.355839</v>
      </c>
      <c r="BL27" s="236">
        <v>1.3410420000000001</v>
      </c>
      <c r="BM27" s="236">
        <v>1.3285579999999999</v>
      </c>
      <c r="BN27" s="236">
        <v>1.3163849999999999</v>
      </c>
      <c r="BO27" s="236">
        <v>1.3100290000000001</v>
      </c>
      <c r="BP27" s="236">
        <v>1.3074889999999999</v>
      </c>
      <c r="BQ27" s="236">
        <v>1.312465</v>
      </c>
      <c r="BR27" s="236">
        <v>1.3147789999999999</v>
      </c>
      <c r="BS27" s="236">
        <v>1.3181339999999999</v>
      </c>
      <c r="BT27" s="236">
        <v>1.323739</v>
      </c>
      <c r="BU27" s="236">
        <v>1.3282639999999999</v>
      </c>
      <c r="BV27" s="236">
        <v>1.332921</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238"/>
      <c r="BK28" s="238"/>
      <c r="BL28" s="238"/>
      <c r="BM28" s="238"/>
      <c r="BN28" s="238"/>
      <c r="BO28" s="238"/>
      <c r="BP28" s="238"/>
      <c r="BQ28" s="238"/>
      <c r="BR28" s="238"/>
      <c r="BS28" s="238"/>
      <c r="BT28" s="238"/>
      <c r="BU28" s="238"/>
      <c r="BV28" s="238"/>
    </row>
    <row r="29" spans="1:74" ht="11.15" customHeight="1" x14ac:dyDescent="0.25">
      <c r="A29" s="105"/>
      <c r="B29" s="233" t="s">
        <v>1255</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243"/>
      <c r="BK29" s="243"/>
      <c r="BL29" s="243"/>
      <c r="BM29" s="243"/>
      <c r="BN29" s="243"/>
      <c r="BO29" s="243"/>
      <c r="BP29" s="243"/>
      <c r="BQ29" s="243"/>
      <c r="BR29" s="243"/>
      <c r="BS29" s="243"/>
      <c r="BT29" s="243"/>
      <c r="BU29" s="243"/>
      <c r="BV29" s="243"/>
    </row>
    <row r="30" spans="1:74" ht="11.15" customHeight="1" x14ac:dyDescent="0.25">
      <c r="A30" s="461" t="s">
        <v>562</v>
      </c>
      <c r="B30" s="462" t="s">
        <v>561</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103.4114</v>
      </c>
      <c r="AW30" s="54">
        <v>103.0707</v>
      </c>
      <c r="AX30" s="54">
        <v>101.48480000000001</v>
      </c>
      <c r="AY30" s="54">
        <v>102.5478</v>
      </c>
      <c r="AZ30" s="54">
        <v>102.5671</v>
      </c>
      <c r="BA30" s="54">
        <v>102.6592</v>
      </c>
      <c r="BB30" s="54">
        <v>103.1512</v>
      </c>
      <c r="BC30" s="54">
        <v>102.8498</v>
      </c>
      <c r="BD30" s="54">
        <v>102.2924</v>
      </c>
      <c r="BE30" s="54">
        <v>103.2895</v>
      </c>
      <c r="BF30" s="54">
        <v>103.31699999999999</v>
      </c>
      <c r="BG30" s="54">
        <v>103.61150000000001</v>
      </c>
      <c r="BH30" s="54">
        <v>102.70602963</v>
      </c>
      <c r="BI30" s="54">
        <v>102.59550741</v>
      </c>
      <c r="BJ30" s="238">
        <v>102.62869999999999</v>
      </c>
      <c r="BK30" s="238">
        <v>103.1739</v>
      </c>
      <c r="BL30" s="238">
        <v>103.21810000000001</v>
      </c>
      <c r="BM30" s="238">
        <v>103.1297</v>
      </c>
      <c r="BN30" s="238">
        <v>102.661</v>
      </c>
      <c r="BO30" s="238">
        <v>102.4932</v>
      </c>
      <c r="BP30" s="238">
        <v>102.3785</v>
      </c>
      <c r="BQ30" s="238">
        <v>102.35299999999999</v>
      </c>
      <c r="BR30" s="238">
        <v>102.3177</v>
      </c>
      <c r="BS30" s="238">
        <v>102.3085</v>
      </c>
      <c r="BT30" s="238">
        <v>102.32689999999999</v>
      </c>
      <c r="BU30" s="238">
        <v>102.369</v>
      </c>
      <c r="BV30" s="238">
        <v>102.4363</v>
      </c>
    </row>
    <row r="31" spans="1:74" ht="11.15" customHeight="1" x14ac:dyDescent="0.25">
      <c r="A31" s="234" t="s">
        <v>540</v>
      </c>
      <c r="B31" s="29" t="s">
        <v>863</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101.23390000000001</v>
      </c>
      <c r="AW31" s="54">
        <v>100.4743</v>
      </c>
      <c r="AX31" s="54">
        <v>98.313000000000002</v>
      </c>
      <c r="AY31" s="54">
        <v>99.924000000000007</v>
      </c>
      <c r="AZ31" s="54">
        <v>100.2713</v>
      </c>
      <c r="BA31" s="54">
        <v>99.510999999999996</v>
      </c>
      <c r="BB31" s="54">
        <v>100.50790000000001</v>
      </c>
      <c r="BC31" s="54">
        <v>100.2684</v>
      </c>
      <c r="BD31" s="54">
        <v>99.656700000000001</v>
      </c>
      <c r="BE31" s="54">
        <v>100.06699999999999</v>
      </c>
      <c r="BF31" s="54">
        <v>99.979900000000001</v>
      </c>
      <c r="BG31" s="54">
        <v>100.3412</v>
      </c>
      <c r="BH31" s="54">
        <v>99.290704938000005</v>
      </c>
      <c r="BI31" s="54">
        <v>99.186812345999996</v>
      </c>
      <c r="BJ31" s="238">
        <v>99.272180000000006</v>
      </c>
      <c r="BK31" s="238">
        <v>100.01300000000001</v>
      </c>
      <c r="BL31" s="238">
        <v>100.12730000000001</v>
      </c>
      <c r="BM31" s="238">
        <v>100.08110000000001</v>
      </c>
      <c r="BN31" s="238">
        <v>99.572379999999995</v>
      </c>
      <c r="BO31" s="238">
        <v>99.432029999999997</v>
      </c>
      <c r="BP31" s="238">
        <v>99.357889999999998</v>
      </c>
      <c r="BQ31" s="238">
        <v>99.394530000000003</v>
      </c>
      <c r="BR31" s="238">
        <v>99.419390000000007</v>
      </c>
      <c r="BS31" s="238">
        <v>99.477040000000002</v>
      </c>
      <c r="BT31" s="238">
        <v>99.599680000000006</v>
      </c>
      <c r="BU31" s="238">
        <v>99.698740000000001</v>
      </c>
      <c r="BV31" s="238">
        <v>99.80641</v>
      </c>
    </row>
    <row r="32" spans="1:74" ht="11.15" customHeight="1" x14ac:dyDescent="0.25">
      <c r="A32" s="463" t="s">
        <v>848</v>
      </c>
      <c r="B32" s="464" t="s">
        <v>864</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105.3655</v>
      </c>
      <c r="AW32" s="54">
        <v>104.7967</v>
      </c>
      <c r="AX32" s="54">
        <v>103.4864</v>
      </c>
      <c r="AY32" s="54">
        <v>105.5658</v>
      </c>
      <c r="AZ32" s="54">
        <v>105.5707</v>
      </c>
      <c r="BA32" s="54">
        <v>104.2397</v>
      </c>
      <c r="BB32" s="54">
        <v>104.5689</v>
      </c>
      <c r="BC32" s="54">
        <v>104.2876</v>
      </c>
      <c r="BD32" s="54">
        <v>102.1497</v>
      </c>
      <c r="BE32" s="54">
        <v>101.3</v>
      </c>
      <c r="BF32" s="54">
        <v>102.1003</v>
      </c>
      <c r="BG32" s="54">
        <v>102.3237</v>
      </c>
      <c r="BH32" s="54">
        <v>102.45165926</v>
      </c>
      <c r="BI32" s="54">
        <v>102.66324815</v>
      </c>
      <c r="BJ32" s="238">
        <v>102.8387</v>
      </c>
      <c r="BK32" s="238">
        <v>102.94029999999999</v>
      </c>
      <c r="BL32" s="238">
        <v>103.07170000000001</v>
      </c>
      <c r="BM32" s="238">
        <v>103.1953</v>
      </c>
      <c r="BN32" s="238">
        <v>103.30070000000001</v>
      </c>
      <c r="BO32" s="238">
        <v>103.41630000000001</v>
      </c>
      <c r="BP32" s="238">
        <v>103.53189999999999</v>
      </c>
      <c r="BQ32" s="238">
        <v>103.63509999999999</v>
      </c>
      <c r="BR32" s="238">
        <v>103.7597</v>
      </c>
      <c r="BS32" s="238">
        <v>103.8933</v>
      </c>
      <c r="BT32" s="238">
        <v>104.0467</v>
      </c>
      <c r="BU32" s="238">
        <v>104.1904</v>
      </c>
      <c r="BV32" s="238">
        <v>104.3351</v>
      </c>
    </row>
    <row r="33" spans="1:74" ht="11.15" customHeight="1" x14ac:dyDescent="0.25">
      <c r="A33" s="463" t="s">
        <v>849</v>
      </c>
      <c r="B33" s="464" t="s">
        <v>865</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89.649299999999997</v>
      </c>
      <c r="AW33" s="54">
        <v>91.167900000000003</v>
      </c>
      <c r="AX33" s="54">
        <v>86.498099999999994</v>
      </c>
      <c r="AY33" s="54">
        <v>87.891999999999996</v>
      </c>
      <c r="AZ33" s="54">
        <v>87.485600000000005</v>
      </c>
      <c r="BA33" s="54">
        <v>87.962999999999994</v>
      </c>
      <c r="BB33" s="54">
        <v>86.059299999999993</v>
      </c>
      <c r="BC33" s="54">
        <v>87.236900000000006</v>
      </c>
      <c r="BD33" s="54">
        <v>86.656199999999998</v>
      </c>
      <c r="BE33" s="54">
        <v>83.605999999999995</v>
      </c>
      <c r="BF33" s="54">
        <v>82.887200000000007</v>
      </c>
      <c r="BG33" s="54">
        <v>83.278000000000006</v>
      </c>
      <c r="BH33" s="54">
        <v>81.700477531000004</v>
      </c>
      <c r="BI33" s="54">
        <v>81.242980493999994</v>
      </c>
      <c r="BJ33" s="238">
        <v>80.977959999999996</v>
      </c>
      <c r="BK33" s="238">
        <v>81.164789999999996</v>
      </c>
      <c r="BL33" s="238">
        <v>81.090199999999996</v>
      </c>
      <c r="BM33" s="238">
        <v>81.013570000000001</v>
      </c>
      <c r="BN33" s="238">
        <v>80.890129999999999</v>
      </c>
      <c r="BO33" s="238">
        <v>80.842960000000005</v>
      </c>
      <c r="BP33" s="238">
        <v>80.82732</v>
      </c>
      <c r="BQ33" s="238">
        <v>80.878649999999993</v>
      </c>
      <c r="BR33" s="238">
        <v>80.899439999999998</v>
      </c>
      <c r="BS33" s="238">
        <v>80.925160000000005</v>
      </c>
      <c r="BT33" s="238">
        <v>80.929839999999999</v>
      </c>
      <c r="BU33" s="238">
        <v>80.984870000000001</v>
      </c>
      <c r="BV33" s="238">
        <v>81.06429</v>
      </c>
    </row>
    <row r="34" spans="1:74" ht="11.15" customHeight="1" x14ac:dyDescent="0.25">
      <c r="A34" s="463" t="s">
        <v>850</v>
      </c>
      <c r="B34" s="464" t="s">
        <v>866</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91.1327</v>
      </c>
      <c r="AW34" s="54">
        <v>91.026700000000005</v>
      </c>
      <c r="AX34" s="54">
        <v>87.355599999999995</v>
      </c>
      <c r="AY34" s="54">
        <v>87.546199999999999</v>
      </c>
      <c r="AZ34" s="54">
        <v>88.255200000000002</v>
      </c>
      <c r="BA34" s="54">
        <v>89.720299999999995</v>
      </c>
      <c r="BB34" s="54">
        <v>90.566800000000001</v>
      </c>
      <c r="BC34" s="54">
        <v>90.232200000000006</v>
      </c>
      <c r="BD34" s="54">
        <v>88.941900000000004</v>
      </c>
      <c r="BE34" s="54">
        <v>90.227500000000006</v>
      </c>
      <c r="BF34" s="54">
        <v>90.014600000000002</v>
      </c>
      <c r="BG34" s="54">
        <v>89.728499999999997</v>
      </c>
      <c r="BH34" s="54">
        <v>90.134133332999994</v>
      </c>
      <c r="BI34" s="54">
        <v>90.202883333000003</v>
      </c>
      <c r="BJ34" s="238">
        <v>90.2697</v>
      </c>
      <c r="BK34" s="238">
        <v>90.399330000000006</v>
      </c>
      <c r="BL34" s="238">
        <v>90.413740000000004</v>
      </c>
      <c r="BM34" s="238">
        <v>90.377669999999995</v>
      </c>
      <c r="BN34" s="238">
        <v>90.212000000000003</v>
      </c>
      <c r="BO34" s="238">
        <v>90.134309999999999</v>
      </c>
      <c r="BP34" s="238">
        <v>90.0655</v>
      </c>
      <c r="BQ34" s="238">
        <v>90.020169999999993</v>
      </c>
      <c r="BR34" s="238">
        <v>89.958119999999994</v>
      </c>
      <c r="BS34" s="238">
        <v>89.893969999999996</v>
      </c>
      <c r="BT34" s="238">
        <v>89.838629999999995</v>
      </c>
      <c r="BU34" s="238">
        <v>89.762110000000007</v>
      </c>
      <c r="BV34" s="238">
        <v>89.675309999999996</v>
      </c>
    </row>
    <row r="35" spans="1:74" ht="11.15" customHeight="1" x14ac:dyDescent="0.25">
      <c r="A35" s="463" t="s">
        <v>851</v>
      </c>
      <c r="B35" s="464" t="s">
        <v>867</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102.60639999999999</v>
      </c>
      <c r="AW35" s="54">
        <v>102.15600000000001</v>
      </c>
      <c r="AX35" s="54">
        <v>98.004099999999994</v>
      </c>
      <c r="AY35" s="54">
        <v>101.8747</v>
      </c>
      <c r="AZ35" s="54">
        <v>104.3321</v>
      </c>
      <c r="BA35" s="54">
        <v>103.375</v>
      </c>
      <c r="BB35" s="54">
        <v>103.6388</v>
      </c>
      <c r="BC35" s="54">
        <v>102.447</v>
      </c>
      <c r="BD35" s="54">
        <v>103.0462</v>
      </c>
      <c r="BE35" s="54">
        <v>102.68519999999999</v>
      </c>
      <c r="BF35" s="54">
        <v>103.45740000000001</v>
      </c>
      <c r="BG35" s="54">
        <v>103.9203</v>
      </c>
      <c r="BH35" s="54">
        <v>103.99313703999999</v>
      </c>
      <c r="BI35" s="54">
        <v>104.22559259000001</v>
      </c>
      <c r="BJ35" s="238">
        <v>104.4059</v>
      </c>
      <c r="BK35" s="238">
        <v>104.50579999999999</v>
      </c>
      <c r="BL35" s="238">
        <v>104.60290000000001</v>
      </c>
      <c r="BM35" s="238">
        <v>104.6688</v>
      </c>
      <c r="BN35" s="238">
        <v>104.6272</v>
      </c>
      <c r="BO35" s="238">
        <v>104.6884</v>
      </c>
      <c r="BP35" s="238">
        <v>104.776</v>
      </c>
      <c r="BQ35" s="238">
        <v>104.904</v>
      </c>
      <c r="BR35" s="238">
        <v>105.03360000000001</v>
      </c>
      <c r="BS35" s="238">
        <v>105.17910000000001</v>
      </c>
      <c r="BT35" s="238">
        <v>105.3287</v>
      </c>
      <c r="BU35" s="238">
        <v>105.51430000000001</v>
      </c>
      <c r="BV35" s="238">
        <v>105.7243</v>
      </c>
    </row>
    <row r="36" spans="1:74" ht="11.15" customHeight="1" x14ac:dyDescent="0.25">
      <c r="A36" s="463" t="s">
        <v>852</v>
      </c>
      <c r="B36" s="464" t="s">
        <v>868</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111.0857</v>
      </c>
      <c r="AW36" s="54">
        <v>110.3129</v>
      </c>
      <c r="AX36" s="54">
        <v>110.2958</v>
      </c>
      <c r="AY36" s="54">
        <v>112.128</v>
      </c>
      <c r="AZ36" s="54">
        <v>112.89279999999999</v>
      </c>
      <c r="BA36" s="54">
        <v>109.1678</v>
      </c>
      <c r="BB36" s="54">
        <v>108.93770000000001</v>
      </c>
      <c r="BC36" s="54">
        <v>109.6146</v>
      </c>
      <c r="BD36" s="54">
        <v>108.00830000000001</v>
      </c>
      <c r="BE36" s="54">
        <v>108.1885</v>
      </c>
      <c r="BF36" s="54">
        <v>108.26430000000001</v>
      </c>
      <c r="BG36" s="54">
        <v>108.3237</v>
      </c>
      <c r="BH36" s="54">
        <v>108.18436173000001</v>
      </c>
      <c r="BI36" s="54">
        <v>108.18202099</v>
      </c>
      <c r="BJ36" s="238">
        <v>108.20059999999999</v>
      </c>
      <c r="BK36" s="238">
        <v>108.2225</v>
      </c>
      <c r="BL36" s="238">
        <v>108.2962</v>
      </c>
      <c r="BM36" s="238">
        <v>108.4042</v>
      </c>
      <c r="BN36" s="238">
        <v>108.53230000000001</v>
      </c>
      <c r="BO36" s="238">
        <v>108.7192</v>
      </c>
      <c r="BP36" s="238">
        <v>108.9508</v>
      </c>
      <c r="BQ36" s="238">
        <v>109.2711</v>
      </c>
      <c r="BR36" s="238">
        <v>109.55929999999999</v>
      </c>
      <c r="BS36" s="238">
        <v>109.8593</v>
      </c>
      <c r="BT36" s="238">
        <v>110.1859</v>
      </c>
      <c r="BU36" s="238">
        <v>110.49850000000001</v>
      </c>
      <c r="BV36" s="238">
        <v>110.812</v>
      </c>
    </row>
    <row r="37" spans="1:74" ht="11.15" customHeight="1" x14ac:dyDescent="0.25">
      <c r="A37" s="463" t="s">
        <v>853</v>
      </c>
      <c r="B37" s="464" t="s">
        <v>869</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95.199100000000001</v>
      </c>
      <c r="AW37" s="54">
        <v>91.996399999999994</v>
      </c>
      <c r="AX37" s="54">
        <v>90.159199999999998</v>
      </c>
      <c r="AY37" s="54">
        <v>92.027199999999993</v>
      </c>
      <c r="AZ37" s="54">
        <v>93.492699999999999</v>
      </c>
      <c r="BA37" s="54">
        <v>92.660399999999996</v>
      </c>
      <c r="BB37" s="54">
        <v>95.552700000000002</v>
      </c>
      <c r="BC37" s="54">
        <v>95.439099999999996</v>
      </c>
      <c r="BD37" s="54">
        <v>96.626800000000003</v>
      </c>
      <c r="BE37" s="54">
        <v>94.924899999999994</v>
      </c>
      <c r="BF37" s="54">
        <v>95.114999999999995</v>
      </c>
      <c r="BG37" s="54">
        <v>96.531099999999995</v>
      </c>
      <c r="BH37" s="54">
        <v>95.90986642</v>
      </c>
      <c r="BI37" s="54">
        <v>95.968186048999996</v>
      </c>
      <c r="BJ37" s="238">
        <v>95.945639999999997</v>
      </c>
      <c r="BK37" s="238">
        <v>95.743160000000003</v>
      </c>
      <c r="BL37" s="238">
        <v>95.633170000000007</v>
      </c>
      <c r="BM37" s="238">
        <v>95.51661</v>
      </c>
      <c r="BN37" s="238">
        <v>95.192939999999993</v>
      </c>
      <c r="BO37" s="238">
        <v>95.213650000000001</v>
      </c>
      <c r="BP37" s="238">
        <v>95.378209999999996</v>
      </c>
      <c r="BQ37" s="238">
        <v>95.940119999999993</v>
      </c>
      <c r="BR37" s="238">
        <v>96.202209999999994</v>
      </c>
      <c r="BS37" s="238">
        <v>96.418000000000006</v>
      </c>
      <c r="BT37" s="238">
        <v>96.506460000000004</v>
      </c>
      <c r="BU37" s="238">
        <v>96.690420000000003</v>
      </c>
      <c r="BV37" s="238">
        <v>96.888850000000005</v>
      </c>
    </row>
    <row r="38" spans="1:74" ht="11.15" customHeight="1" x14ac:dyDescent="0.25">
      <c r="A38" s="234" t="s">
        <v>843</v>
      </c>
      <c r="B38" s="29" t="s">
        <v>870</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97.031505383999999</v>
      </c>
      <c r="AW38" s="54">
        <v>95.577061470999993</v>
      </c>
      <c r="AX38" s="54">
        <v>93.030383162000007</v>
      </c>
      <c r="AY38" s="54">
        <v>95.130927894999999</v>
      </c>
      <c r="AZ38" s="54">
        <v>96.443962193999994</v>
      </c>
      <c r="BA38" s="54">
        <v>95.498508193000006</v>
      </c>
      <c r="BB38" s="54">
        <v>96.172373711000006</v>
      </c>
      <c r="BC38" s="54">
        <v>96.010318830000003</v>
      </c>
      <c r="BD38" s="54">
        <v>95.555215141999994</v>
      </c>
      <c r="BE38" s="54">
        <v>95.421918728999998</v>
      </c>
      <c r="BF38" s="54">
        <v>95.375510986999998</v>
      </c>
      <c r="BG38" s="54">
        <v>95.914312859999995</v>
      </c>
      <c r="BH38" s="54">
        <v>95.628402817999998</v>
      </c>
      <c r="BI38" s="54">
        <v>95.631130345000003</v>
      </c>
      <c r="BJ38" s="238">
        <v>95.61815</v>
      </c>
      <c r="BK38" s="238">
        <v>95.583569999999995</v>
      </c>
      <c r="BL38" s="238">
        <v>95.543580000000006</v>
      </c>
      <c r="BM38" s="238">
        <v>95.492289999999997</v>
      </c>
      <c r="BN38" s="238">
        <v>95.316050000000004</v>
      </c>
      <c r="BO38" s="238">
        <v>95.327399999999997</v>
      </c>
      <c r="BP38" s="238">
        <v>95.412700000000001</v>
      </c>
      <c r="BQ38" s="238">
        <v>95.682010000000005</v>
      </c>
      <c r="BR38" s="238">
        <v>95.832639999999998</v>
      </c>
      <c r="BS38" s="238">
        <v>95.974680000000006</v>
      </c>
      <c r="BT38" s="238">
        <v>96.080070000000006</v>
      </c>
      <c r="BU38" s="238">
        <v>96.225909999999999</v>
      </c>
      <c r="BV38" s="238">
        <v>96.384169999999997</v>
      </c>
    </row>
    <row r="39" spans="1:74" ht="11.15" customHeight="1" x14ac:dyDescent="0.25">
      <c r="A39" s="234" t="s">
        <v>844</v>
      </c>
      <c r="B39" s="29" t="s">
        <v>871</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100.29983125</v>
      </c>
      <c r="AW39" s="54">
        <v>99.626175000000003</v>
      </c>
      <c r="AX39" s="54">
        <v>97.539362499999996</v>
      </c>
      <c r="AY39" s="54">
        <v>99.310400000000001</v>
      </c>
      <c r="AZ39" s="54">
        <v>99.871818750000003</v>
      </c>
      <c r="BA39" s="54">
        <v>98.761212499999999</v>
      </c>
      <c r="BB39" s="54">
        <v>99.275274999999993</v>
      </c>
      <c r="BC39" s="54">
        <v>99.369675000000001</v>
      </c>
      <c r="BD39" s="54">
        <v>98.202412499999994</v>
      </c>
      <c r="BE39" s="54">
        <v>98.417956250000003</v>
      </c>
      <c r="BF39" s="54">
        <v>98.398224999999996</v>
      </c>
      <c r="BG39" s="54">
        <v>98.921274999999994</v>
      </c>
      <c r="BH39" s="54">
        <v>98.319112051999994</v>
      </c>
      <c r="BI39" s="54">
        <v>98.278199715</v>
      </c>
      <c r="BJ39" s="238">
        <v>98.290750000000003</v>
      </c>
      <c r="BK39" s="238">
        <v>98.432990000000004</v>
      </c>
      <c r="BL39" s="238">
        <v>98.495310000000003</v>
      </c>
      <c r="BM39" s="238">
        <v>98.553920000000005</v>
      </c>
      <c r="BN39" s="238">
        <v>98.574089999999998</v>
      </c>
      <c r="BO39" s="238">
        <v>98.651359999999997</v>
      </c>
      <c r="BP39" s="238">
        <v>98.751000000000005</v>
      </c>
      <c r="BQ39" s="238">
        <v>98.889610000000005</v>
      </c>
      <c r="BR39" s="238">
        <v>99.021519999999995</v>
      </c>
      <c r="BS39" s="238">
        <v>99.163330000000002</v>
      </c>
      <c r="BT39" s="238">
        <v>99.332350000000005</v>
      </c>
      <c r="BU39" s="238">
        <v>99.480990000000006</v>
      </c>
      <c r="BV39" s="238">
        <v>99.626559999999998</v>
      </c>
    </row>
    <row r="40" spans="1:74" ht="11.15" customHeight="1" x14ac:dyDescent="0.25">
      <c r="A40" s="234" t="s">
        <v>845</v>
      </c>
      <c r="B40" s="29" t="s">
        <v>872</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97.728076784999999</v>
      </c>
      <c r="AW40" s="54">
        <v>96.486533945000005</v>
      </c>
      <c r="AX40" s="54">
        <v>93.718590745</v>
      </c>
      <c r="AY40" s="54">
        <v>95.982526964000002</v>
      </c>
      <c r="AZ40" s="54">
        <v>96.965694244000005</v>
      </c>
      <c r="BA40" s="54">
        <v>96.248125564999995</v>
      </c>
      <c r="BB40" s="54">
        <v>96.816894872000006</v>
      </c>
      <c r="BC40" s="54">
        <v>96.509729297000007</v>
      </c>
      <c r="BD40" s="54">
        <v>96.029991172999999</v>
      </c>
      <c r="BE40" s="54">
        <v>96.337012114999993</v>
      </c>
      <c r="BF40" s="54">
        <v>96.298724616000001</v>
      </c>
      <c r="BG40" s="54">
        <v>96.849182991000006</v>
      </c>
      <c r="BH40" s="54">
        <v>96.401569660999996</v>
      </c>
      <c r="BI40" s="54">
        <v>96.406096844000004</v>
      </c>
      <c r="BJ40" s="238">
        <v>96.441360000000003</v>
      </c>
      <c r="BK40" s="238">
        <v>96.564430000000002</v>
      </c>
      <c r="BL40" s="238">
        <v>96.618369999999999</v>
      </c>
      <c r="BM40" s="238">
        <v>96.660250000000005</v>
      </c>
      <c r="BN40" s="238">
        <v>96.633499999999998</v>
      </c>
      <c r="BO40" s="238">
        <v>96.693680000000001</v>
      </c>
      <c r="BP40" s="238">
        <v>96.784220000000005</v>
      </c>
      <c r="BQ40" s="238">
        <v>96.94</v>
      </c>
      <c r="BR40" s="238">
        <v>97.065100000000001</v>
      </c>
      <c r="BS40" s="238">
        <v>97.194400000000002</v>
      </c>
      <c r="BT40" s="238">
        <v>97.327640000000002</v>
      </c>
      <c r="BU40" s="238">
        <v>97.465519999999998</v>
      </c>
      <c r="BV40" s="238">
        <v>97.607780000000005</v>
      </c>
    </row>
    <row r="41" spans="1:74" ht="11.15" customHeight="1" x14ac:dyDescent="0.25">
      <c r="A41" s="234" t="s">
        <v>846</v>
      </c>
      <c r="B41" s="29" t="s">
        <v>873</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94.785883565000006</v>
      </c>
      <c r="AW41" s="54">
        <v>93.624067291000003</v>
      </c>
      <c r="AX41" s="54">
        <v>89.717607512000001</v>
      </c>
      <c r="AY41" s="54">
        <v>93.031770507999994</v>
      </c>
      <c r="AZ41" s="54">
        <v>94.763406540999995</v>
      </c>
      <c r="BA41" s="54">
        <v>94.126144080000003</v>
      </c>
      <c r="BB41" s="54">
        <v>93.945375803999994</v>
      </c>
      <c r="BC41" s="54">
        <v>93.188769340999997</v>
      </c>
      <c r="BD41" s="54">
        <v>92.864204153000003</v>
      </c>
      <c r="BE41" s="54">
        <v>93.480405743000006</v>
      </c>
      <c r="BF41" s="54">
        <v>93.549605405999998</v>
      </c>
      <c r="BG41" s="54">
        <v>93.820564473999994</v>
      </c>
      <c r="BH41" s="54">
        <v>93.549495393000001</v>
      </c>
      <c r="BI41" s="54">
        <v>93.538632125999996</v>
      </c>
      <c r="BJ41" s="238">
        <v>93.541460000000001</v>
      </c>
      <c r="BK41" s="238">
        <v>93.620530000000002</v>
      </c>
      <c r="BL41" s="238">
        <v>93.603830000000002</v>
      </c>
      <c r="BM41" s="238">
        <v>93.553899999999999</v>
      </c>
      <c r="BN41" s="238">
        <v>93.357399999999998</v>
      </c>
      <c r="BO41" s="238">
        <v>93.326059999999998</v>
      </c>
      <c r="BP41" s="238">
        <v>93.346530000000001</v>
      </c>
      <c r="BQ41" s="238">
        <v>93.474810000000005</v>
      </c>
      <c r="BR41" s="238">
        <v>93.556889999999996</v>
      </c>
      <c r="BS41" s="238">
        <v>93.648780000000002</v>
      </c>
      <c r="BT41" s="238">
        <v>93.741159999999994</v>
      </c>
      <c r="BU41" s="238">
        <v>93.859629999999996</v>
      </c>
      <c r="BV41" s="238">
        <v>93.994900000000001</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238"/>
      <c r="BK42" s="238"/>
      <c r="BL42" s="238"/>
      <c r="BM42" s="238"/>
      <c r="BN42" s="238"/>
      <c r="BO42" s="238"/>
      <c r="BP42" s="238"/>
      <c r="BQ42" s="238"/>
      <c r="BR42" s="238"/>
      <c r="BS42" s="238"/>
      <c r="BT42" s="238"/>
      <c r="BU42" s="238"/>
      <c r="BV42" s="238"/>
    </row>
    <row r="43" spans="1:74" ht="11.15" customHeight="1" x14ac:dyDescent="0.25">
      <c r="A43" s="111"/>
      <c r="B43" s="107" t="s">
        <v>16</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238"/>
      <c r="BK43" s="238"/>
      <c r="BL43" s="238"/>
      <c r="BM43" s="238"/>
      <c r="BN43" s="238"/>
      <c r="BO43" s="238"/>
      <c r="BP43" s="238"/>
      <c r="BQ43" s="238"/>
      <c r="BR43" s="238"/>
      <c r="BS43" s="238"/>
      <c r="BT43" s="238"/>
      <c r="BU43" s="238"/>
      <c r="BV43" s="238"/>
    </row>
    <row r="44" spans="1:74" ht="11.15" customHeight="1" x14ac:dyDescent="0.25">
      <c r="A44" s="105"/>
      <c r="B44" s="110" t="s">
        <v>841</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194"/>
      <c r="BG44" s="194"/>
      <c r="BH44" s="194"/>
      <c r="BI44" s="194"/>
      <c r="BJ44" s="260"/>
      <c r="BK44" s="260"/>
      <c r="BL44" s="260"/>
      <c r="BM44" s="260"/>
      <c r="BN44" s="260"/>
      <c r="BO44" s="260"/>
      <c r="BP44" s="260"/>
      <c r="BQ44" s="260"/>
      <c r="BR44" s="260"/>
      <c r="BS44" s="260"/>
      <c r="BT44" s="260"/>
      <c r="BU44" s="260"/>
      <c r="BV44" s="260"/>
    </row>
    <row r="45" spans="1:74" ht="11.15" customHeight="1" x14ac:dyDescent="0.25">
      <c r="A45" s="111" t="s">
        <v>557</v>
      </c>
      <c r="B45" s="163" t="s">
        <v>441</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3.0180799999999999</v>
      </c>
      <c r="BB45" s="168">
        <v>3.0291800000000002</v>
      </c>
      <c r="BC45" s="168">
        <v>3.03294</v>
      </c>
      <c r="BD45" s="168">
        <v>3.0384099999999998</v>
      </c>
      <c r="BE45" s="168">
        <v>3.0434800000000002</v>
      </c>
      <c r="BF45" s="168">
        <v>3.0626899999999999</v>
      </c>
      <c r="BG45" s="168">
        <v>3.0748099999999998</v>
      </c>
      <c r="BH45" s="168">
        <v>3.07619</v>
      </c>
      <c r="BI45" s="168">
        <v>3.0808593086</v>
      </c>
      <c r="BJ45" s="258">
        <v>3.087904</v>
      </c>
      <c r="BK45" s="258">
        <v>3.095126</v>
      </c>
      <c r="BL45" s="258">
        <v>3.1023000000000001</v>
      </c>
      <c r="BM45" s="258">
        <v>3.1095069999999998</v>
      </c>
      <c r="BN45" s="258">
        <v>3.117041</v>
      </c>
      <c r="BO45" s="258">
        <v>3.1240939999999999</v>
      </c>
      <c r="BP45" s="258">
        <v>3.1309610000000001</v>
      </c>
      <c r="BQ45" s="258">
        <v>3.1377510000000002</v>
      </c>
      <c r="BR45" s="258">
        <v>3.1441599999999998</v>
      </c>
      <c r="BS45" s="258">
        <v>3.1503000000000001</v>
      </c>
      <c r="BT45" s="258">
        <v>3.1557919999999999</v>
      </c>
      <c r="BU45" s="258">
        <v>3.1616749999999998</v>
      </c>
      <c r="BV45" s="258">
        <v>3.16757</v>
      </c>
    </row>
    <row r="46" spans="1:74" ht="11.15" customHeight="1" x14ac:dyDescent="0.25">
      <c r="A46" s="115"/>
      <c r="B46" s="110" t="s">
        <v>17</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241"/>
      <c r="BK46" s="241"/>
      <c r="BL46" s="241"/>
      <c r="BM46" s="241"/>
      <c r="BN46" s="241"/>
      <c r="BO46" s="241"/>
      <c r="BP46" s="241"/>
      <c r="BQ46" s="241"/>
      <c r="BR46" s="241"/>
      <c r="BS46" s="241"/>
      <c r="BT46" s="241"/>
      <c r="BU46" s="241"/>
      <c r="BV46" s="241"/>
    </row>
    <row r="47" spans="1:74" ht="11.15" customHeight="1" x14ac:dyDescent="0.25">
      <c r="A47" s="111" t="s">
        <v>556</v>
      </c>
      <c r="B47" s="163" t="s">
        <v>442</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2.710105333</v>
      </c>
      <c r="AT47" s="168">
        <v>2.6980245943000001</v>
      </c>
      <c r="AU47" s="168">
        <v>2.6809107441000002</v>
      </c>
      <c r="AV47" s="168">
        <v>2.6479648561000002</v>
      </c>
      <c r="AW47" s="168">
        <v>2.6288839773000001</v>
      </c>
      <c r="AX47" s="168">
        <v>2.6128691815999998</v>
      </c>
      <c r="AY47" s="168">
        <v>2.6062207479000001</v>
      </c>
      <c r="AZ47" s="168">
        <v>2.5916129089000002</v>
      </c>
      <c r="BA47" s="168">
        <v>2.5753459435999999</v>
      </c>
      <c r="BB47" s="168">
        <v>2.5428047159</v>
      </c>
      <c r="BC47" s="168">
        <v>2.5341808500999998</v>
      </c>
      <c r="BD47" s="168">
        <v>2.5348592101</v>
      </c>
      <c r="BE47" s="168">
        <v>2.5651928533000001</v>
      </c>
      <c r="BF47" s="168">
        <v>2.5692108717000002</v>
      </c>
      <c r="BG47" s="168">
        <v>2.5672663227000001</v>
      </c>
      <c r="BH47" s="168">
        <v>2.5494013610000001</v>
      </c>
      <c r="BI47" s="168">
        <v>2.5430000610999999</v>
      </c>
      <c r="BJ47" s="258">
        <v>2.5381049999999998</v>
      </c>
      <c r="BK47" s="258">
        <v>2.5379589999999999</v>
      </c>
      <c r="BL47" s="258">
        <v>2.5336419999999999</v>
      </c>
      <c r="BM47" s="258">
        <v>2.5283980000000001</v>
      </c>
      <c r="BN47" s="258">
        <v>2.5178739999999999</v>
      </c>
      <c r="BO47" s="258">
        <v>2.5140389999999999</v>
      </c>
      <c r="BP47" s="258">
        <v>2.5125410000000001</v>
      </c>
      <c r="BQ47" s="258">
        <v>2.5156909999999999</v>
      </c>
      <c r="BR47" s="258">
        <v>2.5171350000000001</v>
      </c>
      <c r="BS47" s="258">
        <v>2.5191819999999998</v>
      </c>
      <c r="BT47" s="258">
        <v>2.5230139999999999</v>
      </c>
      <c r="BU47" s="258">
        <v>2.525385</v>
      </c>
      <c r="BV47" s="258">
        <v>2.5274740000000002</v>
      </c>
    </row>
    <row r="48" spans="1:74" ht="11.15" customHeight="1" x14ac:dyDescent="0.25">
      <c r="A48" s="105"/>
      <c r="B48" s="110" t="s">
        <v>658</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260"/>
      <c r="BK48" s="260"/>
      <c r="BL48" s="260"/>
      <c r="BM48" s="260"/>
      <c r="BN48" s="260"/>
      <c r="BO48" s="260"/>
      <c r="BP48" s="260"/>
      <c r="BQ48" s="260"/>
      <c r="BR48" s="260"/>
      <c r="BS48" s="260"/>
      <c r="BT48" s="260"/>
      <c r="BU48" s="260"/>
      <c r="BV48" s="260"/>
    </row>
    <row r="49" spans="1:74" ht="11.15" customHeight="1" x14ac:dyDescent="0.25">
      <c r="A49" s="111" t="s">
        <v>558</v>
      </c>
      <c r="B49" s="163" t="s">
        <v>442</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3.6070099999999998</v>
      </c>
      <c r="AV49" s="168">
        <v>3.8117299999999998</v>
      </c>
      <c r="AW49" s="168">
        <v>3.61972</v>
      </c>
      <c r="AX49" s="168">
        <v>2.8886400000000001</v>
      </c>
      <c r="AY49" s="168">
        <v>3.1082100000000001</v>
      </c>
      <c r="AZ49" s="168">
        <v>3.11816</v>
      </c>
      <c r="BA49" s="168">
        <v>3.0461200000000002</v>
      </c>
      <c r="BB49" s="168">
        <v>3.0583100000000001</v>
      </c>
      <c r="BC49" s="168">
        <v>2.8531599999999999</v>
      </c>
      <c r="BD49" s="168">
        <v>2.8186599999999999</v>
      </c>
      <c r="BE49" s="168">
        <v>2.8149799999999998</v>
      </c>
      <c r="BF49" s="168">
        <v>3.3052899999999998</v>
      </c>
      <c r="BG49" s="168">
        <v>3.3782800000000002</v>
      </c>
      <c r="BH49" s="168">
        <v>3.0509900000000001</v>
      </c>
      <c r="BI49" s="168">
        <v>2.624349</v>
      </c>
      <c r="BJ49" s="258">
        <v>2.4389539999999998</v>
      </c>
      <c r="BK49" s="258">
        <v>2.4285519999999998</v>
      </c>
      <c r="BL49" s="258">
        <v>2.459759</v>
      </c>
      <c r="BM49" s="258">
        <v>2.5662609999999999</v>
      </c>
      <c r="BN49" s="258">
        <v>2.6032090000000001</v>
      </c>
      <c r="BO49" s="258">
        <v>2.6519629999999998</v>
      </c>
      <c r="BP49" s="258">
        <v>2.6883539999999999</v>
      </c>
      <c r="BQ49" s="258">
        <v>2.664758</v>
      </c>
      <c r="BR49" s="258">
        <v>2.6729509999999999</v>
      </c>
      <c r="BS49" s="258">
        <v>2.6211150000000001</v>
      </c>
      <c r="BT49" s="258">
        <v>2.5618989999999999</v>
      </c>
      <c r="BU49" s="258">
        <v>2.54304</v>
      </c>
      <c r="BV49" s="258">
        <v>2.5015649999999998</v>
      </c>
    </row>
    <row r="50" spans="1:74" ht="11.15" customHeight="1" x14ac:dyDescent="0.25">
      <c r="A50" s="111"/>
      <c r="B50" s="110" t="s">
        <v>536</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238"/>
      <c r="BK50" s="238"/>
      <c r="BL50" s="238"/>
      <c r="BM50" s="238"/>
      <c r="BN50" s="238"/>
      <c r="BO50" s="238"/>
      <c r="BP50" s="238"/>
      <c r="BQ50" s="238"/>
      <c r="BR50" s="238"/>
      <c r="BS50" s="238"/>
      <c r="BT50" s="238"/>
      <c r="BU50" s="238"/>
      <c r="BV50" s="238"/>
    </row>
    <row r="51" spans="1:74" ht="11.15" customHeight="1" x14ac:dyDescent="0.25">
      <c r="A51" s="24" t="s">
        <v>537</v>
      </c>
      <c r="B51" s="462" t="s">
        <v>1426</v>
      </c>
      <c r="C51" s="54">
        <v>103.375</v>
      </c>
      <c r="D51" s="54">
        <v>103.375</v>
      </c>
      <c r="E51" s="54">
        <v>103.375</v>
      </c>
      <c r="F51" s="54">
        <v>103.878</v>
      </c>
      <c r="G51" s="54">
        <v>103.878</v>
      </c>
      <c r="H51" s="54">
        <v>103.878</v>
      </c>
      <c r="I51" s="54">
        <v>104.21299999999999</v>
      </c>
      <c r="J51" s="54">
        <v>104.21299999999999</v>
      </c>
      <c r="K51" s="54">
        <v>104.21299999999999</v>
      </c>
      <c r="L51" s="54">
        <v>104.566</v>
      </c>
      <c r="M51" s="54">
        <v>104.566</v>
      </c>
      <c r="N51" s="54">
        <v>104.566</v>
      </c>
      <c r="O51" s="54">
        <v>105.042</v>
      </c>
      <c r="P51" s="54">
        <v>105.042</v>
      </c>
      <c r="Q51" s="54">
        <v>105.042</v>
      </c>
      <c r="R51" s="54">
        <v>104.661</v>
      </c>
      <c r="S51" s="54">
        <v>104.661</v>
      </c>
      <c r="T51" s="54">
        <v>104.661</v>
      </c>
      <c r="U51" s="54">
        <v>105.593</v>
      </c>
      <c r="V51" s="54">
        <v>105.593</v>
      </c>
      <c r="W51" s="54">
        <v>105.593</v>
      </c>
      <c r="X51" s="54">
        <v>106.33</v>
      </c>
      <c r="Y51" s="54">
        <v>106.33</v>
      </c>
      <c r="Z51" s="54">
        <v>106.33</v>
      </c>
      <c r="AA51" s="54">
        <v>107.73099999999999</v>
      </c>
      <c r="AB51" s="54">
        <v>107.73099999999999</v>
      </c>
      <c r="AC51" s="54">
        <v>107.73099999999999</v>
      </c>
      <c r="AD51" s="54">
        <v>109.33199999999999</v>
      </c>
      <c r="AE51" s="54">
        <v>109.33199999999999</v>
      </c>
      <c r="AF51" s="54">
        <v>109.33199999999999</v>
      </c>
      <c r="AG51" s="54">
        <v>110.95699999999999</v>
      </c>
      <c r="AH51" s="54">
        <v>110.95699999999999</v>
      </c>
      <c r="AI51" s="54">
        <v>110.95699999999999</v>
      </c>
      <c r="AJ51" s="54">
        <v>112.858</v>
      </c>
      <c r="AK51" s="54">
        <v>112.858</v>
      </c>
      <c r="AL51" s="54">
        <v>112.858</v>
      </c>
      <c r="AM51" s="54">
        <v>115.182</v>
      </c>
      <c r="AN51" s="54">
        <v>115.182</v>
      </c>
      <c r="AO51" s="54">
        <v>115.182</v>
      </c>
      <c r="AP51" s="54">
        <v>117.70399999999999</v>
      </c>
      <c r="AQ51" s="54">
        <v>117.70399999999999</v>
      </c>
      <c r="AR51" s="54">
        <v>117.70399999999999</v>
      </c>
      <c r="AS51" s="54">
        <v>118.98</v>
      </c>
      <c r="AT51" s="54">
        <v>118.98</v>
      </c>
      <c r="AU51" s="54">
        <v>118.98</v>
      </c>
      <c r="AV51" s="54">
        <v>120.11499999999999</v>
      </c>
      <c r="AW51" s="54">
        <v>120.11499999999999</v>
      </c>
      <c r="AX51" s="54">
        <v>120.11499999999999</v>
      </c>
      <c r="AY51" s="54">
        <v>121.264</v>
      </c>
      <c r="AZ51" s="54">
        <v>121.264</v>
      </c>
      <c r="BA51" s="54">
        <v>121.264</v>
      </c>
      <c r="BB51" s="54">
        <v>121.789</v>
      </c>
      <c r="BC51" s="54">
        <v>121.789</v>
      </c>
      <c r="BD51" s="54">
        <v>121.789</v>
      </c>
      <c r="BE51" s="54">
        <v>122.846</v>
      </c>
      <c r="BF51" s="54">
        <v>122.846</v>
      </c>
      <c r="BG51" s="54">
        <v>122.846</v>
      </c>
      <c r="BH51" s="54">
        <v>123.41996279</v>
      </c>
      <c r="BI51" s="54">
        <v>123.72193749</v>
      </c>
      <c r="BJ51" s="238">
        <v>124.0329</v>
      </c>
      <c r="BK51" s="238">
        <v>124.36320000000001</v>
      </c>
      <c r="BL51" s="238">
        <v>124.6844</v>
      </c>
      <c r="BM51" s="238">
        <v>125.0069</v>
      </c>
      <c r="BN51" s="238">
        <v>125.3583</v>
      </c>
      <c r="BO51" s="238">
        <v>125.66240000000001</v>
      </c>
      <c r="BP51" s="238">
        <v>125.9469</v>
      </c>
      <c r="BQ51" s="238">
        <v>126.1734</v>
      </c>
      <c r="BR51" s="238">
        <v>126.44759999999999</v>
      </c>
      <c r="BS51" s="238">
        <v>126.7311</v>
      </c>
      <c r="BT51" s="238">
        <v>127.0391</v>
      </c>
      <c r="BU51" s="238">
        <v>127.3297</v>
      </c>
      <c r="BV51" s="238">
        <v>127.6183</v>
      </c>
    </row>
    <row r="52" spans="1:74" ht="11.15" customHeight="1" x14ac:dyDescent="0.25">
      <c r="A52" s="105"/>
      <c r="B52" s="110" t="s">
        <v>482</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241"/>
      <c r="BK52" s="241"/>
      <c r="BL52" s="241"/>
      <c r="BM52" s="241"/>
      <c r="BN52" s="241"/>
      <c r="BO52" s="241"/>
      <c r="BP52" s="241"/>
      <c r="BQ52" s="241"/>
      <c r="BR52" s="241"/>
      <c r="BS52" s="241"/>
      <c r="BT52" s="241"/>
      <c r="BU52" s="241"/>
      <c r="BV52" s="241"/>
    </row>
    <row r="53" spans="1:74" ht="11.15" customHeight="1" x14ac:dyDescent="0.25">
      <c r="A53" s="105"/>
      <c r="B53" s="107" t="s">
        <v>563</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241"/>
      <c r="BK53" s="241"/>
      <c r="BL53" s="241"/>
      <c r="BM53" s="241"/>
      <c r="BN53" s="241"/>
      <c r="BO53" s="241"/>
      <c r="BP53" s="241"/>
      <c r="BQ53" s="241"/>
      <c r="BR53" s="241"/>
      <c r="BS53" s="241"/>
      <c r="BT53" s="241"/>
      <c r="BU53" s="241"/>
      <c r="BV53" s="241"/>
    </row>
    <row r="54" spans="1:74" ht="11.15" customHeight="1" x14ac:dyDescent="0.25">
      <c r="A54" s="105"/>
      <c r="B54" s="110" t="s">
        <v>48</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241"/>
      <c r="BK54" s="241"/>
      <c r="BL54" s="241"/>
      <c r="BM54" s="241"/>
      <c r="BN54" s="241"/>
      <c r="BO54" s="241"/>
      <c r="BP54" s="241"/>
      <c r="BQ54" s="241"/>
      <c r="BR54" s="241"/>
      <c r="BS54" s="241"/>
      <c r="BT54" s="241"/>
      <c r="BU54" s="241"/>
      <c r="BV54" s="241"/>
    </row>
    <row r="55" spans="1:74" ht="11.15" customHeight="1" x14ac:dyDescent="0.25">
      <c r="A55" s="116" t="s">
        <v>564</v>
      </c>
      <c r="B55" s="163" t="s">
        <v>443</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8691.8387096999995</v>
      </c>
      <c r="AP55" s="190">
        <v>8530.2999999999993</v>
      </c>
      <c r="AQ55" s="190">
        <v>9040.3548386999992</v>
      </c>
      <c r="AR55" s="190">
        <v>9153.8333332999991</v>
      </c>
      <c r="AS55" s="190">
        <v>9010.1290322999994</v>
      </c>
      <c r="AT55" s="190">
        <v>9084.4193548000003</v>
      </c>
      <c r="AU55" s="190">
        <v>9104.7999999999993</v>
      </c>
      <c r="AV55" s="190">
        <v>8969.7741934999995</v>
      </c>
      <c r="AW55" s="190">
        <v>8568.0666667000005</v>
      </c>
      <c r="AX55" s="190">
        <v>8274.2580644999998</v>
      </c>
      <c r="AY55" s="190">
        <v>7983.1935483999996</v>
      </c>
      <c r="AZ55" s="190">
        <v>8350.3214286000002</v>
      </c>
      <c r="BA55" s="190">
        <v>8757.0967741999993</v>
      </c>
      <c r="BB55" s="190">
        <v>8537.4333332999995</v>
      </c>
      <c r="BC55" s="190">
        <v>9265.1290322999994</v>
      </c>
      <c r="BD55" s="190">
        <v>9432.6333333000002</v>
      </c>
      <c r="BE55" s="190">
        <v>9266.3548386999992</v>
      </c>
      <c r="BF55" s="190">
        <v>9300.4516129000003</v>
      </c>
      <c r="BG55" s="190">
        <v>9185.2000000000007</v>
      </c>
      <c r="BH55" s="190">
        <v>9190.4860000000008</v>
      </c>
      <c r="BI55" s="190">
        <v>8636.9660000000003</v>
      </c>
      <c r="BJ55" s="242">
        <v>8455.8250000000007</v>
      </c>
      <c r="BK55" s="242">
        <v>8001.5159999999996</v>
      </c>
      <c r="BL55" s="242">
        <v>8374.9410000000007</v>
      </c>
      <c r="BM55" s="242">
        <v>8867.0969999999998</v>
      </c>
      <c r="BN55" s="242">
        <v>8880.4030000000002</v>
      </c>
      <c r="BO55" s="242">
        <v>9234.2360000000008</v>
      </c>
      <c r="BP55" s="242">
        <v>9469.393</v>
      </c>
      <c r="BQ55" s="242">
        <v>9400.5959999999995</v>
      </c>
      <c r="BR55" s="242">
        <v>9396.92</v>
      </c>
      <c r="BS55" s="242">
        <v>9190.27</v>
      </c>
      <c r="BT55" s="242">
        <v>9064.3850000000002</v>
      </c>
      <c r="BU55" s="242">
        <v>8666.01</v>
      </c>
      <c r="BV55" s="242">
        <v>8558.5769999999993</v>
      </c>
    </row>
    <row r="56" spans="1:74" ht="11.15" customHeight="1" x14ac:dyDescent="0.25">
      <c r="A56" s="105"/>
      <c r="B56" s="110" t="s">
        <v>565</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241"/>
      <c r="BK56" s="241"/>
      <c r="BL56" s="241"/>
      <c r="BM56" s="241"/>
      <c r="BN56" s="241"/>
      <c r="BO56" s="241"/>
      <c r="BP56" s="241"/>
      <c r="BQ56" s="241"/>
      <c r="BR56" s="241"/>
      <c r="BS56" s="241"/>
      <c r="BT56" s="241"/>
      <c r="BU56" s="241"/>
      <c r="BV56" s="241"/>
    </row>
    <row r="57" spans="1:74" ht="11.15" customHeight="1" x14ac:dyDescent="0.25">
      <c r="A57" s="111" t="s">
        <v>566</v>
      </c>
      <c r="B57" s="163" t="s">
        <v>777</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691.91653039000005</v>
      </c>
      <c r="AT57" s="190">
        <v>687.82618561000004</v>
      </c>
      <c r="AU57" s="190">
        <v>697.77005267000004</v>
      </c>
      <c r="AV57" s="190">
        <v>706.46044171000005</v>
      </c>
      <c r="AW57" s="190">
        <v>684.78165490000004</v>
      </c>
      <c r="AX57" s="190">
        <v>707.78218018999996</v>
      </c>
      <c r="AY57" s="190">
        <v>658.31997280999997</v>
      </c>
      <c r="AZ57" s="190">
        <v>679.62954610999998</v>
      </c>
      <c r="BA57" s="190">
        <v>710.89784881000003</v>
      </c>
      <c r="BB57" s="190">
        <v>717.10557970000002</v>
      </c>
      <c r="BC57" s="190">
        <v>739.97132241999998</v>
      </c>
      <c r="BD57" s="190">
        <v>744.83733992999998</v>
      </c>
      <c r="BE57" s="190">
        <v>746.84736015999999</v>
      </c>
      <c r="BF57" s="190">
        <v>755.49359938999999</v>
      </c>
      <c r="BG57" s="190">
        <v>713.97040000000004</v>
      </c>
      <c r="BH57" s="190">
        <v>713.03729999999996</v>
      </c>
      <c r="BI57" s="190">
        <v>701.74779999999998</v>
      </c>
      <c r="BJ57" s="242">
        <v>717.26660000000004</v>
      </c>
      <c r="BK57" s="242">
        <v>670.38639999999998</v>
      </c>
      <c r="BL57" s="242">
        <v>666.47619999999995</v>
      </c>
      <c r="BM57" s="242">
        <v>702.31830000000002</v>
      </c>
      <c r="BN57" s="242">
        <v>700.91899999999998</v>
      </c>
      <c r="BO57" s="242">
        <v>703.84280000000001</v>
      </c>
      <c r="BP57" s="242">
        <v>731.75210000000004</v>
      </c>
      <c r="BQ57" s="242">
        <v>739.70849999999996</v>
      </c>
      <c r="BR57" s="242">
        <v>728.77250000000004</v>
      </c>
      <c r="BS57" s="242">
        <v>695.70780000000002</v>
      </c>
      <c r="BT57" s="242">
        <v>701.13379999999995</v>
      </c>
      <c r="BU57" s="242">
        <v>694.63789999999995</v>
      </c>
      <c r="BV57" s="242">
        <v>713.80759999999998</v>
      </c>
    </row>
    <row r="58" spans="1:74" ht="11.15" customHeight="1" x14ac:dyDescent="0.25">
      <c r="A58" s="105"/>
      <c r="B58" s="110" t="s">
        <v>567</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257"/>
      <c r="BK58" s="257"/>
      <c r="BL58" s="257"/>
      <c r="BM58" s="257"/>
      <c r="BN58" s="257"/>
      <c r="BO58" s="257"/>
      <c r="BP58" s="257"/>
      <c r="BQ58" s="257"/>
      <c r="BR58" s="257"/>
      <c r="BS58" s="257"/>
      <c r="BT58" s="257"/>
      <c r="BU58" s="257"/>
      <c r="BV58" s="257"/>
    </row>
    <row r="59" spans="1:74" ht="11.15" customHeight="1" x14ac:dyDescent="0.25">
      <c r="A59" s="111" t="s">
        <v>568</v>
      </c>
      <c r="B59" s="163" t="s">
        <v>778</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434.49355865000001</v>
      </c>
      <c r="AT59" s="190">
        <v>421.67542026000001</v>
      </c>
      <c r="AU59" s="190">
        <v>407.91699043</v>
      </c>
      <c r="AV59" s="190">
        <v>411.46467276999999</v>
      </c>
      <c r="AW59" s="190">
        <v>405.28834243</v>
      </c>
      <c r="AX59" s="190">
        <v>404.92591403</v>
      </c>
      <c r="AY59" s="190">
        <v>360.30385523000001</v>
      </c>
      <c r="AZ59" s="190">
        <v>379.96844104000002</v>
      </c>
      <c r="BA59" s="190">
        <v>427.97774326000001</v>
      </c>
      <c r="BB59" s="190">
        <v>426.34430192999997</v>
      </c>
      <c r="BC59" s="190">
        <v>430.97612909999998</v>
      </c>
      <c r="BD59" s="190">
        <v>464.35270910000003</v>
      </c>
      <c r="BE59" s="190">
        <v>465.57550609999998</v>
      </c>
      <c r="BF59" s="190">
        <v>450.87825444999999</v>
      </c>
      <c r="BG59" s="190">
        <v>420.99189999999999</v>
      </c>
      <c r="BH59" s="190">
        <v>429.3954</v>
      </c>
      <c r="BI59" s="190">
        <v>424.63069999999999</v>
      </c>
      <c r="BJ59" s="242">
        <v>429.83069999999998</v>
      </c>
      <c r="BK59" s="242">
        <v>393.17</v>
      </c>
      <c r="BL59" s="242">
        <v>389.66770000000002</v>
      </c>
      <c r="BM59" s="242">
        <v>428.71019999999999</v>
      </c>
      <c r="BN59" s="242">
        <v>429.04829999999998</v>
      </c>
      <c r="BO59" s="242">
        <v>436.37389999999999</v>
      </c>
      <c r="BP59" s="242">
        <v>465.83620000000002</v>
      </c>
      <c r="BQ59" s="242">
        <v>470.23930000000001</v>
      </c>
      <c r="BR59" s="242">
        <v>459.15980000000002</v>
      </c>
      <c r="BS59" s="242">
        <v>429.76069999999999</v>
      </c>
      <c r="BT59" s="242">
        <v>438.33870000000002</v>
      </c>
      <c r="BU59" s="242">
        <v>433.71440000000001</v>
      </c>
      <c r="BV59" s="242">
        <v>439.05450000000002</v>
      </c>
    </row>
    <row r="60" spans="1:74" ht="11.15" customHeight="1" x14ac:dyDescent="0.25">
      <c r="A60" s="105"/>
      <c r="B60" s="110" t="s">
        <v>569</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241"/>
      <c r="BK60" s="241"/>
      <c r="BL60" s="241"/>
      <c r="BM60" s="241"/>
      <c r="BN60" s="241"/>
      <c r="BO60" s="241"/>
      <c r="BP60" s="241"/>
      <c r="BQ60" s="241"/>
      <c r="BR60" s="241"/>
      <c r="BS60" s="241"/>
      <c r="BT60" s="241"/>
      <c r="BU60" s="241"/>
      <c r="BV60" s="241"/>
    </row>
    <row r="61" spans="1:74" ht="11.15" customHeight="1" x14ac:dyDescent="0.25">
      <c r="A61" s="111" t="s">
        <v>570</v>
      </c>
      <c r="B61" s="163" t="s">
        <v>444</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286.81400000000002</v>
      </c>
      <c r="BB61" s="54">
        <v>294.55</v>
      </c>
      <c r="BC61" s="54">
        <v>298.48899999999998</v>
      </c>
      <c r="BD61" s="54">
        <v>279.22399999999999</v>
      </c>
      <c r="BE61" s="54">
        <v>253.345</v>
      </c>
      <c r="BF61" s="54">
        <v>246.185</v>
      </c>
      <c r="BG61" s="54">
        <v>246.15100000000001</v>
      </c>
      <c r="BH61" s="54">
        <v>255.48</v>
      </c>
      <c r="BI61" s="54">
        <v>265.45749999999998</v>
      </c>
      <c r="BJ61" s="238">
        <v>246.43940000000001</v>
      </c>
      <c r="BK61" s="238">
        <v>247.5984</v>
      </c>
      <c r="BL61" s="238">
        <v>257.07220000000001</v>
      </c>
      <c r="BM61" s="238">
        <v>268.74900000000002</v>
      </c>
      <c r="BN61" s="238">
        <v>296.0761</v>
      </c>
      <c r="BO61" s="238">
        <v>314.45920000000001</v>
      </c>
      <c r="BP61" s="238">
        <v>318.29149999999998</v>
      </c>
      <c r="BQ61" s="238">
        <v>299.29270000000002</v>
      </c>
      <c r="BR61" s="238">
        <v>284.32760000000002</v>
      </c>
      <c r="BS61" s="238">
        <v>282.39600000000002</v>
      </c>
      <c r="BT61" s="238">
        <v>285.97230000000002</v>
      </c>
      <c r="BU61" s="238">
        <v>296.17739999999998</v>
      </c>
      <c r="BV61" s="238">
        <v>274.185</v>
      </c>
    </row>
    <row r="62" spans="1:74" ht="11.15" customHeight="1" x14ac:dyDescent="0.25">
      <c r="A62" s="105"/>
      <c r="B62" s="110" t="s">
        <v>571</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243"/>
      <c r="BK62" s="243"/>
      <c r="BL62" s="243"/>
      <c r="BM62" s="243"/>
      <c r="BN62" s="243"/>
      <c r="BO62" s="243"/>
      <c r="BP62" s="243"/>
      <c r="BQ62" s="243"/>
      <c r="BR62" s="243"/>
      <c r="BS62" s="243"/>
      <c r="BT62" s="243"/>
      <c r="BU62" s="243"/>
      <c r="BV62" s="243"/>
    </row>
    <row r="63" spans="1:74" ht="11.15" customHeight="1" x14ac:dyDescent="0.25">
      <c r="A63" s="111" t="s">
        <v>572</v>
      </c>
      <c r="B63" s="163" t="s">
        <v>445</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0.23102304147</v>
      </c>
      <c r="AZ63" s="214">
        <v>0.23755102041000001</v>
      </c>
      <c r="BA63" s="214">
        <v>0.23916129032</v>
      </c>
      <c r="BB63" s="214">
        <v>0.23408571429</v>
      </c>
      <c r="BC63" s="214">
        <v>0.24708755760000001</v>
      </c>
      <c r="BD63" s="214">
        <v>0.24943809523999999</v>
      </c>
      <c r="BE63" s="214">
        <v>0.23904608294999999</v>
      </c>
      <c r="BF63" s="214">
        <v>0.24821198156999999</v>
      </c>
      <c r="BG63" s="214">
        <v>0.24683333332999999</v>
      </c>
      <c r="BH63" s="214">
        <v>0.24294009217000001</v>
      </c>
      <c r="BI63" s="214">
        <v>0.24175238095000001</v>
      </c>
      <c r="BJ63" s="263">
        <v>0.24468419999999999</v>
      </c>
      <c r="BK63" s="263">
        <v>0.24930260000000001</v>
      </c>
      <c r="BL63" s="263">
        <v>0.25090020000000002</v>
      </c>
      <c r="BM63" s="263">
        <v>0.2493139</v>
      </c>
      <c r="BN63" s="263">
        <v>0.2472734</v>
      </c>
      <c r="BO63" s="263">
        <v>0.25176340000000003</v>
      </c>
      <c r="BP63" s="263">
        <v>0.25216119999999997</v>
      </c>
      <c r="BQ63" s="263">
        <v>0.24948519999999999</v>
      </c>
      <c r="BR63" s="263">
        <v>0.25259219999999999</v>
      </c>
      <c r="BS63" s="263">
        <v>0.25085980000000002</v>
      </c>
      <c r="BT63" s="263">
        <v>0.25123240000000002</v>
      </c>
      <c r="BU63" s="263">
        <v>0.25316119999999998</v>
      </c>
      <c r="BV63" s="263">
        <v>0.25565680000000002</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14"/>
      <c r="BJ64" s="263"/>
      <c r="BK64" s="263"/>
      <c r="BL64" s="263"/>
      <c r="BM64" s="263"/>
      <c r="BN64" s="263"/>
      <c r="BO64" s="263"/>
      <c r="BP64" s="263"/>
      <c r="BQ64" s="263"/>
      <c r="BR64" s="263"/>
      <c r="BS64" s="263"/>
      <c r="BT64" s="263"/>
      <c r="BU64" s="263"/>
      <c r="BV64" s="263"/>
    </row>
    <row r="65" spans="1:74" ht="11.15" customHeight="1" x14ac:dyDescent="0.25">
      <c r="A65" s="111"/>
      <c r="B65" s="107" t="s">
        <v>1013</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14"/>
      <c r="BJ65" s="263"/>
      <c r="BK65" s="263"/>
      <c r="BL65" s="263"/>
      <c r="BM65" s="263"/>
      <c r="BN65" s="263"/>
      <c r="BO65" s="263"/>
      <c r="BP65" s="263"/>
      <c r="BQ65" s="263"/>
      <c r="BR65" s="263"/>
      <c r="BS65" s="263"/>
      <c r="BT65" s="263"/>
      <c r="BU65" s="263"/>
      <c r="BV65" s="263"/>
    </row>
    <row r="66" spans="1:74" ht="11.15" customHeight="1" x14ac:dyDescent="0.25">
      <c r="A66" s="111" t="s">
        <v>751</v>
      </c>
      <c r="B66" s="163" t="s">
        <v>586</v>
      </c>
      <c r="C66" s="54">
        <v>202.69170629999999</v>
      </c>
      <c r="D66" s="54">
        <v>177.62862369999999</v>
      </c>
      <c r="E66" s="54">
        <v>199.89645100000001</v>
      </c>
      <c r="F66" s="54">
        <v>193.85593499999999</v>
      </c>
      <c r="G66" s="54">
        <v>201.69724909999999</v>
      </c>
      <c r="H66" s="54">
        <v>197.78854000000001</v>
      </c>
      <c r="I66" s="54">
        <v>202.53093010000001</v>
      </c>
      <c r="J66" s="54">
        <v>207.98685510000001</v>
      </c>
      <c r="K66" s="54">
        <v>189.90922789999999</v>
      </c>
      <c r="L66" s="54">
        <v>202.50204189999999</v>
      </c>
      <c r="M66" s="54">
        <v>196.83912290000001</v>
      </c>
      <c r="N66" s="54">
        <v>200.56932180000001</v>
      </c>
      <c r="O66" s="54">
        <v>194.2378089</v>
      </c>
      <c r="P66" s="54">
        <v>185.19953530000001</v>
      </c>
      <c r="Q66" s="54">
        <v>178.72238250000001</v>
      </c>
      <c r="R66" s="54">
        <v>132.89091880000001</v>
      </c>
      <c r="S66" s="54">
        <v>149.8222763</v>
      </c>
      <c r="T66" s="54">
        <v>158.79788479999999</v>
      </c>
      <c r="U66" s="54">
        <v>172.98183299999999</v>
      </c>
      <c r="V66" s="54">
        <v>177.26774599999999</v>
      </c>
      <c r="W66" s="54">
        <v>170.26314590000001</v>
      </c>
      <c r="X66" s="54">
        <v>176.49077159999999</v>
      </c>
      <c r="Y66" s="54">
        <v>170.29849419999999</v>
      </c>
      <c r="Z66" s="54">
        <v>176.54888099999999</v>
      </c>
      <c r="AA66" s="54">
        <v>177.7519154</v>
      </c>
      <c r="AB66" s="54">
        <v>157.13460119999999</v>
      </c>
      <c r="AC66" s="54">
        <v>186.00798689999999</v>
      </c>
      <c r="AD66" s="54">
        <v>183.36601490000001</v>
      </c>
      <c r="AE66" s="54">
        <v>189.96732660000001</v>
      </c>
      <c r="AF66" s="54">
        <v>188.52224279999999</v>
      </c>
      <c r="AG66" s="54">
        <v>190.2535948</v>
      </c>
      <c r="AH66" s="54">
        <v>195.7650429</v>
      </c>
      <c r="AI66" s="54">
        <v>185.66640889999999</v>
      </c>
      <c r="AJ66" s="54">
        <v>193.6279725</v>
      </c>
      <c r="AK66" s="54">
        <v>190.79316829999999</v>
      </c>
      <c r="AL66" s="54">
        <v>195.96682530000001</v>
      </c>
      <c r="AM66" s="54">
        <v>185.66092750000001</v>
      </c>
      <c r="AN66" s="54">
        <v>175.12719559999999</v>
      </c>
      <c r="AO66" s="54">
        <v>196.23343940000001</v>
      </c>
      <c r="AP66" s="54">
        <v>182.35139000000001</v>
      </c>
      <c r="AQ66" s="54">
        <v>189.75940209999999</v>
      </c>
      <c r="AR66" s="54">
        <v>187.14026150000001</v>
      </c>
      <c r="AS66" s="54">
        <v>188.16142830000001</v>
      </c>
      <c r="AT66" s="54">
        <v>194.18817949999999</v>
      </c>
      <c r="AU66" s="54">
        <v>186.79365720000001</v>
      </c>
      <c r="AV66" s="54">
        <v>190.01523570000001</v>
      </c>
      <c r="AW66" s="54">
        <v>187.7052181</v>
      </c>
      <c r="AX66" s="54">
        <v>186.3275653</v>
      </c>
      <c r="AY66" s="54">
        <v>181.96517209999999</v>
      </c>
      <c r="AZ66" s="54">
        <v>171.9749592</v>
      </c>
      <c r="BA66" s="54">
        <v>193.891908</v>
      </c>
      <c r="BB66" s="54">
        <v>184.40599689999999</v>
      </c>
      <c r="BC66" s="54">
        <v>191.14690060000001</v>
      </c>
      <c r="BD66" s="54">
        <v>187.32458399999999</v>
      </c>
      <c r="BE66" s="54">
        <v>186.94427809999999</v>
      </c>
      <c r="BF66" s="54">
        <v>198.7353032</v>
      </c>
      <c r="BG66" s="54">
        <v>187.0583</v>
      </c>
      <c r="BH66" s="54">
        <v>191.7149</v>
      </c>
      <c r="BI66" s="54">
        <v>186.35079999999999</v>
      </c>
      <c r="BJ66" s="238">
        <v>190.5213</v>
      </c>
      <c r="BK66" s="238">
        <v>190.18209999999999</v>
      </c>
      <c r="BL66" s="238">
        <v>179.40790000000001</v>
      </c>
      <c r="BM66" s="238">
        <v>192.11859999999999</v>
      </c>
      <c r="BN66" s="238">
        <v>185.5829</v>
      </c>
      <c r="BO66" s="238">
        <v>192.00190000000001</v>
      </c>
      <c r="BP66" s="238">
        <v>185.53219999999999</v>
      </c>
      <c r="BQ66" s="238">
        <v>189.6943</v>
      </c>
      <c r="BR66" s="238">
        <v>194.9528</v>
      </c>
      <c r="BS66" s="238">
        <v>181.63220000000001</v>
      </c>
      <c r="BT66" s="238">
        <v>190.3674</v>
      </c>
      <c r="BU66" s="238">
        <v>183.2347</v>
      </c>
      <c r="BV66" s="238">
        <v>191.20240000000001</v>
      </c>
    </row>
    <row r="67" spans="1:74" ht="11.15" customHeight="1" x14ac:dyDescent="0.25">
      <c r="A67" s="111" t="s">
        <v>752</v>
      </c>
      <c r="B67" s="163" t="s">
        <v>587</v>
      </c>
      <c r="C67" s="54">
        <v>185.7879767</v>
      </c>
      <c r="D67" s="54">
        <v>163.76653490000001</v>
      </c>
      <c r="E67" s="54">
        <v>158.60655259999999</v>
      </c>
      <c r="F67" s="54">
        <v>119.502878</v>
      </c>
      <c r="G67" s="54">
        <v>115.17140999999999</v>
      </c>
      <c r="H67" s="54">
        <v>114.4397049</v>
      </c>
      <c r="I67" s="54">
        <v>129.44749719999999</v>
      </c>
      <c r="J67" s="54">
        <v>131.56598249999999</v>
      </c>
      <c r="K67" s="54">
        <v>119.1610343</v>
      </c>
      <c r="L67" s="54">
        <v>124.59151060000001</v>
      </c>
      <c r="M67" s="54">
        <v>150.71552310000001</v>
      </c>
      <c r="N67" s="54">
        <v>171.86747099999999</v>
      </c>
      <c r="O67" s="54">
        <v>180.34251459999999</v>
      </c>
      <c r="P67" s="54">
        <v>165.9473256</v>
      </c>
      <c r="Q67" s="54">
        <v>147.45953979999999</v>
      </c>
      <c r="R67" s="54">
        <v>122.32462959999999</v>
      </c>
      <c r="S67" s="54">
        <v>112.05017359999999</v>
      </c>
      <c r="T67" s="54">
        <v>115.22890870000001</v>
      </c>
      <c r="U67" s="54">
        <v>133.42298729999999</v>
      </c>
      <c r="V67" s="54">
        <v>129.87090370000001</v>
      </c>
      <c r="W67" s="54">
        <v>116.33255490000001</v>
      </c>
      <c r="X67" s="54">
        <v>125.2177429</v>
      </c>
      <c r="Y67" s="54">
        <v>132.1356959</v>
      </c>
      <c r="Z67" s="54">
        <v>172.6678837</v>
      </c>
      <c r="AA67" s="54">
        <v>180.71110160000001</v>
      </c>
      <c r="AB67" s="54">
        <v>167.87557140000001</v>
      </c>
      <c r="AC67" s="54">
        <v>142.74894</v>
      </c>
      <c r="AD67" s="54">
        <v>122.5748123</v>
      </c>
      <c r="AE67" s="54">
        <v>114.08245340000001</v>
      </c>
      <c r="AF67" s="54">
        <v>121.009153</v>
      </c>
      <c r="AG67" s="54">
        <v>130.5453938</v>
      </c>
      <c r="AH67" s="54">
        <v>131.55077270000001</v>
      </c>
      <c r="AI67" s="54">
        <v>115.3025416</v>
      </c>
      <c r="AJ67" s="54">
        <v>121.84666540000001</v>
      </c>
      <c r="AK67" s="54">
        <v>145.11575719999999</v>
      </c>
      <c r="AL67" s="54">
        <v>162.75669049999999</v>
      </c>
      <c r="AM67" s="54">
        <v>193.89926460000001</v>
      </c>
      <c r="AN67" s="54">
        <v>164.9649891</v>
      </c>
      <c r="AO67" s="54">
        <v>150.01239559999999</v>
      </c>
      <c r="AP67" s="54">
        <v>126.9465785</v>
      </c>
      <c r="AQ67" s="54">
        <v>120.564435</v>
      </c>
      <c r="AR67" s="54">
        <v>124.82822059999999</v>
      </c>
      <c r="AS67" s="54">
        <v>139.69879950000001</v>
      </c>
      <c r="AT67" s="54">
        <v>138.37694389999999</v>
      </c>
      <c r="AU67" s="54">
        <v>123.5083693</v>
      </c>
      <c r="AV67" s="54">
        <v>127.2174014</v>
      </c>
      <c r="AW67" s="54">
        <v>149.400149</v>
      </c>
      <c r="AX67" s="54">
        <v>182.72592839999999</v>
      </c>
      <c r="AY67" s="54">
        <v>178.6565908</v>
      </c>
      <c r="AZ67" s="54">
        <v>159.4425043</v>
      </c>
      <c r="BA67" s="54">
        <v>162.67982979999999</v>
      </c>
      <c r="BB67" s="54">
        <v>130.56841940000001</v>
      </c>
      <c r="BC67" s="54">
        <v>124.8547042</v>
      </c>
      <c r="BD67" s="54">
        <v>127.1605354</v>
      </c>
      <c r="BE67" s="54">
        <v>143.90858040000001</v>
      </c>
      <c r="BF67" s="54">
        <v>144.36869730000001</v>
      </c>
      <c r="BG67" s="54">
        <v>132.2251</v>
      </c>
      <c r="BH67" s="54">
        <v>130.2963</v>
      </c>
      <c r="BI67" s="54">
        <v>150.4846</v>
      </c>
      <c r="BJ67" s="238">
        <v>182.96010000000001</v>
      </c>
      <c r="BK67" s="238">
        <v>189.2636</v>
      </c>
      <c r="BL67" s="238">
        <v>168.20859999999999</v>
      </c>
      <c r="BM67" s="238">
        <v>155.38499999999999</v>
      </c>
      <c r="BN67" s="238">
        <v>127.75320000000001</v>
      </c>
      <c r="BO67" s="238">
        <v>124.4866</v>
      </c>
      <c r="BP67" s="238">
        <v>129.7039</v>
      </c>
      <c r="BQ67" s="238">
        <v>145.29750000000001</v>
      </c>
      <c r="BR67" s="238">
        <v>143.43279999999999</v>
      </c>
      <c r="BS67" s="238">
        <v>127.2548</v>
      </c>
      <c r="BT67" s="238">
        <v>129.96799999999999</v>
      </c>
      <c r="BU67" s="238">
        <v>148.94300000000001</v>
      </c>
      <c r="BV67" s="238">
        <v>181.64359999999999</v>
      </c>
    </row>
    <row r="68" spans="1:74" ht="11.15" customHeight="1" x14ac:dyDescent="0.25">
      <c r="A68" s="111" t="s">
        <v>256</v>
      </c>
      <c r="B68" s="163" t="s">
        <v>766</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67.398213029999994</v>
      </c>
      <c r="AL68" s="54">
        <v>70.34013333</v>
      </c>
      <c r="AM68" s="54">
        <v>95.509708509999996</v>
      </c>
      <c r="AN68" s="54">
        <v>79.789618140000002</v>
      </c>
      <c r="AO68" s="54">
        <v>69.752305030000002</v>
      </c>
      <c r="AP68" s="54">
        <v>63.016825480000001</v>
      </c>
      <c r="AQ68" s="54">
        <v>70.271978520000005</v>
      </c>
      <c r="AR68" s="54">
        <v>82.589220269999998</v>
      </c>
      <c r="AS68" s="54">
        <v>96.405377950000002</v>
      </c>
      <c r="AT68" s="54">
        <v>94.446751699999993</v>
      </c>
      <c r="AU68" s="54">
        <v>74.337953240000004</v>
      </c>
      <c r="AV68" s="54">
        <v>64.201467010000002</v>
      </c>
      <c r="AW68" s="54">
        <v>65.835986879999993</v>
      </c>
      <c r="AX68" s="54">
        <v>82.492241199999995</v>
      </c>
      <c r="AY68" s="54">
        <v>71.469568870000003</v>
      </c>
      <c r="AZ68" s="54">
        <v>55.826461559999998</v>
      </c>
      <c r="BA68" s="54">
        <v>59.333467370000001</v>
      </c>
      <c r="BB68" s="54">
        <v>48.027636540000003</v>
      </c>
      <c r="BC68" s="54">
        <v>52.898457639999997</v>
      </c>
      <c r="BD68" s="54">
        <v>67.067475630000004</v>
      </c>
      <c r="BE68" s="54">
        <v>87.234704539999996</v>
      </c>
      <c r="BF68" s="54">
        <v>86.246787839999996</v>
      </c>
      <c r="BG68" s="54">
        <v>57.636740000000003</v>
      </c>
      <c r="BH68" s="54">
        <v>60.820839999999997</v>
      </c>
      <c r="BI68" s="54">
        <v>58.646160000000002</v>
      </c>
      <c r="BJ68" s="238">
        <v>68.699200000000005</v>
      </c>
      <c r="BK68" s="238">
        <v>74.675160000000005</v>
      </c>
      <c r="BL68" s="238">
        <v>56.356380000000001</v>
      </c>
      <c r="BM68" s="238">
        <v>52.73122</v>
      </c>
      <c r="BN68" s="238">
        <v>39.547359999999998</v>
      </c>
      <c r="BO68" s="238">
        <v>47.458210000000001</v>
      </c>
      <c r="BP68" s="238">
        <v>61.330269999999999</v>
      </c>
      <c r="BQ68" s="238">
        <v>77.716999999999999</v>
      </c>
      <c r="BR68" s="238">
        <v>77.461470000000006</v>
      </c>
      <c r="BS68" s="238">
        <v>61.222439999999999</v>
      </c>
      <c r="BT68" s="238">
        <v>51.886609999999997</v>
      </c>
      <c r="BU68" s="238">
        <v>51.30433</v>
      </c>
      <c r="BV68" s="238">
        <v>64.473569999999995</v>
      </c>
    </row>
    <row r="69" spans="1:74" ht="11.15" customHeight="1" x14ac:dyDescent="0.25">
      <c r="A69" s="461" t="s">
        <v>940</v>
      </c>
      <c r="B69" s="479" t="s">
        <v>939</v>
      </c>
      <c r="C69" s="235">
        <v>499.59491500000001</v>
      </c>
      <c r="D69" s="235">
        <v>432.65972340000002</v>
      </c>
      <c r="E69" s="235">
        <v>448.4337974</v>
      </c>
      <c r="F69" s="235">
        <v>383.11516749999998</v>
      </c>
      <c r="G69" s="235">
        <v>398.98622660000001</v>
      </c>
      <c r="H69" s="235">
        <v>401.86254459999998</v>
      </c>
      <c r="I69" s="235">
        <v>442.4327624</v>
      </c>
      <c r="J69" s="235">
        <v>443.76469400000002</v>
      </c>
      <c r="K69" s="235">
        <v>403.68946870000002</v>
      </c>
      <c r="L69" s="235">
        <v>404.47299950000001</v>
      </c>
      <c r="M69" s="235">
        <v>432.7139095</v>
      </c>
      <c r="N69" s="235">
        <v>455.26599700000003</v>
      </c>
      <c r="O69" s="235">
        <v>450.60101100000003</v>
      </c>
      <c r="P69" s="235">
        <v>418.46947669999997</v>
      </c>
      <c r="Q69" s="235">
        <v>387.85000430000002</v>
      </c>
      <c r="R69" s="235">
        <v>305.59657120000003</v>
      </c>
      <c r="S69" s="235">
        <v>317.75354479999999</v>
      </c>
      <c r="T69" s="235">
        <v>348.12050410000001</v>
      </c>
      <c r="U69" s="235">
        <v>404.02538379999999</v>
      </c>
      <c r="V69" s="235">
        <v>406.13431029999998</v>
      </c>
      <c r="W69" s="235">
        <v>364.23267049999998</v>
      </c>
      <c r="X69" s="235">
        <v>371.39116790000003</v>
      </c>
      <c r="Y69" s="235">
        <v>372.87731509999998</v>
      </c>
      <c r="Z69" s="235">
        <v>436.64127400000001</v>
      </c>
      <c r="AA69" s="235">
        <v>449.50740560000003</v>
      </c>
      <c r="AB69" s="235">
        <v>420.44093040000001</v>
      </c>
      <c r="AC69" s="235">
        <v>400.78304400000002</v>
      </c>
      <c r="AD69" s="235">
        <v>368.90354869999999</v>
      </c>
      <c r="AE69" s="235">
        <v>377.38370149999997</v>
      </c>
      <c r="AF69" s="235">
        <v>404.86614530000003</v>
      </c>
      <c r="AG69" s="235">
        <v>431.81120829999998</v>
      </c>
      <c r="AH69" s="235">
        <v>437.87451679999998</v>
      </c>
      <c r="AI69" s="235">
        <v>389.6869433</v>
      </c>
      <c r="AJ69" s="235">
        <v>389.10637789999998</v>
      </c>
      <c r="AK69" s="235">
        <v>404.2092131</v>
      </c>
      <c r="AL69" s="235">
        <v>429.9957928</v>
      </c>
      <c r="AM69" s="235">
        <v>476.00204430000002</v>
      </c>
      <c r="AN69" s="235">
        <v>420.72373909999999</v>
      </c>
      <c r="AO69" s="235">
        <v>416.93028379999998</v>
      </c>
      <c r="AP69" s="235">
        <v>373.2168686</v>
      </c>
      <c r="AQ69" s="235">
        <v>381.52795939999999</v>
      </c>
      <c r="AR69" s="235">
        <v>395.45977690000001</v>
      </c>
      <c r="AS69" s="235">
        <v>425.19774940000002</v>
      </c>
      <c r="AT69" s="235">
        <v>427.9440189</v>
      </c>
      <c r="AU69" s="235">
        <v>385.54205439999998</v>
      </c>
      <c r="AV69" s="235">
        <v>382.36624790000002</v>
      </c>
      <c r="AW69" s="235">
        <v>403.84342850000002</v>
      </c>
      <c r="AX69" s="235">
        <v>452.47787870000002</v>
      </c>
      <c r="AY69" s="235">
        <v>433.02347559999998</v>
      </c>
      <c r="AZ69" s="235">
        <v>388.08586129999998</v>
      </c>
      <c r="BA69" s="235">
        <v>416.83734889999999</v>
      </c>
      <c r="BB69" s="235">
        <v>363.90412739999999</v>
      </c>
      <c r="BC69" s="235">
        <v>369.83220619999997</v>
      </c>
      <c r="BD69" s="235">
        <v>382.45466959999999</v>
      </c>
      <c r="BE69" s="235">
        <v>419.01970679999999</v>
      </c>
      <c r="BF69" s="235">
        <v>430.28293209999998</v>
      </c>
      <c r="BG69" s="235">
        <v>377.82220000000001</v>
      </c>
      <c r="BH69" s="235">
        <v>383.76420000000002</v>
      </c>
      <c r="BI69" s="235">
        <v>396.3836</v>
      </c>
      <c r="BJ69" s="266">
        <v>443.11279999999999</v>
      </c>
      <c r="BK69" s="266">
        <v>455.053</v>
      </c>
      <c r="BL69" s="266">
        <v>404.81479999999999</v>
      </c>
      <c r="BM69" s="266">
        <v>401.16699999999997</v>
      </c>
      <c r="BN69" s="266">
        <v>353.78550000000001</v>
      </c>
      <c r="BO69" s="266">
        <v>364.87880000000001</v>
      </c>
      <c r="BP69" s="266">
        <v>377.46839999999997</v>
      </c>
      <c r="BQ69" s="266">
        <v>413.64100000000002</v>
      </c>
      <c r="BR69" s="266">
        <v>416.7792</v>
      </c>
      <c r="BS69" s="266">
        <v>371.01139999999998</v>
      </c>
      <c r="BT69" s="266">
        <v>373.15410000000003</v>
      </c>
      <c r="BU69" s="266">
        <v>384.38420000000002</v>
      </c>
      <c r="BV69" s="266">
        <v>438.25170000000003</v>
      </c>
    </row>
    <row r="70" spans="1:74" s="353" customFormat="1" ht="12" customHeight="1" x14ac:dyDescent="0.25">
      <c r="A70" s="352"/>
      <c r="B70" s="717" t="s">
        <v>847</v>
      </c>
      <c r="C70" s="717"/>
      <c r="D70" s="717"/>
      <c r="E70" s="717"/>
      <c r="F70" s="717"/>
      <c r="G70" s="717"/>
      <c r="H70" s="717"/>
      <c r="I70" s="717"/>
      <c r="J70" s="717"/>
      <c r="K70" s="717"/>
      <c r="L70" s="717"/>
      <c r="M70" s="717"/>
      <c r="N70" s="717"/>
      <c r="O70" s="717"/>
      <c r="P70" s="717"/>
      <c r="Q70" s="717"/>
      <c r="AY70" s="377"/>
      <c r="AZ70" s="377"/>
      <c r="BA70" s="377"/>
      <c r="BB70" s="377"/>
      <c r="BC70" s="377"/>
      <c r="BD70" s="377"/>
      <c r="BE70" s="377"/>
      <c r="BF70" s="377"/>
      <c r="BG70" s="377"/>
      <c r="BH70" s="377"/>
      <c r="BI70" s="377"/>
      <c r="BJ70" s="377"/>
    </row>
    <row r="71" spans="1:74" s="353" customFormat="1" ht="12" customHeight="1" x14ac:dyDescent="0.25">
      <c r="A71" s="352"/>
      <c r="B71" s="717" t="s">
        <v>0</v>
      </c>
      <c r="C71" s="717"/>
      <c r="D71" s="717"/>
      <c r="E71" s="717"/>
      <c r="F71" s="717"/>
      <c r="G71" s="717"/>
      <c r="H71" s="717"/>
      <c r="I71" s="717"/>
      <c r="J71" s="717"/>
      <c r="K71" s="717"/>
      <c r="L71" s="717"/>
      <c r="M71" s="717"/>
      <c r="N71" s="717"/>
      <c r="O71" s="717"/>
      <c r="P71" s="717"/>
      <c r="Q71" s="717"/>
      <c r="AY71" s="377"/>
      <c r="AZ71" s="377"/>
      <c r="BA71" s="377"/>
      <c r="BB71" s="377"/>
      <c r="BC71" s="377"/>
      <c r="BD71" s="525"/>
      <c r="BE71" s="525"/>
      <c r="BF71" s="525"/>
      <c r="BG71" s="377"/>
      <c r="BH71" s="377"/>
      <c r="BI71" s="377"/>
      <c r="BJ71" s="377"/>
    </row>
    <row r="72" spans="1:74" s="353" customFormat="1" ht="12" customHeight="1" x14ac:dyDescent="0.25">
      <c r="A72" s="352"/>
      <c r="B72" s="717" t="s">
        <v>941</v>
      </c>
      <c r="C72" s="612"/>
      <c r="D72" s="612"/>
      <c r="E72" s="612"/>
      <c r="F72" s="612"/>
      <c r="G72" s="612"/>
      <c r="H72" s="612"/>
      <c r="I72" s="612"/>
      <c r="J72" s="612"/>
      <c r="K72" s="612"/>
      <c r="L72" s="612"/>
      <c r="M72" s="612"/>
      <c r="N72" s="612"/>
      <c r="O72" s="612"/>
      <c r="P72" s="612"/>
      <c r="Q72" s="612"/>
      <c r="AY72" s="377"/>
      <c r="AZ72" s="377"/>
      <c r="BA72" s="377"/>
      <c r="BB72" s="377"/>
      <c r="BC72" s="377"/>
      <c r="BD72" s="525"/>
      <c r="BE72" s="525"/>
      <c r="BF72" s="525"/>
      <c r="BG72" s="377"/>
      <c r="BH72" s="377"/>
      <c r="BI72" s="377"/>
      <c r="BJ72" s="377"/>
    </row>
    <row r="73" spans="1:74" s="353" customFormat="1" ht="12" customHeight="1" x14ac:dyDescent="0.25">
      <c r="A73" s="352"/>
      <c r="B73" s="618" t="s">
        <v>787</v>
      </c>
      <c r="C73" s="600"/>
      <c r="D73" s="600"/>
      <c r="E73" s="600"/>
      <c r="F73" s="600"/>
      <c r="G73" s="600"/>
      <c r="H73" s="600"/>
      <c r="I73" s="600"/>
      <c r="J73" s="600"/>
      <c r="K73" s="600"/>
      <c r="L73" s="600"/>
      <c r="M73" s="600"/>
      <c r="N73" s="600"/>
      <c r="O73" s="600"/>
      <c r="P73" s="600"/>
      <c r="Q73" s="600"/>
      <c r="AY73" s="377"/>
      <c r="AZ73" s="377"/>
      <c r="BA73" s="377"/>
      <c r="BB73" s="377"/>
      <c r="BC73" s="377"/>
      <c r="BD73" s="525"/>
      <c r="BE73" s="525"/>
      <c r="BF73" s="525"/>
      <c r="BG73" s="377"/>
      <c r="BH73" s="377"/>
      <c r="BI73" s="377"/>
      <c r="BJ73" s="377"/>
    </row>
    <row r="74" spans="1:74" s="353" customFormat="1" ht="12" customHeight="1" x14ac:dyDescent="0.25">
      <c r="A74" s="352"/>
      <c r="B74" s="460" t="s">
        <v>800</v>
      </c>
      <c r="C74"/>
      <c r="D74"/>
      <c r="E74"/>
      <c r="F74"/>
      <c r="G74"/>
      <c r="H74"/>
      <c r="I74"/>
      <c r="J74"/>
      <c r="K74"/>
      <c r="L74"/>
      <c r="M74"/>
      <c r="N74"/>
      <c r="O74"/>
      <c r="P74"/>
      <c r="Q74"/>
      <c r="AY74" s="377"/>
      <c r="AZ74" s="377"/>
      <c r="BA74" s="377"/>
      <c r="BB74" s="377"/>
      <c r="BC74" s="377"/>
      <c r="BD74" s="525"/>
      <c r="BE74" s="525"/>
      <c r="BF74" s="525"/>
      <c r="BG74" s="377"/>
      <c r="BH74" s="377"/>
      <c r="BI74" s="377"/>
      <c r="BJ74" s="377"/>
    </row>
    <row r="75" spans="1:74" s="353" customFormat="1" ht="12" customHeight="1" x14ac:dyDescent="0.25">
      <c r="A75" s="352"/>
      <c r="B75" s="608" t="str">
        <f>"Notes: "&amp;"EIA completed modeling and analysis for this report on " &amp;Dates!$D$2&amp;"."</f>
        <v>Notes: EIA completed modeling and analysis for this report on Thursday December 7, 2023.</v>
      </c>
      <c r="C75" s="609"/>
      <c r="D75" s="609"/>
      <c r="E75" s="609"/>
      <c r="F75" s="609"/>
      <c r="G75" s="609"/>
      <c r="H75" s="609"/>
      <c r="I75" s="609"/>
      <c r="J75" s="609"/>
      <c r="K75" s="609"/>
      <c r="L75" s="609"/>
      <c r="M75" s="609"/>
      <c r="N75" s="609"/>
      <c r="O75" s="609"/>
      <c r="P75" s="609"/>
      <c r="Q75" s="609"/>
      <c r="AY75" s="377"/>
      <c r="AZ75" s="377"/>
      <c r="BA75" s="377"/>
      <c r="BB75" s="377"/>
      <c r="BC75" s="377"/>
      <c r="BD75" s="525"/>
      <c r="BE75" s="525"/>
      <c r="BF75" s="525"/>
      <c r="BG75" s="377"/>
      <c r="BH75" s="377"/>
      <c r="BI75" s="377"/>
      <c r="BJ75" s="377"/>
    </row>
    <row r="76" spans="1:74" s="353" customFormat="1" ht="12" customHeight="1" x14ac:dyDescent="0.25">
      <c r="A76" s="352"/>
      <c r="B76" s="623" t="s">
        <v>337</v>
      </c>
      <c r="C76" s="609"/>
      <c r="D76" s="609"/>
      <c r="E76" s="609"/>
      <c r="F76" s="609"/>
      <c r="G76" s="609"/>
      <c r="H76" s="609"/>
      <c r="I76" s="609"/>
      <c r="J76" s="609"/>
      <c r="K76" s="609"/>
      <c r="L76" s="609"/>
      <c r="M76" s="609"/>
      <c r="N76" s="609"/>
      <c r="O76" s="609"/>
      <c r="P76" s="609"/>
      <c r="Q76" s="609"/>
      <c r="AY76" s="377"/>
      <c r="AZ76" s="377"/>
      <c r="BA76" s="377"/>
      <c r="BB76" s="377"/>
      <c r="BC76" s="377"/>
      <c r="BD76" s="525"/>
      <c r="BE76" s="525"/>
      <c r="BF76" s="525"/>
      <c r="BG76" s="377"/>
      <c r="BH76" s="377"/>
      <c r="BI76" s="377"/>
      <c r="BJ76" s="377"/>
    </row>
    <row r="77" spans="1:74" s="353" customFormat="1" ht="12" customHeight="1" x14ac:dyDescent="0.25">
      <c r="A77" s="352"/>
      <c r="B77" s="610" t="s">
        <v>1244</v>
      </c>
      <c r="C77" s="611"/>
      <c r="D77" s="611"/>
      <c r="E77" s="611"/>
      <c r="F77" s="611"/>
      <c r="G77" s="611"/>
      <c r="H77" s="611"/>
      <c r="I77" s="611"/>
      <c r="J77" s="611"/>
      <c r="K77" s="611"/>
      <c r="L77" s="611"/>
      <c r="M77" s="611"/>
      <c r="N77" s="611"/>
      <c r="O77" s="611"/>
      <c r="P77" s="611"/>
      <c r="Q77" s="612"/>
      <c r="AY77" s="377"/>
      <c r="AZ77" s="377"/>
      <c r="BA77" s="377"/>
      <c r="BB77" s="377"/>
      <c r="BC77" s="377"/>
      <c r="BD77" s="525"/>
      <c r="BE77" s="525"/>
      <c r="BF77" s="525"/>
      <c r="BG77" s="377"/>
      <c r="BH77" s="377"/>
      <c r="BI77" s="377"/>
      <c r="BJ77" s="377"/>
    </row>
    <row r="78" spans="1:74" s="353" customFormat="1" ht="12" customHeight="1" x14ac:dyDescent="0.25">
      <c r="A78" s="352"/>
      <c r="B78" s="620" t="s">
        <v>806</v>
      </c>
      <c r="C78" s="612"/>
      <c r="D78" s="612"/>
      <c r="E78" s="612"/>
      <c r="F78" s="612"/>
      <c r="G78" s="612"/>
      <c r="H78" s="612"/>
      <c r="I78" s="612"/>
      <c r="J78" s="612"/>
      <c r="K78" s="612"/>
      <c r="L78" s="612"/>
      <c r="M78" s="612"/>
      <c r="N78" s="612"/>
      <c r="O78" s="612"/>
      <c r="P78" s="612"/>
      <c r="Q78" s="612"/>
      <c r="AY78" s="377"/>
      <c r="AZ78" s="377"/>
      <c r="BA78" s="377"/>
      <c r="BB78" s="377"/>
      <c r="BC78" s="377"/>
      <c r="BD78" s="525"/>
      <c r="BE78" s="525"/>
      <c r="BF78" s="525"/>
      <c r="BG78" s="377"/>
      <c r="BH78" s="377"/>
      <c r="BI78" s="377"/>
      <c r="BJ78" s="377"/>
    </row>
    <row r="79" spans="1:74" s="353" customFormat="1" ht="12" customHeight="1" x14ac:dyDescent="0.25">
      <c r="A79" s="352"/>
      <c r="B79" s="622" t="s">
        <v>1270</v>
      </c>
      <c r="C79" s="612"/>
      <c r="D79" s="612"/>
      <c r="E79" s="612"/>
      <c r="F79" s="612"/>
      <c r="G79" s="612"/>
      <c r="H79" s="612"/>
      <c r="I79" s="612"/>
      <c r="J79" s="612"/>
      <c r="K79" s="612"/>
      <c r="L79" s="612"/>
      <c r="M79" s="612"/>
      <c r="N79" s="612"/>
      <c r="O79" s="612"/>
      <c r="P79" s="612"/>
      <c r="Q79" s="612"/>
      <c r="AY79" s="377"/>
      <c r="AZ79" s="377"/>
      <c r="BA79" s="377"/>
      <c r="BB79" s="377"/>
      <c r="BC79" s="377"/>
      <c r="BD79" s="525"/>
      <c r="BE79" s="525"/>
      <c r="BF79" s="525"/>
      <c r="BG79" s="377"/>
      <c r="BH79" s="377"/>
      <c r="BI79" s="377"/>
      <c r="BJ79" s="377"/>
    </row>
    <row r="80" spans="1:74" s="353" customFormat="1" ht="12" customHeight="1" x14ac:dyDescent="0.25">
      <c r="A80" s="352"/>
      <c r="B80" s="622"/>
      <c r="C80" s="612"/>
      <c r="D80" s="612"/>
      <c r="E80" s="612"/>
      <c r="F80" s="612"/>
      <c r="G80" s="612"/>
      <c r="H80" s="612"/>
      <c r="I80" s="612"/>
      <c r="J80" s="612"/>
      <c r="K80" s="612"/>
      <c r="L80" s="612"/>
      <c r="M80" s="612"/>
      <c r="N80" s="612"/>
      <c r="O80" s="612"/>
      <c r="P80" s="612"/>
      <c r="Q80" s="612"/>
      <c r="AY80" s="377"/>
      <c r="AZ80" s="377"/>
      <c r="BA80" s="377"/>
      <c r="BB80" s="377"/>
      <c r="BC80" s="377"/>
      <c r="BD80" s="525"/>
      <c r="BE80" s="525"/>
      <c r="BF80" s="525"/>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I6" sqref="BI6:BI54"/>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597" t="s">
        <v>771</v>
      </c>
      <c r="B1" s="718" t="s">
        <v>1236</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row>
    <row r="2" spans="1:74" s="10"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17"/>
      <c r="B5" s="129" t="s">
        <v>1427</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663</v>
      </c>
      <c r="B6" s="164" t="s">
        <v>416</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1030.5961943</v>
      </c>
      <c r="AK6" s="190">
        <v>1033.8096341</v>
      </c>
      <c r="AL6" s="190">
        <v>1035.1475780999999</v>
      </c>
      <c r="AM6" s="190">
        <v>1032.9416848000001</v>
      </c>
      <c r="AN6" s="190">
        <v>1031.7798935000001</v>
      </c>
      <c r="AO6" s="190">
        <v>1029.9938626999999</v>
      </c>
      <c r="AP6" s="190">
        <v>1024.6507882999999</v>
      </c>
      <c r="AQ6" s="190">
        <v>1023.8158816</v>
      </c>
      <c r="AR6" s="190">
        <v>1024.5563384</v>
      </c>
      <c r="AS6" s="190">
        <v>1029.2401023</v>
      </c>
      <c r="AT6" s="190">
        <v>1031.3553287</v>
      </c>
      <c r="AU6" s="190">
        <v>1033.2699608999999</v>
      </c>
      <c r="AV6" s="190">
        <v>1034.7636703999999</v>
      </c>
      <c r="AW6" s="190">
        <v>1036.4423609999999</v>
      </c>
      <c r="AX6" s="190">
        <v>1038.0857040000001</v>
      </c>
      <c r="AY6" s="190">
        <v>1039.8767877</v>
      </c>
      <c r="AZ6" s="190">
        <v>1041.3121192000001</v>
      </c>
      <c r="BA6" s="190">
        <v>1042.5747868000001</v>
      </c>
      <c r="BB6" s="190">
        <v>1041.9788039</v>
      </c>
      <c r="BC6" s="190">
        <v>1044.1606339</v>
      </c>
      <c r="BD6" s="190">
        <v>1047.4342899999999</v>
      </c>
      <c r="BE6" s="190">
        <v>1054.9522251000001</v>
      </c>
      <c r="BF6" s="190">
        <v>1058.0451938000001</v>
      </c>
      <c r="BG6" s="190">
        <v>1059.8656490999999</v>
      </c>
      <c r="BH6" s="190">
        <v>1058.8815153999999</v>
      </c>
      <c r="BI6" s="190">
        <v>1059.3060003000001</v>
      </c>
      <c r="BJ6" s="242">
        <v>1059.607</v>
      </c>
      <c r="BK6" s="242">
        <v>1059.8119999999999</v>
      </c>
      <c r="BL6" s="242">
        <v>1059.845</v>
      </c>
      <c r="BM6" s="242">
        <v>1059.7360000000001</v>
      </c>
      <c r="BN6" s="242">
        <v>1058.8209999999999</v>
      </c>
      <c r="BO6" s="242">
        <v>1058.9190000000001</v>
      </c>
      <c r="BP6" s="242">
        <v>1059.3699999999999</v>
      </c>
      <c r="BQ6" s="242">
        <v>1060.627</v>
      </c>
      <c r="BR6" s="242">
        <v>1061.441</v>
      </c>
      <c r="BS6" s="242">
        <v>1062.2650000000001</v>
      </c>
      <c r="BT6" s="242">
        <v>1063.068</v>
      </c>
      <c r="BU6" s="242">
        <v>1063.9390000000001</v>
      </c>
      <c r="BV6" s="242">
        <v>1064.845</v>
      </c>
    </row>
    <row r="7" spans="1:74" ht="11.15" customHeight="1" x14ac:dyDescent="0.25">
      <c r="A7" s="117" t="s">
        <v>664</v>
      </c>
      <c r="B7" s="164" t="s">
        <v>446</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2848.6027629999999</v>
      </c>
      <c r="AK7" s="190">
        <v>2861.0798156999999</v>
      </c>
      <c r="AL7" s="190">
        <v>2867.1341717999999</v>
      </c>
      <c r="AM7" s="190">
        <v>2858.0247752</v>
      </c>
      <c r="AN7" s="190">
        <v>2857.7895296000002</v>
      </c>
      <c r="AO7" s="190">
        <v>2857.6873792000001</v>
      </c>
      <c r="AP7" s="190">
        <v>2854.8218517</v>
      </c>
      <c r="AQ7" s="190">
        <v>2857.1582454999998</v>
      </c>
      <c r="AR7" s="190">
        <v>2861.8000886</v>
      </c>
      <c r="AS7" s="190">
        <v>2873.8273113</v>
      </c>
      <c r="AT7" s="190">
        <v>2879.2701049000002</v>
      </c>
      <c r="AU7" s="190">
        <v>2883.2083997</v>
      </c>
      <c r="AV7" s="190">
        <v>2883.020489</v>
      </c>
      <c r="AW7" s="190">
        <v>2885.9160665999998</v>
      </c>
      <c r="AX7" s="190">
        <v>2889.2734255999999</v>
      </c>
      <c r="AY7" s="190">
        <v>2894.1230277999998</v>
      </c>
      <c r="AZ7" s="190">
        <v>2897.6311034999999</v>
      </c>
      <c r="BA7" s="190">
        <v>2900.8281143999998</v>
      </c>
      <c r="BB7" s="190">
        <v>2899.1821412999998</v>
      </c>
      <c r="BC7" s="190">
        <v>2905.1559621000001</v>
      </c>
      <c r="BD7" s="190">
        <v>2914.2176574</v>
      </c>
      <c r="BE7" s="190">
        <v>2934.9653321999999</v>
      </c>
      <c r="BF7" s="190">
        <v>2943.7541981999998</v>
      </c>
      <c r="BG7" s="190">
        <v>2949.1823601000001</v>
      </c>
      <c r="BH7" s="190">
        <v>2947.2259675</v>
      </c>
      <c r="BI7" s="190">
        <v>2948.9506093999998</v>
      </c>
      <c r="BJ7" s="242">
        <v>2950.3319999999999</v>
      </c>
      <c r="BK7" s="242">
        <v>2951.5590000000002</v>
      </c>
      <c r="BL7" s="242">
        <v>2952.114</v>
      </c>
      <c r="BM7" s="242">
        <v>2952.1869999999999</v>
      </c>
      <c r="BN7" s="242">
        <v>2949.915</v>
      </c>
      <c r="BO7" s="242">
        <v>2950.4169999999999</v>
      </c>
      <c r="BP7" s="242">
        <v>2951.8319999999999</v>
      </c>
      <c r="BQ7" s="242">
        <v>2955.19</v>
      </c>
      <c r="BR7" s="242">
        <v>2957.6579999999999</v>
      </c>
      <c r="BS7" s="242">
        <v>2960.2669999999998</v>
      </c>
      <c r="BT7" s="242">
        <v>2963.203</v>
      </c>
      <c r="BU7" s="242">
        <v>2965.9540000000002</v>
      </c>
      <c r="BV7" s="242">
        <v>2968.7060000000001</v>
      </c>
    </row>
    <row r="8" spans="1:74" ht="11.15" customHeight="1" x14ac:dyDescent="0.25">
      <c r="A8" s="117" t="s">
        <v>665</v>
      </c>
      <c r="B8" s="164" t="s">
        <v>417</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2578.8743039000001</v>
      </c>
      <c r="AK8" s="190">
        <v>2588.9297381000001</v>
      </c>
      <c r="AL8" s="190">
        <v>2595.4007636000001</v>
      </c>
      <c r="AM8" s="190">
        <v>2596.7763381999998</v>
      </c>
      <c r="AN8" s="190">
        <v>2597.2118273000001</v>
      </c>
      <c r="AO8" s="190">
        <v>2595.1961888999999</v>
      </c>
      <c r="AP8" s="190">
        <v>2584.2309240999998</v>
      </c>
      <c r="AQ8" s="190">
        <v>2582.1869049000002</v>
      </c>
      <c r="AR8" s="190">
        <v>2582.5656324000001</v>
      </c>
      <c r="AS8" s="190">
        <v>2589.1686023000002</v>
      </c>
      <c r="AT8" s="190">
        <v>2591.5417014999998</v>
      </c>
      <c r="AU8" s="190">
        <v>2593.4864256000001</v>
      </c>
      <c r="AV8" s="190">
        <v>2593.9267143000002</v>
      </c>
      <c r="AW8" s="190">
        <v>2595.8217334999999</v>
      </c>
      <c r="AX8" s="190">
        <v>2598.0954228999999</v>
      </c>
      <c r="AY8" s="190">
        <v>2600.6094159999998</v>
      </c>
      <c r="AZ8" s="190">
        <v>2603.7442206000001</v>
      </c>
      <c r="BA8" s="190">
        <v>2607.3614702</v>
      </c>
      <c r="BB8" s="190">
        <v>2609.4310116000001</v>
      </c>
      <c r="BC8" s="190">
        <v>2615.5357660999998</v>
      </c>
      <c r="BD8" s="190">
        <v>2623.6455805999999</v>
      </c>
      <c r="BE8" s="190">
        <v>2640.0988001999999</v>
      </c>
      <c r="BF8" s="190">
        <v>2647.4649757000002</v>
      </c>
      <c r="BG8" s="190">
        <v>2652.0824524</v>
      </c>
      <c r="BH8" s="190">
        <v>2650.8580575000001</v>
      </c>
      <c r="BI8" s="190">
        <v>2652.2980158</v>
      </c>
      <c r="BJ8" s="242">
        <v>2653.3090000000002</v>
      </c>
      <c r="BK8" s="242">
        <v>2654.0349999999999</v>
      </c>
      <c r="BL8" s="242">
        <v>2654.0810000000001</v>
      </c>
      <c r="BM8" s="242">
        <v>2653.59</v>
      </c>
      <c r="BN8" s="242">
        <v>2650.672</v>
      </c>
      <c r="BO8" s="242">
        <v>2650.5239999999999</v>
      </c>
      <c r="BP8" s="242">
        <v>2651.2579999999998</v>
      </c>
      <c r="BQ8" s="242">
        <v>2654.3649999999998</v>
      </c>
      <c r="BR8" s="242">
        <v>2655.739</v>
      </c>
      <c r="BS8" s="242">
        <v>2656.873</v>
      </c>
      <c r="BT8" s="242">
        <v>2657.1979999999999</v>
      </c>
      <c r="BU8" s="242">
        <v>2658.2809999999999</v>
      </c>
      <c r="BV8" s="242">
        <v>2659.5520000000001</v>
      </c>
    </row>
    <row r="9" spans="1:74" ht="11.15" customHeight="1" x14ac:dyDescent="0.25">
      <c r="A9" s="117" t="s">
        <v>666</v>
      </c>
      <c r="B9" s="164" t="s">
        <v>418</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1213.0743376</v>
      </c>
      <c r="AK9" s="190">
        <v>1215.3583275999999</v>
      </c>
      <c r="AL9" s="190">
        <v>1217.3012900000001</v>
      </c>
      <c r="AM9" s="190">
        <v>1219.9492955000001</v>
      </c>
      <c r="AN9" s="190">
        <v>1220.4256492</v>
      </c>
      <c r="AO9" s="190">
        <v>1219.7764219999999</v>
      </c>
      <c r="AP9" s="190">
        <v>1214.9213083</v>
      </c>
      <c r="AQ9" s="190">
        <v>1214.3311484999999</v>
      </c>
      <c r="AR9" s="190">
        <v>1214.9256370000001</v>
      </c>
      <c r="AS9" s="190">
        <v>1218.9234316</v>
      </c>
      <c r="AT9" s="190">
        <v>1220.2232231999999</v>
      </c>
      <c r="AU9" s="190">
        <v>1221.0436697</v>
      </c>
      <c r="AV9" s="190">
        <v>1218.5643379999999</v>
      </c>
      <c r="AW9" s="190">
        <v>1220.5414191</v>
      </c>
      <c r="AX9" s="190">
        <v>1224.1544799999999</v>
      </c>
      <c r="AY9" s="190">
        <v>1233.0360209</v>
      </c>
      <c r="AZ9" s="190">
        <v>1237.1966659</v>
      </c>
      <c r="BA9" s="190">
        <v>1240.2689154</v>
      </c>
      <c r="BB9" s="190">
        <v>1240.2333546</v>
      </c>
      <c r="BC9" s="190">
        <v>1242.643374</v>
      </c>
      <c r="BD9" s="190">
        <v>1245.4795589</v>
      </c>
      <c r="BE9" s="190">
        <v>1250.3337613000001</v>
      </c>
      <c r="BF9" s="190">
        <v>1252.8283879999999</v>
      </c>
      <c r="BG9" s="190">
        <v>1254.5552912000001</v>
      </c>
      <c r="BH9" s="190">
        <v>1254.6181439</v>
      </c>
      <c r="BI9" s="190">
        <v>1255.4818448999999</v>
      </c>
      <c r="BJ9" s="242">
        <v>1256.25</v>
      </c>
      <c r="BK9" s="242">
        <v>1257.0920000000001</v>
      </c>
      <c r="BL9" s="242">
        <v>1257.5419999999999</v>
      </c>
      <c r="BM9" s="242">
        <v>1257.77</v>
      </c>
      <c r="BN9" s="242">
        <v>1256.971</v>
      </c>
      <c r="BO9" s="242">
        <v>1257.3579999999999</v>
      </c>
      <c r="BP9" s="242">
        <v>1258.125</v>
      </c>
      <c r="BQ9" s="242">
        <v>1259.789</v>
      </c>
      <c r="BR9" s="242">
        <v>1260.933</v>
      </c>
      <c r="BS9" s="242">
        <v>1262.0709999999999</v>
      </c>
      <c r="BT9" s="242">
        <v>1263.0409999999999</v>
      </c>
      <c r="BU9" s="242">
        <v>1264.29</v>
      </c>
      <c r="BV9" s="242">
        <v>1265.6559999999999</v>
      </c>
    </row>
    <row r="10" spans="1:74" ht="11.15" customHeight="1" x14ac:dyDescent="0.25">
      <c r="A10" s="117" t="s">
        <v>667</v>
      </c>
      <c r="B10" s="164" t="s">
        <v>419</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3573.8874262999998</v>
      </c>
      <c r="AK10" s="190">
        <v>3587.8554779999999</v>
      </c>
      <c r="AL10" s="190">
        <v>3593.6054709999999</v>
      </c>
      <c r="AM10" s="190">
        <v>3579.1252733000001</v>
      </c>
      <c r="AN10" s="190">
        <v>3577.4482483000002</v>
      </c>
      <c r="AO10" s="190">
        <v>3576.5622637000001</v>
      </c>
      <c r="AP10" s="190">
        <v>3573.9451299000002</v>
      </c>
      <c r="AQ10" s="190">
        <v>3576.5328685999998</v>
      </c>
      <c r="AR10" s="190">
        <v>3581.8032902</v>
      </c>
      <c r="AS10" s="190">
        <v>3593.1345157999999</v>
      </c>
      <c r="AT10" s="190">
        <v>3601.2367118000002</v>
      </c>
      <c r="AU10" s="190">
        <v>3609.4879996999998</v>
      </c>
      <c r="AV10" s="190">
        <v>3618.9480084000002</v>
      </c>
      <c r="AW10" s="190">
        <v>3626.7027578000002</v>
      </c>
      <c r="AX10" s="190">
        <v>3633.8118771999998</v>
      </c>
      <c r="AY10" s="190">
        <v>3639.4898162</v>
      </c>
      <c r="AZ10" s="190">
        <v>3645.8968381</v>
      </c>
      <c r="BA10" s="190">
        <v>3652.2473925999998</v>
      </c>
      <c r="BB10" s="190">
        <v>3653.8962987</v>
      </c>
      <c r="BC10" s="190">
        <v>3663.6178042000001</v>
      </c>
      <c r="BD10" s="190">
        <v>3676.7667280999999</v>
      </c>
      <c r="BE10" s="190">
        <v>3703.4874375999998</v>
      </c>
      <c r="BF10" s="190">
        <v>3715.8829228999998</v>
      </c>
      <c r="BG10" s="190">
        <v>3724.0975512</v>
      </c>
      <c r="BH10" s="190">
        <v>3723.1835136</v>
      </c>
      <c r="BI10" s="190">
        <v>3726.7472843999999</v>
      </c>
      <c r="BJ10" s="242">
        <v>3729.8409999999999</v>
      </c>
      <c r="BK10" s="242">
        <v>3732.9229999999998</v>
      </c>
      <c r="BL10" s="242">
        <v>3734.7330000000002</v>
      </c>
      <c r="BM10" s="242">
        <v>3735.73</v>
      </c>
      <c r="BN10" s="242">
        <v>3733.395</v>
      </c>
      <c r="BO10" s="242">
        <v>3734.6529999999998</v>
      </c>
      <c r="BP10" s="242">
        <v>3736.9859999999999</v>
      </c>
      <c r="BQ10" s="242">
        <v>3741.6170000000002</v>
      </c>
      <c r="BR10" s="242">
        <v>3745.181</v>
      </c>
      <c r="BS10" s="242">
        <v>3748.902</v>
      </c>
      <c r="BT10" s="242">
        <v>3752.6289999999999</v>
      </c>
      <c r="BU10" s="242">
        <v>3756.7759999999998</v>
      </c>
      <c r="BV10" s="242">
        <v>3761.1909999999998</v>
      </c>
    </row>
    <row r="11" spans="1:74" ht="11.15" customHeight="1" x14ac:dyDescent="0.25">
      <c r="A11" s="117" t="s">
        <v>668</v>
      </c>
      <c r="B11" s="164" t="s">
        <v>420</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876.02208888999996</v>
      </c>
      <c r="AK11" s="190">
        <v>879.64999391000003</v>
      </c>
      <c r="AL11" s="190">
        <v>882.21016577</v>
      </c>
      <c r="AM11" s="190">
        <v>883.14663983000003</v>
      </c>
      <c r="AN11" s="190">
        <v>883.98831885000004</v>
      </c>
      <c r="AO11" s="190">
        <v>884.17923817999997</v>
      </c>
      <c r="AP11" s="190">
        <v>881.96885880000002</v>
      </c>
      <c r="AQ11" s="190">
        <v>882.17116306000003</v>
      </c>
      <c r="AR11" s="190">
        <v>883.03561190999994</v>
      </c>
      <c r="AS11" s="190">
        <v>885.02118080000002</v>
      </c>
      <c r="AT11" s="190">
        <v>886.86568726999997</v>
      </c>
      <c r="AU11" s="190">
        <v>889.02810675000001</v>
      </c>
      <c r="AV11" s="190">
        <v>892.17628458000002</v>
      </c>
      <c r="AW11" s="190">
        <v>894.4736461</v>
      </c>
      <c r="AX11" s="190">
        <v>896.58803665000005</v>
      </c>
      <c r="AY11" s="190">
        <v>898.58294393000006</v>
      </c>
      <c r="AZ11" s="190">
        <v>900.28377675000002</v>
      </c>
      <c r="BA11" s="190">
        <v>901.75402280000003</v>
      </c>
      <c r="BB11" s="190">
        <v>901.66889570000001</v>
      </c>
      <c r="BC11" s="190">
        <v>903.67155802000002</v>
      </c>
      <c r="BD11" s="190">
        <v>906.43722338999999</v>
      </c>
      <c r="BE11" s="190">
        <v>912.21628621000002</v>
      </c>
      <c r="BF11" s="190">
        <v>914.82016182999996</v>
      </c>
      <c r="BG11" s="190">
        <v>916.49924466000004</v>
      </c>
      <c r="BH11" s="190">
        <v>916.26422907000006</v>
      </c>
      <c r="BI11" s="190">
        <v>916.83570557999997</v>
      </c>
      <c r="BJ11" s="242">
        <v>917.22439999999995</v>
      </c>
      <c r="BK11" s="242">
        <v>917.4348</v>
      </c>
      <c r="BL11" s="242">
        <v>917.45439999999996</v>
      </c>
      <c r="BM11" s="242">
        <v>917.28779999999995</v>
      </c>
      <c r="BN11" s="242">
        <v>916.35649999999998</v>
      </c>
      <c r="BO11" s="242">
        <v>916.25139999999999</v>
      </c>
      <c r="BP11" s="242">
        <v>916.39390000000003</v>
      </c>
      <c r="BQ11" s="242">
        <v>917.05669999999998</v>
      </c>
      <c r="BR11" s="242">
        <v>917.49019999999996</v>
      </c>
      <c r="BS11" s="242">
        <v>917.96699999999998</v>
      </c>
      <c r="BT11" s="242">
        <v>918.50059999999996</v>
      </c>
      <c r="BU11" s="242">
        <v>919.0539</v>
      </c>
      <c r="BV11" s="242">
        <v>919.64049999999997</v>
      </c>
    </row>
    <row r="12" spans="1:74" ht="11.15" customHeight="1" x14ac:dyDescent="0.25">
      <c r="A12" s="117" t="s">
        <v>669</v>
      </c>
      <c r="B12" s="164" t="s">
        <v>421</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2376.4534724</v>
      </c>
      <c r="AK12" s="190">
        <v>2382.5993526000002</v>
      </c>
      <c r="AL12" s="190">
        <v>2385.0159057999999</v>
      </c>
      <c r="AM12" s="190">
        <v>2377.3713925000002</v>
      </c>
      <c r="AN12" s="190">
        <v>2377.0780961</v>
      </c>
      <c r="AO12" s="190">
        <v>2377.8042773000002</v>
      </c>
      <c r="AP12" s="190">
        <v>2375.5792319000002</v>
      </c>
      <c r="AQ12" s="190">
        <v>2381.3223962000002</v>
      </c>
      <c r="AR12" s="190">
        <v>2391.0630663000002</v>
      </c>
      <c r="AS12" s="190">
        <v>2410.8719468999998</v>
      </c>
      <c r="AT12" s="190">
        <v>2424.0545996000001</v>
      </c>
      <c r="AU12" s="190">
        <v>2436.6817295000001</v>
      </c>
      <c r="AV12" s="190">
        <v>2450.8242826000001</v>
      </c>
      <c r="AW12" s="190">
        <v>2460.7871568</v>
      </c>
      <c r="AX12" s="190">
        <v>2468.6412982000002</v>
      </c>
      <c r="AY12" s="190">
        <v>2471.2944086000002</v>
      </c>
      <c r="AZ12" s="190">
        <v>2477.2503084</v>
      </c>
      <c r="BA12" s="190">
        <v>2483.4166992999999</v>
      </c>
      <c r="BB12" s="190">
        <v>2487.7221528</v>
      </c>
      <c r="BC12" s="190">
        <v>2495.8630972999999</v>
      </c>
      <c r="BD12" s="190">
        <v>2505.7681042999998</v>
      </c>
      <c r="BE12" s="190">
        <v>2523.766627</v>
      </c>
      <c r="BF12" s="190">
        <v>2532.4526691000001</v>
      </c>
      <c r="BG12" s="190">
        <v>2538.1556838000001</v>
      </c>
      <c r="BH12" s="190">
        <v>2537.3104451999998</v>
      </c>
      <c r="BI12" s="190">
        <v>2539.7213247</v>
      </c>
      <c r="BJ12" s="242">
        <v>2541.8229999999999</v>
      </c>
      <c r="BK12" s="242">
        <v>2543.7220000000002</v>
      </c>
      <c r="BL12" s="242">
        <v>2545.1260000000002</v>
      </c>
      <c r="BM12" s="242">
        <v>2546.1410000000001</v>
      </c>
      <c r="BN12" s="242">
        <v>2545.1320000000001</v>
      </c>
      <c r="BO12" s="242">
        <v>2546.5940000000001</v>
      </c>
      <c r="BP12" s="242">
        <v>2548.8919999999998</v>
      </c>
      <c r="BQ12" s="242">
        <v>2553.1309999999999</v>
      </c>
      <c r="BR12" s="242">
        <v>2556.2739999999999</v>
      </c>
      <c r="BS12" s="242">
        <v>2559.4250000000002</v>
      </c>
      <c r="BT12" s="242">
        <v>2562.4670000000001</v>
      </c>
      <c r="BU12" s="242">
        <v>2565.7240000000002</v>
      </c>
      <c r="BV12" s="242">
        <v>2569.078</v>
      </c>
    </row>
    <row r="13" spans="1:74" ht="11.15" customHeight="1" x14ac:dyDescent="0.25">
      <c r="A13" s="117" t="s">
        <v>670</v>
      </c>
      <c r="B13" s="164" t="s">
        <v>422</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1355.6182538999999</v>
      </c>
      <c r="AK13" s="190">
        <v>1362.2640739999999</v>
      </c>
      <c r="AL13" s="190">
        <v>1365.2776497</v>
      </c>
      <c r="AM13" s="190">
        <v>1360.3129157000001</v>
      </c>
      <c r="AN13" s="190">
        <v>1359.3215516</v>
      </c>
      <c r="AO13" s="190">
        <v>1357.9574921000001</v>
      </c>
      <c r="AP13" s="190">
        <v>1353.2193276</v>
      </c>
      <c r="AQ13" s="190">
        <v>1353.3609343999999</v>
      </c>
      <c r="AR13" s="190">
        <v>1355.3809028000001</v>
      </c>
      <c r="AS13" s="190">
        <v>1361.7520814</v>
      </c>
      <c r="AT13" s="190">
        <v>1365.674137</v>
      </c>
      <c r="AU13" s="190">
        <v>1369.6199180999999</v>
      </c>
      <c r="AV13" s="190">
        <v>1373.8531144000001</v>
      </c>
      <c r="AW13" s="190">
        <v>1377.6485789999999</v>
      </c>
      <c r="AX13" s="190">
        <v>1381.2700018</v>
      </c>
      <c r="AY13" s="190">
        <v>1385.0443949</v>
      </c>
      <c r="AZ13" s="190">
        <v>1388.0724745</v>
      </c>
      <c r="BA13" s="190">
        <v>1390.681253</v>
      </c>
      <c r="BB13" s="190">
        <v>1391.0027608</v>
      </c>
      <c r="BC13" s="190">
        <v>1394.173914</v>
      </c>
      <c r="BD13" s="190">
        <v>1398.3267430000001</v>
      </c>
      <c r="BE13" s="190">
        <v>1406.4169294999999</v>
      </c>
      <c r="BF13" s="190">
        <v>1410.3163492000001</v>
      </c>
      <c r="BG13" s="190">
        <v>1412.9806836</v>
      </c>
      <c r="BH13" s="190">
        <v>1412.9755110999999</v>
      </c>
      <c r="BI13" s="190">
        <v>1414.2454914</v>
      </c>
      <c r="BJ13" s="242">
        <v>1415.356</v>
      </c>
      <c r="BK13" s="242">
        <v>1416.412</v>
      </c>
      <c r="BL13" s="242">
        <v>1417.126</v>
      </c>
      <c r="BM13" s="242">
        <v>1417.6020000000001</v>
      </c>
      <c r="BN13" s="242">
        <v>1416.9949999999999</v>
      </c>
      <c r="BO13" s="242">
        <v>1417.63</v>
      </c>
      <c r="BP13" s="242">
        <v>1418.6610000000001</v>
      </c>
      <c r="BQ13" s="242">
        <v>1420.4490000000001</v>
      </c>
      <c r="BR13" s="242">
        <v>1422.0039999999999</v>
      </c>
      <c r="BS13" s="242">
        <v>1423.6849999999999</v>
      </c>
      <c r="BT13" s="242">
        <v>1425.646</v>
      </c>
      <c r="BU13" s="242">
        <v>1427.4659999999999</v>
      </c>
      <c r="BV13" s="242">
        <v>1429.298</v>
      </c>
    </row>
    <row r="14" spans="1:74" ht="11.15" customHeight="1" x14ac:dyDescent="0.25">
      <c r="A14" s="117" t="s">
        <v>671</v>
      </c>
      <c r="B14" s="164" t="s">
        <v>423</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3888.7759832000002</v>
      </c>
      <c r="AK14" s="190">
        <v>3893.7345765999999</v>
      </c>
      <c r="AL14" s="190">
        <v>3882.4044435999999</v>
      </c>
      <c r="AM14" s="190">
        <v>3821.3660599</v>
      </c>
      <c r="AN14" s="190">
        <v>3802.5231173000002</v>
      </c>
      <c r="AO14" s="190">
        <v>3792.4560916</v>
      </c>
      <c r="AP14" s="190">
        <v>3796.9184315000002</v>
      </c>
      <c r="AQ14" s="190">
        <v>3800.0881528</v>
      </c>
      <c r="AR14" s="190">
        <v>3807.7187042999999</v>
      </c>
      <c r="AS14" s="190">
        <v>3827.1744720000002</v>
      </c>
      <c r="AT14" s="190">
        <v>3838.2033943000001</v>
      </c>
      <c r="AU14" s="190">
        <v>3848.1698572</v>
      </c>
      <c r="AV14" s="190">
        <v>3856.9005477000001</v>
      </c>
      <c r="AW14" s="190">
        <v>3864.8720766000001</v>
      </c>
      <c r="AX14" s="190">
        <v>3871.9111309</v>
      </c>
      <c r="AY14" s="190">
        <v>3875.9147416999999</v>
      </c>
      <c r="AZ14" s="190">
        <v>3882.6660735999999</v>
      </c>
      <c r="BA14" s="190">
        <v>3890.0621575999999</v>
      </c>
      <c r="BB14" s="190">
        <v>3896.4221127999999</v>
      </c>
      <c r="BC14" s="190">
        <v>3906.3683620000002</v>
      </c>
      <c r="BD14" s="190">
        <v>3918.2200241</v>
      </c>
      <c r="BE14" s="190">
        <v>3939.2393575999999</v>
      </c>
      <c r="BF14" s="190">
        <v>3949.4551519000001</v>
      </c>
      <c r="BG14" s="190">
        <v>3956.1296653999998</v>
      </c>
      <c r="BH14" s="190">
        <v>3954.4997050000002</v>
      </c>
      <c r="BI14" s="190">
        <v>3957.6640517000001</v>
      </c>
      <c r="BJ14" s="242">
        <v>3960.86</v>
      </c>
      <c r="BK14" s="242">
        <v>3965.5630000000001</v>
      </c>
      <c r="BL14" s="242">
        <v>3967.7130000000002</v>
      </c>
      <c r="BM14" s="242">
        <v>3968.7869999999998</v>
      </c>
      <c r="BN14" s="242">
        <v>3965.8130000000001</v>
      </c>
      <c r="BO14" s="242">
        <v>3966.962</v>
      </c>
      <c r="BP14" s="242">
        <v>3969.2620000000002</v>
      </c>
      <c r="BQ14" s="242">
        <v>3973.8380000000002</v>
      </c>
      <c r="BR14" s="242">
        <v>3977.5990000000002</v>
      </c>
      <c r="BS14" s="242">
        <v>3981.6689999999999</v>
      </c>
      <c r="BT14" s="242">
        <v>3986.0610000000001</v>
      </c>
      <c r="BU14" s="242">
        <v>3990.74</v>
      </c>
      <c r="BV14" s="242">
        <v>3995.7170000000001</v>
      </c>
    </row>
    <row r="15" spans="1:74" ht="11.15" customHeight="1" x14ac:dyDescent="0.25">
      <c r="A15" s="117"/>
      <c r="B15" s="129" t="s">
        <v>1254</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195"/>
      <c r="BG15" s="195"/>
      <c r="BH15" s="195"/>
      <c r="BI15" s="195"/>
      <c r="BJ15" s="251"/>
      <c r="BK15" s="251"/>
      <c r="BL15" s="251"/>
      <c r="BM15" s="251"/>
      <c r="BN15" s="251"/>
      <c r="BO15" s="251"/>
      <c r="BP15" s="251"/>
      <c r="BQ15" s="251"/>
      <c r="BR15" s="251"/>
      <c r="BS15" s="251"/>
      <c r="BT15" s="251"/>
      <c r="BU15" s="251"/>
      <c r="BV15" s="251"/>
    </row>
    <row r="16" spans="1:74" ht="11.15" customHeight="1" x14ac:dyDescent="0.25">
      <c r="A16" s="117" t="s">
        <v>672</v>
      </c>
      <c r="B16" s="164" t="s">
        <v>416</v>
      </c>
      <c r="C16" s="54">
        <v>99.323627677000005</v>
      </c>
      <c r="D16" s="54">
        <v>99.024569753999998</v>
      </c>
      <c r="E16" s="54">
        <v>98.750216760000001</v>
      </c>
      <c r="F16" s="54">
        <v>98.469018118999998</v>
      </c>
      <c r="G16" s="54">
        <v>98.267737917000005</v>
      </c>
      <c r="H16" s="54">
        <v>98.114825577000005</v>
      </c>
      <c r="I16" s="54">
        <v>98.097187242999993</v>
      </c>
      <c r="J16" s="54">
        <v>97.975831020000001</v>
      </c>
      <c r="K16" s="54">
        <v>97.837663051000007</v>
      </c>
      <c r="L16" s="54">
        <v>97.797343834000003</v>
      </c>
      <c r="M16" s="54">
        <v>97.539557001000006</v>
      </c>
      <c r="N16" s="54">
        <v>97.178963048</v>
      </c>
      <c r="O16" s="54">
        <v>98.321812025</v>
      </c>
      <c r="P16" s="54">
        <v>96.550916298000004</v>
      </c>
      <c r="Q16" s="54">
        <v>93.472525915999995</v>
      </c>
      <c r="R16" s="54">
        <v>84.067418317999994</v>
      </c>
      <c r="S16" s="54">
        <v>82.138455547000007</v>
      </c>
      <c r="T16" s="54">
        <v>82.666415043000001</v>
      </c>
      <c r="U16" s="54">
        <v>89.914601478999998</v>
      </c>
      <c r="V16" s="54">
        <v>92.158927001999999</v>
      </c>
      <c r="W16" s="54">
        <v>93.662696287000003</v>
      </c>
      <c r="X16" s="54">
        <v>93.801600182000001</v>
      </c>
      <c r="Y16" s="54">
        <v>94.292488852000005</v>
      </c>
      <c r="Z16" s="54">
        <v>94.511053145999995</v>
      </c>
      <c r="AA16" s="54">
        <v>93.794865310000006</v>
      </c>
      <c r="AB16" s="54">
        <v>93.965601668000005</v>
      </c>
      <c r="AC16" s="54">
        <v>94.360834467000004</v>
      </c>
      <c r="AD16" s="54">
        <v>95.473986854000003</v>
      </c>
      <c r="AE16" s="54">
        <v>95.948145173</v>
      </c>
      <c r="AF16" s="54">
        <v>96.276732569999993</v>
      </c>
      <c r="AG16" s="54">
        <v>96.242713969999997</v>
      </c>
      <c r="AH16" s="54">
        <v>96.442935832000003</v>
      </c>
      <c r="AI16" s="54">
        <v>96.660363079000007</v>
      </c>
      <c r="AJ16" s="54">
        <v>96.972524531000005</v>
      </c>
      <c r="AK16" s="54">
        <v>97.166215933999993</v>
      </c>
      <c r="AL16" s="54">
        <v>97.318966106999994</v>
      </c>
      <c r="AM16" s="54">
        <v>97.369253637</v>
      </c>
      <c r="AN16" s="54">
        <v>97.486262412000002</v>
      </c>
      <c r="AO16" s="54">
        <v>97.608471016999999</v>
      </c>
      <c r="AP16" s="54">
        <v>97.841587439999998</v>
      </c>
      <c r="AQ16" s="54">
        <v>97.894914717000006</v>
      </c>
      <c r="AR16" s="54">
        <v>97.874160836000001</v>
      </c>
      <c r="AS16" s="54">
        <v>97.876603371000002</v>
      </c>
      <c r="AT16" s="54">
        <v>97.634728988999996</v>
      </c>
      <c r="AU16" s="54">
        <v>97.245815266999998</v>
      </c>
      <c r="AV16" s="54">
        <v>96.286307722999993</v>
      </c>
      <c r="AW16" s="54">
        <v>95.920981178000005</v>
      </c>
      <c r="AX16" s="54">
        <v>95.726281153000002</v>
      </c>
      <c r="AY16" s="54">
        <v>95.917516250999995</v>
      </c>
      <c r="AZ16" s="54">
        <v>95.902587811999993</v>
      </c>
      <c r="BA16" s="54">
        <v>95.896804438999993</v>
      </c>
      <c r="BB16" s="54">
        <v>95.965225856999993</v>
      </c>
      <c r="BC16" s="54">
        <v>95.928937822999998</v>
      </c>
      <c r="BD16" s="54">
        <v>95.853000062999996</v>
      </c>
      <c r="BE16" s="54">
        <v>95.776680463999995</v>
      </c>
      <c r="BF16" s="54">
        <v>95.591992332999993</v>
      </c>
      <c r="BG16" s="54">
        <v>95.338203558000004</v>
      </c>
      <c r="BH16" s="54">
        <v>94.660862866000002</v>
      </c>
      <c r="BI16" s="54">
        <v>94.534711259999995</v>
      </c>
      <c r="BJ16" s="238">
        <v>94.6053</v>
      </c>
      <c r="BK16" s="238">
        <v>95.341319999999996</v>
      </c>
      <c r="BL16" s="238">
        <v>95.453860000000006</v>
      </c>
      <c r="BM16" s="238">
        <v>95.411609999999996</v>
      </c>
      <c r="BN16" s="238">
        <v>94.921170000000004</v>
      </c>
      <c r="BO16" s="238">
        <v>94.789420000000007</v>
      </c>
      <c r="BP16" s="238">
        <v>94.722949999999997</v>
      </c>
      <c r="BQ16" s="238">
        <v>94.768240000000006</v>
      </c>
      <c r="BR16" s="238">
        <v>94.797479999999993</v>
      </c>
      <c r="BS16" s="238">
        <v>94.857140000000001</v>
      </c>
      <c r="BT16" s="238">
        <v>94.976169999999996</v>
      </c>
      <c r="BU16" s="238">
        <v>95.074979999999996</v>
      </c>
      <c r="BV16" s="238">
        <v>95.182519999999997</v>
      </c>
    </row>
    <row r="17" spans="1:74" ht="11.15" customHeight="1" x14ac:dyDescent="0.25">
      <c r="A17" s="117" t="s">
        <v>673</v>
      </c>
      <c r="B17" s="164" t="s">
        <v>446</v>
      </c>
      <c r="C17" s="54">
        <v>98.793832223999999</v>
      </c>
      <c r="D17" s="54">
        <v>98.355281306999998</v>
      </c>
      <c r="E17" s="54">
        <v>98.003455927000005</v>
      </c>
      <c r="F17" s="54">
        <v>97.812068607</v>
      </c>
      <c r="G17" s="54">
        <v>97.578409906999994</v>
      </c>
      <c r="H17" s="54">
        <v>97.376192351</v>
      </c>
      <c r="I17" s="54">
        <v>97.277785718999993</v>
      </c>
      <c r="J17" s="54">
        <v>97.084173113999995</v>
      </c>
      <c r="K17" s="54">
        <v>96.867724315999993</v>
      </c>
      <c r="L17" s="54">
        <v>96.700400135999999</v>
      </c>
      <c r="M17" s="54">
        <v>96.384308344000004</v>
      </c>
      <c r="N17" s="54">
        <v>95.991409751000006</v>
      </c>
      <c r="O17" s="54">
        <v>97.492281031000005</v>
      </c>
      <c r="P17" s="54">
        <v>95.467836328999994</v>
      </c>
      <c r="Q17" s="54">
        <v>91.888652320999995</v>
      </c>
      <c r="R17" s="54">
        <v>80.828256369000002</v>
      </c>
      <c r="S17" s="54">
        <v>78.584448222999995</v>
      </c>
      <c r="T17" s="54">
        <v>79.230755247999994</v>
      </c>
      <c r="U17" s="54">
        <v>87.917588601000006</v>
      </c>
      <c r="V17" s="54">
        <v>90.481317595999997</v>
      </c>
      <c r="W17" s="54">
        <v>92.072353393</v>
      </c>
      <c r="X17" s="54">
        <v>91.706439298999996</v>
      </c>
      <c r="Y17" s="54">
        <v>92.090281215999994</v>
      </c>
      <c r="Z17" s="54">
        <v>92.239622452000006</v>
      </c>
      <c r="AA17" s="54">
        <v>91.586718805999993</v>
      </c>
      <c r="AB17" s="54">
        <v>91.692866831000003</v>
      </c>
      <c r="AC17" s="54">
        <v>91.990322328000005</v>
      </c>
      <c r="AD17" s="54">
        <v>92.856487428999998</v>
      </c>
      <c r="AE17" s="54">
        <v>93.253506264999999</v>
      </c>
      <c r="AF17" s="54">
        <v>93.558780971999994</v>
      </c>
      <c r="AG17" s="54">
        <v>93.552505216</v>
      </c>
      <c r="AH17" s="54">
        <v>93.839146411000002</v>
      </c>
      <c r="AI17" s="54">
        <v>94.198898224999994</v>
      </c>
      <c r="AJ17" s="54">
        <v>94.817014205000007</v>
      </c>
      <c r="AK17" s="54">
        <v>95.184047096</v>
      </c>
      <c r="AL17" s="54">
        <v>95.485250445999995</v>
      </c>
      <c r="AM17" s="54">
        <v>95.631309490999996</v>
      </c>
      <c r="AN17" s="54">
        <v>95.867839829999994</v>
      </c>
      <c r="AO17" s="54">
        <v>96.105526701000002</v>
      </c>
      <c r="AP17" s="54">
        <v>96.466247432000003</v>
      </c>
      <c r="AQ17" s="54">
        <v>96.614839368000005</v>
      </c>
      <c r="AR17" s="54">
        <v>96.673179836000003</v>
      </c>
      <c r="AS17" s="54">
        <v>96.705234688999994</v>
      </c>
      <c r="AT17" s="54">
        <v>96.535097836999995</v>
      </c>
      <c r="AU17" s="54">
        <v>96.226735130999998</v>
      </c>
      <c r="AV17" s="54">
        <v>95.443989775000006</v>
      </c>
      <c r="AW17" s="54">
        <v>95.111292954999996</v>
      </c>
      <c r="AX17" s="54">
        <v>94.892487877999997</v>
      </c>
      <c r="AY17" s="54">
        <v>94.873161152999998</v>
      </c>
      <c r="AZ17" s="54">
        <v>94.817949600999995</v>
      </c>
      <c r="BA17" s="54">
        <v>94.812439832999999</v>
      </c>
      <c r="BB17" s="54">
        <v>94.967429784999993</v>
      </c>
      <c r="BC17" s="54">
        <v>94.978225131000002</v>
      </c>
      <c r="BD17" s="54">
        <v>94.955623809000002</v>
      </c>
      <c r="BE17" s="54">
        <v>94.980489317000007</v>
      </c>
      <c r="BF17" s="54">
        <v>94.830447031000006</v>
      </c>
      <c r="BG17" s="54">
        <v>94.586360451999994</v>
      </c>
      <c r="BH17" s="54">
        <v>93.881628664999994</v>
      </c>
      <c r="BI17" s="54">
        <v>93.724404183000004</v>
      </c>
      <c r="BJ17" s="238">
        <v>93.748090000000005</v>
      </c>
      <c r="BK17" s="238">
        <v>94.383949999999999</v>
      </c>
      <c r="BL17" s="238">
        <v>94.445989999999995</v>
      </c>
      <c r="BM17" s="238">
        <v>94.365470000000002</v>
      </c>
      <c r="BN17" s="238">
        <v>93.874979999999994</v>
      </c>
      <c r="BO17" s="238">
        <v>93.709919999999997</v>
      </c>
      <c r="BP17" s="238">
        <v>93.602860000000007</v>
      </c>
      <c r="BQ17" s="238">
        <v>93.568749999999994</v>
      </c>
      <c r="BR17" s="238">
        <v>93.566509999999994</v>
      </c>
      <c r="BS17" s="238">
        <v>93.611069999999998</v>
      </c>
      <c r="BT17" s="238">
        <v>93.75112</v>
      </c>
      <c r="BU17" s="238">
        <v>93.852770000000007</v>
      </c>
      <c r="BV17" s="238">
        <v>93.96472</v>
      </c>
    </row>
    <row r="18" spans="1:74" ht="11.15" customHeight="1" x14ac:dyDescent="0.25">
      <c r="A18" s="117" t="s">
        <v>674</v>
      </c>
      <c r="B18" s="164" t="s">
        <v>417</v>
      </c>
      <c r="C18" s="54">
        <v>100.13824667999999</v>
      </c>
      <c r="D18" s="54">
        <v>99.688309832000002</v>
      </c>
      <c r="E18" s="54">
        <v>99.299159435000007</v>
      </c>
      <c r="F18" s="54">
        <v>98.988425519000003</v>
      </c>
      <c r="G18" s="54">
        <v>98.707625505999999</v>
      </c>
      <c r="H18" s="54">
        <v>98.474389424999998</v>
      </c>
      <c r="I18" s="54">
        <v>98.429796924000001</v>
      </c>
      <c r="J18" s="54">
        <v>98.185878967999997</v>
      </c>
      <c r="K18" s="54">
        <v>97.883715206999995</v>
      </c>
      <c r="L18" s="54">
        <v>97.481629140999999</v>
      </c>
      <c r="M18" s="54">
        <v>97.094231144000005</v>
      </c>
      <c r="N18" s="54">
        <v>96.679844716000005</v>
      </c>
      <c r="O18" s="54">
        <v>98.467707614999995</v>
      </c>
      <c r="P18" s="54">
        <v>96.327416009000004</v>
      </c>
      <c r="Q18" s="54">
        <v>92.488207654000007</v>
      </c>
      <c r="R18" s="54">
        <v>80.316917212000007</v>
      </c>
      <c r="S18" s="54">
        <v>78.054749364000003</v>
      </c>
      <c r="T18" s="54">
        <v>79.068538773</v>
      </c>
      <c r="U18" s="54">
        <v>89.339380441000003</v>
      </c>
      <c r="V18" s="54">
        <v>92.419263107999996</v>
      </c>
      <c r="W18" s="54">
        <v>94.289281776999999</v>
      </c>
      <c r="X18" s="54">
        <v>93.605706085999998</v>
      </c>
      <c r="Y18" s="54">
        <v>94.063794532000003</v>
      </c>
      <c r="Z18" s="54">
        <v>94.319816751999994</v>
      </c>
      <c r="AA18" s="54">
        <v>94.009695050000005</v>
      </c>
      <c r="AB18" s="54">
        <v>94.134643088999994</v>
      </c>
      <c r="AC18" s="54">
        <v>94.330583175000001</v>
      </c>
      <c r="AD18" s="54">
        <v>94.728280028</v>
      </c>
      <c r="AE18" s="54">
        <v>94.968130662999997</v>
      </c>
      <c r="AF18" s="54">
        <v>95.180899803000003</v>
      </c>
      <c r="AG18" s="54">
        <v>95.189524542000001</v>
      </c>
      <c r="AH18" s="54">
        <v>95.480927870000002</v>
      </c>
      <c r="AI18" s="54">
        <v>95.878046882000007</v>
      </c>
      <c r="AJ18" s="54">
        <v>96.704561990000002</v>
      </c>
      <c r="AK18" s="54">
        <v>97.070352059000001</v>
      </c>
      <c r="AL18" s="54">
        <v>97.299097501999995</v>
      </c>
      <c r="AM18" s="54">
        <v>97.176503681</v>
      </c>
      <c r="AN18" s="54">
        <v>97.291880848999995</v>
      </c>
      <c r="AO18" s="54">
        <v>97.430934367000006</v>
      </c>
      <c r="AP18" s="54">
        <v>97.691381652999993</v>
      </c>
      <c r="AQ18" s="54">
        <v>97.804499810999999</v>
      </c>
      <c r="AR18" s="54">
        <v>97.868006257000005</v>
      </c>
      <c r="AS18" s="54">
        <v>98.036582335000006</v>
      </c>
      <c r="AT18" s="54">
        <v>97.884854349999998</v>
      </c>
      <c r="AU18" s="54">
        <v>97.567503646000006</v>
      </c>
      <c r="AV18" s="54">
        <v>96.707352677000003</v>
      </c>
      <c r="AW18" s="54">
        <v>96.341639693000005</v>
      </c>
      <c r="AX18" s="54">
        <v>96.093187149000002</v>
      </c>
      <c r="AY18" s="54">
        <v>96.031409854000003</v>
      </c>
      <c r="AZ18" s="54">
        <v>95.965417083000006</v>
      </c>
      <c r="BA18" s="54">
        <v>95.964623642999996</v>
      </c>
      <c r="BB18" s="54">
        <v>96.166405033999993</v>
      </c>
      <c r="BC18" s="54">
        <v>96.192978636000007</v>
      </c>
      <c r="BD18" s="54">
        <v>96.181719947999994</v>
      </c>
      <c r="BE18" s="54">
        <v>96.160653776000004</v>
      </c>
      <c r="BF18" s="54">
        <v>96.052711901999999</v>
      </c>
      <c r="BG18" s="54">
        <v>95.885919134000005</v>
      </c>
      <c r="BH18" s="54">
        <v>95.356207308999998</v>
      </c>
      <c r="BI18" s="54">
        <v>95.299763870000007</v>
      </c>
      <c r="BJ18" s="238">
        <v>95.412520000000001</v>
      </c>
      <c r="BK18" s="238">
        <v>96.131640000000004</v>
      </c>
      <c r="BL18" s="238">
        <v>96.254919999999998</v>
      </c>
      <c r="BM18" s="238">
        <v>96.219549999999998</v>
      </c>
      <c r="BN18" s="238">
        <v>95.717230000000001</v>
      </c>
      <c r="BO18" s="238">
        <v>95.59572</v>
      </c>
      <c r="BP18" s="238">
        <v>95.546729999999997</v>
      </c>
      <c r="BQ18" s="238">
        <v>95.653760000000005</v>
      </c>
      <c r="BR18" s="238">
        <v>95.687209999999993</v>
      </c>
      <c r="BS18" s="238">
        <v>95.73057</v>
      </c>
      <c r="BT18" s="238">
        <v>95.791150000000002</v>
      </c>
      <c r="BU18" s="238">
        <v>95.848839999999996</v>
      </c>
      <c r="BV18" s="238">
        <v>95.910960000000003</v>
      </c>
    </row>
    <row r="19" spans="1:74" ht="11.15" customHeight="1" x14ac:dyDescent="0.25">
      <c r="A19" s="117" t="s">
        <v>675</v>
      </c>
      <c r="B19" s="164" t="s">
        <v>418</v>
      </c>
      <c r="C19" s="54">
        <v>100.959671</v>
      </c>
      <c r="D19" s="54">
        <v>100.61877118</v>
      </c>
      <c r="E19" s="54">
        <v>100.34413316</v>
      </c>
      <c r="F19" s="54">
        <v>100.16394699</v>
      </c>
      <c r="G19" s="54">
        <v>100.00069003</v>
      </c>
      <c r="H19" s="54">
        <v>99.882552320000002</v>
      </c>
      <c r="I19" s="54">
        <v>99.926775316000004</v>
      </c>
      <c r="J19" s="54">
        <v>99.810945044999997</v>
      </c>
      <c r="K19" s="54">
        <v>99.652302950000006</v>
      </c>
      <c r="L19" s="54">
        <v>99.509353985000004</v>
      </c>
      <c r="M19" s="54">
        <v>99.221209528000003</v>
      </c>
      <c r="N19" s="54">
        <v>98.846374530999995</v>
      </c>
      <c r="O19" s="54">
        <v>99.743881864000002</v>
      </c>
      <c r="P19" s="54">
        <v>98.176391138</v>
      </c>
      <c r="Q19" s="54">
        <v>95.502935222000005</v>
      </c>
      <c r="R19" s="54">
        <v>87.300136768000002</v>
      </c>
      <c r="S19" s="54">
        <v>85.732283483000003</v>
      </c>
      <c r="T19" s="54">
        <v>86.375998017000001</v>
      </c>
      <c r="U19" s="54">
        <v>93.178677534000002</v>
      </c>
      <c r="V19" s="54">
        <v>95.284979837999998</v>
      </c>
      <c r="W19" s="54">
        <v>96.642302091999994</v>
      </c>
      <c r="X19" s="54">
        <v>96.492885333999993</v>
      </c>
      <c r="Y19" s="54">
        <v>96.920566706000002</v>
      </c>
      <c r="Z19" s="54">
        <v>97.167587247</v>
      </c>
      <c r="AA19" s="54">
        <v>96.823324327999998</v>
      </c>
      <c r="AB19" s="54">
        <v>97.016990179999993</v>
      </c>
      <c r="AC19" s="54">
        <v>97.337962172000005</v>
      </c>
      <c r="AD19" s="54">
        <v>98.046731547999997</v>
      </c>
      <c r="AE19" s="54">
        <v>98.426947390999999</v>
      </c>
      <c r="AF19" s="54">
        <v>98.739100941999993</v>
      </c>
      <c r="AG19" s="54">
        <v>98.878237921999997</v>
      </c>
      <c r="AH19" s="54">
        <v>99.132982601999998</v>
      </c>
      <c r="AI19" s="54">
        <v>99.398380701999997</v>
      </c>
      <c r="AJ19" s="54">
        <v>99.685428712999993</v>
      </c>
      <c r="AK19" s="54">
        <v>99.963886282999994</v>
      </c>
      <c r="AL19" s="54">
        <v>100.2447499</v>
      </c>
      <c r="AM19" s="54">
        <v>100.51756401999999</v>
      </c>
      <c r="AN19" s="54">
        <v>100.81108141</v>
      </c>
      <c r="AO19" s="54">
        <v>101.11484651000001</v>
      </c>
      <c r="AP19" s="54">
        <v>101.56370146</v>
      </c>
      <c r="AQ19" s="54">
        <v>101.78683038</v>
      </c>
      <c r="AR19" s="54">
        <v>101.91907541</v>
      </c>
      <c r="AS19" s="54">
        <v>101.97403636999999</v>
      </c>
      <c r="AT19" s="54">
        <v>101.91431374</v>
      </c>
      <c r="AU19" s="54">
        <v>101.75350735000001</v>
      </c>
      <c r="AV19" s="54">
        <v>101.23612841000001</v>
      </c>
      <c r="AW19" s="54">
        <v>101.06477108999999</v>
      </c>
      <c r="AX19" s="54">
        <v>100.98394661</v>
      </c>
      <c r="AY19" s="54">
        <v>101.06260383999999</v>
      </c>
      <c r="AZ19" s="54">
        <v>101.11113337</v>
      </c>
      <c r="BA19" s="54">
        <v>101.19848406</v>
      </c>
      <c r="BB19" s="54">
        <v>101.45425446</v>
      </c>
      <c r="BC19" s="54">
        <v>101.52204860000001</v>
      </c>
      <c r="BD19" s="54">
        <v>101.53146503000001</v>
      </c>
      <c r="BE19" s="54">
        <v>101.51677269</v>
      </c>
      <c r="BF19" s="54">
        <v>101.38373196000001</v>
      </c>
      <c r="BG19" s="54">
        <v>101.16661179</v>
      </c>
      <c r="BH19" s="54">
        <v>100.4902074</v>
      </c>
      <c r="BI19" s="54">
        <v>100.38633195</v>
      </c>
      <c r="BJ19" s="238">
        <v>100.4798</v>
      </c>
      <c r="BK19" s="238">
        <v>101.2543</v>
      </c>
      <c r="BL19" s="238">
        <v>101.3796</v>
      </c>
      <c r="BM19" s="238">
        <v>101.3394</v>
      </c>
      <c r="BN19" s="238">
        <v>100.82729999999999</v>
      </c>
      <c r="BO19" s="238">
        <v>100.68600000000001</v>
      </c>
      <c r="BP19" s="238">
        <v>100.6091</v>
      </c>
      <c r="BQ19" s="238">
        <v>100.6378</v>
      </c>
      <c r="BR19" s="238">
        <v>100.6585</v>
      </c>
      <c r="BS19" s="238">
        <v>100.71259999999999</v>
      </c>
      <c r="BT19" s="238">
        <v>100.8321</v>
      </c>
      <c r="BU19" s="238">
        <v>100.9289</v>
      </c>
      <c r="BV19" s="238">
        <v>101.035</v>
      </c>
    </row>
    <row r="20" spans="1:74" ht="11.15" customHeight="1" x14ac:dyDescent="0.25">
      <c r="A20" s="117" t="s">
        <v>676</v>
      </c>
      <c r="B20" s="164" t="s">
        <v>419</v>
      </c>
      <c r="C20" s="54">
        <v>101.10524595</v>
      </c>
      <c r="D20" s="54">
        <v>100.80242306</v>
      </c>
      <c r="E20" s="54">
        <v>100.57658212</v>
      </c>
      <c r="F20" s="54">
        <v>100.49733944</v>
      </c>
      <c r="G20" s="54">
        <v>100.37325017000001</v>
      </c>
      <c r="H20" s="54">
        <v>100.27393062</v>
      </c>
      <c r="I20" s="54">
        <v>100.25097743000001</v>
      </c>
      <c r="J20" s="54">
        <v>100.16249983</v>
      </c>
      <c r="K20" s="54">
        <v>100.06009447</v>
      </c>
      <c r="L20" s="54">
        <v>100.07716623</v>
      </c>
      <c r="M20" s="54">
        <v>99.84685168</v>
      </c>
      <c r="N20" s="54">
        <v>99.502555713999996</v>
      </c>
      <c r="O20" s="54">
        <v>100.50707264</v>
      </c>
      <c r="P20" s="54">
        <v>98.837718097000007</v>
      </c>
      <c r="Q20" s="54">
        <v>95.957286401000005</v>
      </c>
      <c r="R20" s="54">
        <v>87.044369021999998</v>
      </c>
      <c r="S20" s="54">
        <v>85.357839415000001</v>
      </c>
      <c r="T20" s="54">
        <v>86.076289052999996</v>
      </c>
      <c r="U20" s="54">
        <v>93.476332004</v>
      </c>
      <c r="V20" s="54">
        <v>95.797279575000005</v>
      </c>
      <c r="W20" s="54">
        <v>97.315745837999998</v>
      </c>
      <c r="X20" s="54">
        <v>97.23421811</v>
      </c>
      <c r="Y20" s="54">
        <v>97.745856266000004</v>
      </c>
      <c r="Z20" s="54">
        <v>98.053147623000001</v>
      </c>
      <c r="AA20" s="54">
        <v>97.701231661999998</v>
      </c>
      <c r="AB20" s="54">
        <v>97.940974812999997</v>
      </c>
      <c r="AC20" s="54">
        <v>98.317516554999997</v>
      </c>
      <c r="AD20" s="54">
        <v>99.140540157000004</v>
      </c>
      <c r="AE20" s="54">
        <v>99.558416629999996</v>
      </c>
      <c r="AF20" s="54">
        <v>99.880829242999994</v>
      </c>
      <c r="AG20" s="54">
        <v>99.867442354000005</v>
      </c>
      <c r="AH20" s="54">
        <v>100.17917898</v>
      </c>
      <c r="AI20" s="54">
        <v>100.57570346999999</v>
      </c>
      <c r="AJ20" s="54">
        <v>101.26289156999999</v>
      </c>
      <c r="AK20" s="54">
        <v>101.67458501</v>
      </c>
      <c r="AL20" s="54">
        <v>102.01665953</v>
      </c>
      <c r="AM20" s="54">
        <v>102.20256189</v>
      </c>
      <c r="AN20" s="54">
        <v>102.47031346999999</v>
      </c>
      <c r="AO20" s="54">
        <v>102.73336105</v>
      </c>
      <c r="AP20" s="54">
        <v>103.10287346</v>
      </c>
      <c r="AQ20" s="54">
        <v>103.27313639</v>
      </c>
      <c r="AR20" s="54">
        <v>103.35531868</v>
      </c>
      <c r="AS20" s="54">
        <v>103.40393469</v>
      </c>
      <c r="AT20" s="54">
        <v>103.26906993</v>
      </c>
      <c r="AU20" s="54">
        <v>103.00523875</v>
      </c>
      <c r="AV20" s="54">
        <v>102.29621379</v>
      </c>
      <c r="AW20" s="54">
        <v>102.01162032000001</v>
      </c>
      <c r="AX20" s="54">
        <v>101.83523096</v>
      </c>
      <c r="AY20" s="54">
        <v>101.83731551</v>
      </c>
      <c r="AZ20" s="54">
        <v>101.82463206</v>
      </c>
      <c r="BA20" s="54">
        <v>101.86745039</v>
      </c>
      <c r="BB20" s="54">
        <v>102.0644612</v>
      </c>
      <c r="BC20" s="54">
        <v>102.14426509</v>
      </c>
      <c r="BD20" s="54">
        <v>102.20555275</v>
      </c>
      <c r="BE20" s="54">
        <v>102.35302666</v>
      </c>
      <c r="BF20" s="54">
        <v>102.29875499000001</v>
      </c>
      <c r="BG20" s="54">
        <v>102.14744021999999</v>
      </c>
      <c r="BH20" s="54">
        <v>101.52637746000001</v>
      </c>
      <c r="BI20" s="54">
        <v>101.46050516</v>
      </c>
      <c r="BJ20" s="238">
        <v>101.5771</v>
      </c>
      <c r="BK20" s="238">
        <v>102.34269999999999</v>
      </c>
      <c r="BL20" s="238">
        <v>102.4744</v>
      </c>
      <c r="BM20" s="238">
        <v>102.4387</v>
      </c>
      <c r="BN20" s="238">
        <v>101.92359999999999</v>
      </c>
      <c r="BO20" s="238">
        <v>101.7872</v>
      </c>
      <c r="BP20" s="238">
        <v>101.7174</v>
      </c>
      <c r="BQ20" s="238">
        <v>101.74679999999999</v>
      </c>
      <c r="BR20" s="238">
        <v>101.786</v>
      </c>
      <c r="BS20" s="238">
        <v>101.8674</v>
      </c>
      <c r="BT20" s="238">
        <v>102.038</v>
      </c>
      <c r="BU20" s="238">
        <v>102.1686</v>
      </c>
      <c r="BV20" s="238">
        <v>102.30629999999999</v>
      </c>
    </row>
    <row r="21" spans="1:74" ht="11.15" customHeight="1" x14ac:dyDescent="0.25">
      <c r="A21" s="117" t="s">
        <v>677</v>
      </c>
      <c r="B21" s="164" t="s">
        <v>420</v>
      </c>
      <c r="C21" s="54">
        <v>99.452792892000005</v>
      </c>
      <c r="D21" s="54">
        <v>99.089490526999995</v>
      </c>
      <c r="E21" s="54">
        <v>98.775157548999999</v>
      </c>
      <c r="F21" s="54">
        <v>98.457142508000004</v>
      </c>
      <c r="G21" s="54">
        <v>98.280236892000005</v>
      </c>
      <c r="H21" s="54">
        <v>98.191789249999999</v>
      </c>
      <c r="I21" s="54">
        <v>98.405854672999993</v>
      </c>
      <c r="J21" s="54">
        <v>98.333781664</v>
      </c>
      <c r="K21" s="54">
        <v>98.189625312000004</v>
      </c>
      <c r="L21" s="54">
        <v>97.951357766000001</v>
      </c>
      <c r="M21" s="54">
        <v>97.679555618999999</v>
      </c>
      <c r="N21" s="54">
        <v>97.352191017999999</v>
      </c>
      <c r="O21" s="54">
        <v>99.120929468</v>
      </c>
      <c r="P21" s="54">
        <v>97.068690833999995</v>
      </c>
      <c r="Q21" s="54">
        <v>93.347140619000001</v>
      </c>
      <c r="R21" s="54">
        <v>81.346090951999997</v>
      </c>
      <c r="S21" s="54">
        <v>79.243558477999997</v>
      </c>
      <c r="T21" s="54">
        <v>80.429355326999996</v>
      </c>
      <c r="U21" s="54">
        <v>90.900702738000007</v>
      </c>
      <c r="V21" s="54">
        <v>94.165242301000006</v>
      </c>
      <c r="W21" s="54">
        <v>96.220195255999997</v>
      </c>
      <c r="X21" s="54">
        <v>95.811794956</v>
      </c>
      <c r="Y21" s="54">
        <v>96.387899680000004</v>
      </c>
      <c r="Z21" s="54">
        <v>96.694742781000002</v>
      </c>
      <c r="AA21" s="54">
        <v>96.222057273999994</v>
      </c>
      <c r="AB21" s="54">
        <v>96.373077367999997</v>
      </c>
      <c r="AC21" s="54">
        <v>96.637536076999993</v>
      </c>
      <c r="AD21" s="54">
        <v>97.220887900999998</v>
      </c>
      <c r="AE21" s="54">
        <v>97.558132967999995</v>
      </c>
      <c r="AF21" s="54">
        <v>97.854725775999995</v>
      </c>
      <c r="AG21" s="54">
        <v>98.014022588000003</v>
      </c>
      <c r="AH21" s="54">
        <v>98.301793681999996</v>
      </c>
      <c r="AI21" s="54">
        <v>98.621395320000005</v>
      </c>
      <c r="AJ21" s="54">
        <v>99.054140476000001</v>
      </c>
      <c r="AK21" s="54">
        <v>99.376418470999994</v>
      </c>
      <c r="AL21" s="54">
        <v>99.669542280000002</v>
      </c>
      <c r="AM21" s="54">
        <v>99.853941723000005</v>
      </c>
      <c r="AN21" s="54">
        <v>100.14843479</v>
      </c>
      <c r="AO21" s="54">
        <v>100.47345131</v>
      </c>
      <c r="AP21" s="54">
        <v>100.98191821</v>
      </c>
      <c r="AQ21" s="54">
        <v>101.25328641</v>
      </c>
      <c r="AR21" s="54">
        <v>101.44048285</v>
      </c>
      <c r="AS21" s="54">
        <v>101.66859530000001</v>
      </c>
      <c r="AT21" s="54">
        <v>101.5936324</v>
      </c>
      <c r="AU21" s="54">
        <v>101.34068191</v>
      </c>
      <c r="AV21" s="54">
        <v>100.50628977</v>
      </c>
      <c r="AW21" s="54">
        <v>100.19995468</v>
      </c>
      <c r="AX21" s="54">
        <v>100.01822257000001</v>
      </c>
      <c r="AY21" s="54">
        <v>100.01040672000001</v>
      </c>
      <c r="AZ21" s="54">
        <v>100.04089561000001</v>
      </c>
      <c r="BA21" s="54">
        <v>100.15900253</v>
      </c>
      <c r="BB21" s="54">
        <v>100.5148975</v>
      </c>
      <c r="BC21" s="54">
        <v>100.69561294</v>
      </c>
      <c r="BD21" s="54">
        <v>100.85131887</v>
      </c>
      <c r="BE21" s="54">
        <v>101.11007617999999</v>
      </c>
      <c r="BF21" s="54">
        <v>101.11971745</v>
      </c>
      <c r="BG21" s="54">
        <v>101.00830357</v>
      </c>
      <c r="BH21" s="54">
        <v>100.41144183</v>
      </c>
      <c r="BI21" s="54">
        <v>100.33121216000001</v>
      </c>
      <c r="BJ21" s="238">
        <v>100.4032</v>
      </c>
      <c r="BK21" s="238">
        <v>101.04040000000001</v>
      </c>
      <c r="BL21" s="238">
        <v>101.10720000000001</v>
      </c>
      <c r="BM21" s="238">
        <v>101.01649999999999</v>
      </c>
      <c r="BN21" s="238">
        <v>100.4666</v>
      </c>
      <c r="BO21" s="238">
        <v>100.2872</v>
      </c>
      <c r="BP21" s="238">
        <v>100.1765</v>
      </c>
      <c r="BQ21" s="238">
        <v>100.1944</v>
      </c>
      <c r="BR21" s="238">
        <v>100.17659999999999</v>
      </c>
      <c r="BS21" s="238">
        <v>100.1829</v>
      </c>
      <c r="BT21" s="238">
        <v>100.23220000000001</v>
      </c>
      <c r="BU21" s="238">
        <v>100.2722</v>
      </c>
      <c r="BV21" s="238">
        <v>100.322</v>
      </c>
    </row>
    <row r="22" spans="1:74" ht="11.15" customHeight="1" x14ac:dyDescent="0.25">
      <c r="A22" s="117" t="s">
        <v>678</v>
      </c>
      <c r="B22" s="164" t="s">
        <v>421</v>
      </c>
      <c r="C22" s="54">
        <v>102.50163035999999</v>
      </c>
      <c r="D22" s="54">
        <v>102.25833793</v>
      </c>
      <c r="E22" s="54">
        <v>102.06836425</v>
      </c>
      <c r="F22" s="54">
        <v>101.93924982999999</v>
      </c>
      <c r="G22" s="54">
        <v>101.85025825</v>
      </c>
      <c r="H22" s="54">
        <v>101.80893003</v>
      </c>
      <c r="I22" s="54">
        <v>101.95748373000001</v>
      </c>
      <c r="J22" s="54">
        <v>101.90481831</v>
      </c>
      <c r="K22" s="54">
        <v>101.79315232</v>
      </c>
      <c r="L22" s="54">
        <v>101.64045034999999</v>
      </c>
      <c r="M22" s="54">
        <v>101.3973098</v>
      </c>
      <c r="N22" s="54">
        <v>101.08169525</v>
      </c>
      <c r="O22" s="54">
        <v>102.05258195</v>
      </c>
      <c r="P22" s="54">
        <v>100.57278796</v>
      </c>
      <c r="Q22" s="54">
        <v>98.001288544000005</v>
      </c>
      <c r="R22" s="54">
        <v>90.257809166000001</v>
      </c>
      <c r="S22" s="54">
        <v>88.563104769000006</v>
      </c>
      <c r="T22" s="54">
        <v>88.836900831999998</v>
      </c>
      <c r="U22" s="54">
        <v>94.476112972999999</v>
      </c>
      <c r="V22" s="54">
        <v>96.139223236000007</v>
      </c>
      <c r="W22" s="54">
        <v>97.223147241999996</v>
      </c>
      <c r="X22" s="54">
        <v>97.191937546999995</v>
      </c>
      <c r="Y22" s="54">
        <v>97.519449621000007</v>
      </c>
      <c r="Z22" s="54">
        <v>97.669736020000002</v>
      </c>
      <c r="AA22" s="54">
        <v>97.137017581999999</v>
      </c>
      <c r="AB22" s="54">
        <v>97.312187002000002</v>
      </c>
      <c r="AC22" s="54">
        <v>97.689465119000005</v>
      </c>
      <c r="AD22" s="54">
        <v>98.695844668000007</v>
      </c>
      <c r="AE22" s="54">
        <v>99.157095624999997</v>
      </c>
      <c r="AF22" s="54">
        <v>99.500210726999995</v>
      </c>
      <c r="AG22" s="54">
        <v>99.425872346000006</v>
      </c>
      <c r="AH22" s="54">
        <v>99.757203955999998</v>
      </c>
      <c r="AI22" s="54">
        <v>100.19488792999999</v>
      </c>
      <c r="AJ22" s="54">
        <v>100.98678954</v>
      </c>
      <c r="AK22" s="54">
        <v>101.4512793</v>
      </c>
      <c r="AL22" s="54">
        <v>101.83622246</v>
      </c>
      <c r="AM22" s="54">
        <v>101.98008201</v>
      </c>
      <c r="AN22" s="54">
        <v>102.32708476000001</v>
      </c>
      <c r="AO22" s="54">
        <v>102.71569368</v>
      </c>
      <c r="AP22" s="54">
        <v>103.29196244000001</v>
      </c>
      <c r="AQ22" s="54">
        <v>103.65424346</v>
      </c>
      <c r="AR22" s="54">
        <v>103.94859040999999</v>
      </c>
      <c r="AS22" s="54">
        <v>104.25080153</v>
      </c>
      <c r="AT22" s="54">
        <v>104.35243165</v>
      </c>
      <c r="AU22" s="54">
        <v>104.32927902</v>
      </c>
      <c r="AV22" s="54">
        <v>103.95088033</v>
      </c>
      <c r="AW22" s="54">
        <v>103.85100966</v>
      </c>
      <c r="AX22" s="54">
        <v>103.79920370000001</v>
      </c>
      <c r="AY22" s="54">
        <v>103.77916266</v>
      </c>
      <c r="AZ22" s="54">
        <v>103.83571098</v>
      </c>
      <c r="BA22" s="54">
        <v>103.95254885</v>
      </c>
      <c r="BB22" s="54">
        <v>104.18919378</v>
      </c>
      <c r="BC22" s="54">
        <v>104.38197264999999</v>
      </c>
      <c r="BD22" s="54">
        <v>104.59040296000001</v>
      </c>
      <c r="BE22" s="54">
        <v>105.06303083</v>
      </c>
      <c r="BF22" s="54">
        <v>105.11635441</v>
      </c>
      <c r="BG22" s="54">
        <v>104.99891982</v>
      </c>
      <c r="BH22" s="54">
        <v>104.2102309</v>
      </c>
      <c r="BI22" s="54">
        <v>104.12665208999999</v>
      </c>
      <c r="BJ22" s="238">
        <v>104.24769999999999</v>
      </c>
      <c r="BK22" s="238">
        <v>105.0677</v>
      </c>
      <c r="BL22" s="238">
        <v>105.2272</v>
      </c>
      <c r="BM22" s="238">
        <v>105.2205</v>
      </c>
      <c r="BN22" s="238">
        <v>104.7402</v>
      </c>
      <c r="BO22" s="238">
        <v>104.63160000000001</v>
      </c>
      <c r="BP22" s="238">
        <v>104.5873</v>
      </c>
      <c r="BQ22" s="238">
        <v>104.6435</v>
      </c>
      <c r="BR22" s="238">
        <v>104.7008</v>
      </c>
      <c r="BS22" s="238">
        <v>104.7953</v>
      </c>
      <c r="BT22" s="238">
        <v>104.9637</v>
      </c>
      <c r="BU22" s="238">
        <v>105.1052</v>
      </c>
      <c r="BV22" s="238">
        <v>105.2565</v>
      </c>
    </row>
    <row r="23" spans="1:74" ht="11.15" customHeight="1" x14ac:dyDescent="0.25">
      <c r="A23" s="117" t="s">
        <v>679</v>
      </c>
      <c r="B23" s="164" t="s">
        <v>422</v>
      </c>
      <c r="C23" s="54">
        <v>104.17277287</v>
      </c>
      <c r="D23" s="54">
        <v>103.99626683</v>
      </c>
      <c r="E23" s="54">
        <v>103.84196258</v>
      </c>
      <c r="F23" s="54">
        <v>103.64343486999999</v>
      </c>
      <c r="G23" s="54">
        <v>103.58335317</v>
      </c>
      <c r="H23" s="54">
        <v>103.5952922</v>
      </c>
      <c r="I23" s="54">
        <v>103.84181553000001</v>
      </c>
      <c r="J23" s="54">
        <v>103.87587336999999</v>
      </c>
      <c r="K23" s="54">
        <v>103.86002929</v>
      </c>
      <c r="L23" s="54">
        <v>103.83483270000001</v>
      </c>
      <c r="M23" s="54">
        <v>103.68877268999999</v>
      </c>
      <c r="N23" s="54">
        <v>103.46239869999999</v>
      </c>
      <c r="O23" s="54">
        <v>104.39048765</v>
      </c>
      <c r="P23" s="54">
        <v>103.07740296999999</v>
      </c>
      <c r="Q23" s="54">
        <v>100.7579216</v>
      </c>
      <c r="R23" s="54">
        <v>93.291753800999999</v>
      </c>
      <c r="S23" s="54">
        <v>92.064696343999998</v>
      </c>
      <c r="T23" s="54">
        <v>92.936459494000005</v>
      </c>
      <c r="U23" s="54">
        <v>99.633249586000005</v>
      </c>
      <c r="V23" s="54">
        <v>101.90799920000001</v>
      </c>
      <c r="W23" s="54">
        <v>103.48691468</v>
      </c>
      <c r="X23" s="54">
        <v>103.67504022</v>
      </c>
      <c r="Y23" s="54">
        <v>104.38350425</v>
      </c>
      <c r="Z23" s="54">
        <v>104.91735099</v>
      </c>
      <c r="AA23" s="54">
        <v>104.82993141999999</v>
      </c>
      <c r="AB23" s="54">
        <v>105.34953031000001</v>
      </c>
      <c r="AC23" s="54">
        <v>106.02949866</v>
      </c>
      <c r="AD23" s="54">
        <v>107.30324619</v>
      </c>
      <c r="AE23" s="54">
        <v>107.97889614</v>
      </c>
      <c r="AF23" s="54">
        <v>108.48985825</v>
      </c>
      <c r="AG23" s="54">
        <v>108.5353314</v>
      </c>
      <c r="AH23" s="54">
        <v>108.94251865</v>
      </c>
      <c r="AI23" s="54">
        <v>109.4106189</v>
      </c>
      <c r="AJ23" s="54">
        <v>110.1113677</v>
      </c>
      <c r="AK23" s="54">
        <v>110.57249226</v>
      </c>
      <c r="AL23" s="54">
        <v>110.96572813</v>
      </c>
      <c r="AM23" s="54">
        <v>111.19944276</v>
      </c>
      <c r="AN23" s="54">
        <v>111.52562568</v>
      </c>
      <c r="AO23" s="54">
        <v>111.85264433</v>
      </c>
      <c r="AP23" s="54">
        <v>112.29127789</v>
      </c>
      <c r="AQ23" s="54">
        <v>112.53688363000001</v>
      </c>
      <c r="AR23" s="54">
        <v>112.70024073</v>
      </c>
      <c r="AS23" s="54">
        <v>112.96950894</v>
      </c>
      <c r="AT23" s="54">
        <v>112.82724893</v>
      </c>
      <c r="AU23" s="54">
        <v>112.46162046000001</v>
      </c>
      <c r="AV23" s="54">
        <v>111.26617182</v>
      </c>
      <c r="AW23" s="54">
        <v>110.90864522</v>
      </c>
      <c r="AX23" s="54">
        <v>110.78258895</v>
      </c>
      <c r="AY23" s="54">
        <v>111.21990426000001</v>
      </c>
      <c r="AZ23" s="54">
        <v>111.30786268999999</v>
      </c>
      <c r="BA23" s="54">
        <v>111.37836550999999</v>
      </c>
      <c r="BB23" s="54">
        <v>111.46368434999999</v>
      </c>
      <c r="BC23" s="54">
        <v>111.47507219000001</v>
      </c>
      <c r="BD23" s="54">
        <v>111.44480068</v>
      </c>
      <c r="BE23" s="54">
        <v>111.44835750999999</v>
      </c>
      <c r="BF23" s="54">
        <v>111.27815151</v>
      </c>
      <c r="BG23" s="54">
        <v>111.00967036</v>
      </c>
      <c r="BH23" s="54">
        <v>110.20812479</v>
      </c>
      <c r="BI23" s="54">
        <v>110.06918534</v>
      </c>
      <c r="BJ23" s="238">
        <v>110.1581</v>
      </c>
      <c r="BK23" s="238">
        <v>111.01779999999999</v>
      </c>
      <c r="BL23" s="238">
        <v>111.155</v>
      </c>
      <c r="BM23" s="238">
        <v>111.1127</v>
      </c>
      <c r="BN23" s="238">
        <v>110.5519</v>
      </c>
      <c r="BO23" s="238">
        <v>110.4049</v>
      </c>
      <c r="BP23" s="238">
        <v>110.33280000000001</v>
      </c>
      <c r="BQ23" s="238">
        <v>110.3897</v>
      </c>
      <c r="BR23" s="238">
        <v>110.4265</v>
      </c>
      <c r="BS23" s="238">
        <v>110.4973</v>
      </c>
      <c r="BT23" s="238">
        <v>110.63809999999999</v>
      </c>
      <c r="BU23" s="238">
        <v>110.75020000000001</v>
      </c>
      <c r="BV23" s="238">
        <v>110.86960000000001</v>
      </c>
    </row>
    <row r="24" spans="1:74" ht="11.15" customHeight="1" x14ac:dyDescent="0.25">
      <c r="A24" s="117" t="s">
        <v>680</v>
      </c>
      <c r="B24" s="164" t="s">
        <v>423</v>
      </c>
      <c r="C24" s="54">
        <v>99.294311031000007</v>
      </c>
      <c r="D24" s="54">
        <v>98.901182563000006</v>
      </c>
      <c r="E24" s="54">
        <v>98.598784889000001</v>
      </c>
      <c r="F24" s="54">
        <v>98.437016396999994</v>
      </c>
      <c r="G24" s="54">
        <v>98.278656518999995</v>
      </c>
      <c r="H24" s="54">
        <v>98.173603643999996</v>
      </c>
      <c r="I24" s="54">
        <v>98.237210500000003</v>
      </c>
      <c r="J24" s="54">
        <v>98.152257082999995</v>
      </c>
      <c r="K24" s="54">
        <v>98.034096121000005</v>
      </c>
      <c r="L24" s="54">
        <v>97.959366302000006</v>
      </c>
      <c r="M24" s="54">
        <v>97.717311236</v>
      </c>
      <c r="N24" s="54">
        <v>97.38456961</v>
      </c>
      <c r="O24" s="54">
        <v>98.433056833999999</v>
      </c>
      <c r="P24" s="54">
        <v>96.815005530999997</v>
      </c>
      <c r="Q24" s="54">
        <v>94.002331112999997</v>
      </c>
      <c r="R24" s="54">
        <v>85.484891039999994</v>
      </c>
      <c r="S24" s="54">
        <v>83.665577291000005</v>
      </c>
      <c r="T24" s="54">
        <v>84.034247328000006</v>
      </c>
      <c r="U24" s="54">
        <v>90.450222135999994</v>
      </c>
      <c r="V24" s="54">
        <v>92.300369005999997</v>
      </c>
      <c r="W24" s="54">
        <v>93.444008922999998</v>
      </c>
      <c r="X24" s="54">
        <v>93.201060888000001</v>
      </c>
      <c r="Y24" s="54">
        <v>93.441747649000007</v>
      </c>
      <c r="Z24" s="54">
        <v>93.485988206000002</v>
      </c>
      <c r="AA24" s="54">
        <v>92.717212502999999</v>
      </c>
      <c r="AB24" s="54">
        <v>92.830988198</v>
      </c>
      <c r="AC24" s="54">
        <v>93.210745232999997</v>
      </c>
      <c r="AD24" s="54">
        <v>94.414034756999996</v>
      </c>
      <c r="AE24" s="54">
        <v>94.907591109999998</v>
      </c>
      <c r="AF24" s="54">
        <v>95.248965440999996</v>
      </c>
      <c r="AG24" s="54">
        <v>95.118090117999998</v>
      </c>
      <c r="AH24" s="54">
        <v>95.395151130000002</v>
      </c>
      <c r="AI24" s="54">
        <v>95.760080845000005</v>
      </c>
      <c r="AJ24" s="54">
        <v>96.406371308999994</v>
      </c>
      <c r="AK24" s="54">
        <v>96.801919393000006</v>
      </c>
      <c r="AL24" s="54">
        <v>97.140217143000001</v>
      </c>
      <c r="AM24" s="54">
        <v>97.359695295999998</v>
      </c>
      <c r="AN24" s="54">
        <v>97.629669328000006</v>
      </c>
      <c r="AO24" s="54">
        <v>97.888569975999999</v>
      </c>
      <c r="AP24" s="54">
        <v>98.216489465999999</v>
      </c>
      <c r="AQ24" s="54">
        <v>98.393174173000006</v>
      </c>
      <c r="AR24" s="54">
        <v>98.498716325000004</v>
      </c>
      <c r="AS24" s="54">
        <v>98.637171144000007</v>
      </c>
      <c r="AT24" s="54">
        <v>98.522386767</v>
      </c>
      <c r="AU24" s="54">
        <v>98.258418417000001</v>
      </c>
      <c r="AV24" s="54">
        <v>97.494964082999999</v>
      </c>
      <c r="AW24" s="54">
        <v>97.195354296000005</v>
      </c>
      <c r="AX24" s="54">
        <v>97.009287043</v>
      </c>
      <c r="AY24" s="54">
        <v>97.069339557000006</v>
      </c>
      <c r="AZ24" s="54">
        <v>97.010924450000005</v>
      </c>
      <c r="BA24" s="54">
        <v>96.966618953999998</v>
      </c>
      <c r="BB24" s="54">
        <v>96.975609943999999</v>
      </c>
      <c r="BC24" s="54">
        <v>96.930133513000001</v>
      </c>
      <c r="BD24" s="54">
        <v>96.869376536999994</v>
      </c>
      <c r="BE24" s="54">
        <v>96.887184098999995</v>
      </c>
      <c r="BF24" s="54">
        <v>96.725482217999996</v>
      </c>
      <c r="BG24" s="54">
        <v>96.478115978000005</v>
      </c>
      <c r="BH24" s="54">
        <v>95.773027145</v>
      </c>
      <c r="BI24" s="54">
        <v>95.633375862999998</v>
      </c>
      <c r="BJ24" s="238">
        <v>95.687100000000001</v>
      </c>
      <c r="BK24" s="238">
        <v>96.39734</v>
      </c>
      <c r="BL24" s="238">
        <v>96.490480000000005</v>
      </c>
      <c r="BM24" s="238">
        <v>96.429659999999998</v>
      </c>
      <c r="BN24" s="238">
        <v>95.926000000000002</v>
      </c>
      <c r="BO24" s="238">
        <v>95.773910000000001</v>
      </c>
      <c r="BP24" s="238">
        <v>95.6845</v>
      </c>
      <c r="BQ24" s="238">
        <v>95.692040000000006</v>
      </c>
      <c r="BR24" s="238">
        <v>95.70232</v>
      </c>
      <c r="BS24" s="238">
        <v>95.749600000000001</v>
      </c>
      <c r="BT24" s="238">
        <v>95.868729999999999</v>
      </c>
      <c r="BU24" s="238">
        <v>95.963849999999994</v>
      </c>
      <c r="BV24" s="238">
        <v>96.069820000000007</v>
      </c>
    </row>
    <row r="25" spans="1:74" ht="11.15" customHeight="1" x14ac:dyDescent="0.25">
      <c r="A25" s="117"/>
      <c r="B25" s="129" t="s">
        <v>1428</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196"/>
      <c r="BD25" s="196"/>
      <c r="BE25" s="196"/>
      <c r="BF25" s="196"/>
      <c r="BG25" s="196"/>
      <c r="BH25" s="196"/>
      <c r="BI25" s="196"/>
      <c r="BJ25" s="252"/>
      <c r="BK25" s="252"/>
      <c r="BL25" s="252"/>
      <c r="BM25" s="252"/>
      <c r="BN25" s="252"/>
      <c r="BO25" s="252"/>
      <c r="BP25" s="252"/>
      <c r="BQ25" s="252"/>
      <c r="BR25" s="252"/>
      <c r="BS25" s="252"/>
      <c r="BT25" s="252"/>
      <c r="BU25" s="252"/>
      <c r="BV25" s="252"/>
    </row>
    <row r="26" spans="1:74" ht="11.15" customHeight="1" x14ac:dyDescent="0.25">
      <c r="A26" s="117" t="s">
        <v>681</v>
      </c>
      <c r="B26" s="164" t="s">
        <v>416</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961.80559591999997</v>
      </c>
      <c r="AK26" s="190">
        <v>959.08553782000001</v>
      </c>
      <c r="AL26" s="190">
        <v>956.16641345000005</v>
      </c>
      <c r="AM26" s="190">
        <v>952.85355657000002</v>
      </c>
      <c r="AN26" s="190">
        <v>949.68229934999999</v>
      </c>
      <c r="AO26" s="190">
        <v>946.45797553</v>
      </c>
      <c r="AP26" s="190">
        <v>941.48002107000002</v>
      </c>
      <c r="AQ26" s="190">
        <v>939.42498711999997</v>
      </c>
      <c r="AR26" s="190">
        <v>938.59230964000005</v>
      </c>
      <c r="AS26" s="190">
        <v>938.75223042000005</v>
      </c>
      <c r="AT26" s="190">
        <v>940.5365845</v>
      </c>
      <c r="AU26" s="190">
        <v>943.71561369000005</v>
      </c>
      <c r="AV26" s="190">
        <v>952.19121680000001</v>
      </c>
      <c r="AW26" s="190">
        <v>955.23317207000002</v>
      </c>
      <c r="AX26" s="190">
        <v>956.74337831000003</v>
      </c>
      <c r="AY26" s="190">
        <v>954.15243843999997</v>
      </c>
      <c r="AZ26" s="190">
        <v>954.52619446000006</v>
      </c>
      <c r="BA26" s="190">
        <v>955.29524928000001</v>
      </c>
      <c r="BB26" s="190">
        <v>957.26018622000004</v>
      </c>
      <c r="BC26" s="190">
        <v>958.21940113000005</v>
      </c>
      <c r="BD26" s="190">
        <v>958.97347735000005</v>
      </c>
      <c r="BE26" s="190">
        <v>959.26636378000001</v>
      </c>
      <c r="BF26" s="190">
        <v>959.80220092000002</v>
      </c>
      <c r="BG26" s="190">
        <v>960.32493768999996</v>
      </c>
      <c r="BH26" s="190">
        <v>960.07897495999998</v>
      </c>
      <c r="BI26" s="190">
        <v>961.14221028999998</v>
      </c>
      <c r="BJ26" s="242">
        <v>962.75900000000001</v>
      </c>
      <c r="BK26" s="242">
        <v>965.99959999999999</v>
      </c>
      <c r="BL26" s="242">
        <v>967.92100000000005</v>
      </c>
      <c r="BM26" s="242">
        <v>969.59339999999997</v>
      </c>
      <c r="BN26" s="242">
        <v>970.52869999999996</v>
      </c>
      <c r="BO26" s="242">
        <v>972.06920000000002</v>
      </c>
      <c r="BP26" s="242">
        <v>973.72670000000005</v>
      </c>
      <c r="BQ26" s="242">
        <v>975.71220000000005</v>
      </c>
      <c r="BR26" s="242">
        <v>977.44579999999996</v>
      </c>
      <c r="BS26" s="242">
        <v>979.13819999999998</v>
      </c>
      <c r="BT26" s="242">
        <v>980.55089999999996</v>
      </c>
      <c r="BU26" s="242">
        <v>982.34019999999998</v>
      </c>
      <c r="BV26" s="242">
        <v>984.26729999999998</v>
      </c>
    </row>
    <row r="27" spans="1:74" ht="11.15" customHeight="1" x14ac:dyDescent="0.25">
      <c r="A27" s="117" t="s">
        <v>682</v>
      </c>
      <c r="B27" s="164" t="s">
        <v>446</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2449.6754452</v>
      </c>
      <c r="AK27" s="190">
        <v>2438.4060570000001</v>
      </c>
      <c r="AL27" s="190">
        <v>2428.6641430999998</v>
      </c>
      <c r="AM27" s="190">
        <v>2422.0956719999999</v>
      </c>
      <c r="AN27" s="190">
        <v>2414.1742303000001</v>
      </c>
      <c r="AO27" s="190">
        <v>2406.5457864999998</v>
      </c>
      <c r="AP27" s="190">
        <v>2395.7123833000001</v>
      </c>
      <c r="AQ27" s="190">
        <v>2391.2934033000001</v>
      </c>
      <c r="AR27" s="190">
        <v>2389.7908892</v>
      </c>
      <c r="AS27" s="190">
        <v>2396.2088333000002</v>
      </c>
      <c r="AT27" s="190">
        <v>2396.7862568</v>
      </c>
      <c r="AU27" s="190">
        <v>2396.5271521</v>
      </c>
      <c r="AV27" s="190">
        <v>2392.1267870000001</v>
      </c>
      <c r="AW27" s="190">
        <v>2392.6731748000002</v>
      </c>
      <c r="AX27" s="190">
        <v>2394.8615832999999</v>
      </c>
      <c r="AY27" s="190">
        <v>2401.3279560999999</v>
      </c>
      <c r="AZ27" s="190">
        <v>2404.8234484</v>
      </c>
      <c r="BA27" s="190">
        <v>2407.9840036999999</v>
      </c>
      <c r="BB27" s="190">
        <v>2411.1300363999999</v>
      </c>
      <c r="BC27" s="190">
        <v>2413.3804070000001</v>
      </c>
      <c r="BD27" s="190">
        <v>2415.0555298999998</v>
      </c>
      <c r="BE27" s="190">
        <v>2415.1818782999999</v>
      </c>
      <c r="BF27" s="190">
        <v>2416.436651</v>
      </c>
      <c r="BG27" s="190">
        <v>2417.8463210999998</v>
      </c>
      <c r="BH27" s="190">
        <v>2417.7151592999999</v>
      </c>
      <c r="BI27" s="190">
        <v>2420.7064215</v>
      </c>
      <c r="BJ27" s="242">
        <v>2425.1239999999998</v>
      </c>
      <c r="BK27" s="242">
        <v>2433.6439999999998</v>
      </c>
      <c r="BL27" s="242">
        <v>2438.9090000000001</v>
      </c>
      <c r="BM27" s="242">
        <v>2443.5940000000001</v>
      </c>
      <c r="BN27" s="242">
        <v>2446.6729999999998</v>
      </c>
      <c r="BO27" s="242">
        <v>2450.9679999999998</v>
      </c>
      <c r="BP27" s="242">
        <v>2455.4540000000002</v>
      </c>
      <c r="BQ27" s="242">
        <v>2460.4960000000001</v>
      </c>
      <c r="BR27" s="242">
        <v>2465.0880000000002</v>
      </c>
      <c r="BS27" s="242">
        <v>2469.598</v>
      </c>
      <c r="BT27" s="242">
        <v>2473.5030000000002</v>
      </c>
      <c r="BU27" s="242">
        <v>2478.2350000000001</v>
      </c>
      <c r="BV27" s="242">
        <v>2483.2750000000001</v>
      </c>
    </row>
    <row r="28" spans="1:74" ht="11.15" customHeight="1" x14ac:dyDescent="0.25">
      <c r="A28" s="117" t="s">
        <v>683</v>
      </c>
      <c r="B28" s="164" t="s">
        <v>417</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2473.3719294000002</v>
      </c>
      <c r="AK28" s="190">
        <v>2465.9759276999998</v>
      </c>
      <c r="AL28" s="190">
        <v>2459.4547696</v>
      </c>
      <c r="AM28" s="190">
        <v>2455.3781078000002</v>
      </c>
      <c r="AN28" s="190">
        <v>2449.4293972</v>
      </c>
      <c r="AO28" s="190">
        <v>2443.1782907000002</v>
      </c>
      <c r="AP28" s="190">
        <v>2432.2311804999999</v>
      </c>
      <c r="AQ28" s="190">
        <v>2428.6704875</v>
      </c>
      <c r="AR28" s="190">
        <v>2428.1026041999999</v>
      </c>
      <c r="AS28" s="190">
        <v>2435.5306549000002</v>
      </c>
      <c r="AT28" s="190">
        <v>2437.1960475000001</v>
      </c>
      <c r="AU28" s="190">
        <v>2438.1019065999999</v>
      </c>
      <c r="AV28" s="190">
        <v>2434.8771474999999</v>
      </c>
      <c r="AW28" s="190">
        <v>2436.7922527999999</v>
      </c>
      <c r="AX28" s="190">
        <v>2440.4761377999998</v>
      </c>
      <c r="AY28" s="190">
        <v>2449.6867953000001</v>
      </c>
      <c r="AZ28" s="190">
        <v>2454.0897454999999</v>
      </c>
      <c r="BA28" s="190">
        <v>2457.4429810000001</v>
      </c>
      <c r="BB28" s="190">
        <v>2459.0431896</v>
      </c>
      <c r="BC28" s="190">
        <v>2460.8244800000002</v>
      </c>
      <c r="BD28" s="190">
        <v>2462.0835398999998</v>
      </c>
      <c r="BE28" s="190">
        <v>2461.6348232999999</v>
      </c>
      <c r="BF28" s="190">
        <v>2462.7385819000001</v>
      </c>
      <c r="BG28" s="190">
        <v>2464.2092695000001</v>
      </c>
      <c r="BH28" s="190">
        <v>2464.4436282000001</v>
      </c>
      <c r="BI28" s="190">
        <v>2467.8506175000002</v>
      </c>
      <c r="BJ28" s="242">
        <v>2472.8270000000002</v>
      </c>
      <c r="BK28" s="242">
        <v>2482.7170000000001</v>
      </c>
      <c r="BL28" s="242">
        <v>2488.3240000000001</v>
      </c>
      <c r="BM28" s="242">
        <v>2492.9920000000002</v>
      </c>
      <c r="BN28" s="242">
        <v>2494.98</v>
      </c>
      <c r="BO28" s="242">
        <v>2499.078</v>
      </c>
      <c r="BP28" s="242">
        <v>2503.5459999999998</v>
      </c>
      <c r="BQ28" s="242">
        <v>2509.3069999999998</v>
      </c>
      <c r="BR28" s="242">
        <v>2513.817</v>
      </c>
      <c r="BS28" s="242">
        <v>2518.002</v>
      </c>
      <c r="BT28" s="242">
        <v>2520.7489999999998</v>
      </c>
      <c r="BU28" s="242">
        <v>2525.116</v>
      </c>
      <c r="BV28" s="242">
        <v>2529.9920000000002</v>
      </c>
    </row>
    <row r="29" spans="1:74" ht="11.15" customHeight="1" x14ac:dyDescent="0.25">
      <c r="A29" s="117" t="s">
        <v>684</v>
      </c>
      <c r="B29" s="164" t="s">
        <v>418</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1170.2549305</v>
      </c>
      <c r="AK29" s="190">
        <v>1166.5277286999999</v>
      </c>
      <c r="AL29" s="190">
        <v>1164.2477749</v>
      </c>
      <c r="AM29" s="190">
        <v>1165.504224</v>
      </c>
      <c r="AN29" s="190">
        <v>1164.5518995</v>
      </c>
      <c r="AO29" s="190">
        <v>1163.4799565000001</v>
      </c>
      <c r="AP29" s="190">
        <v>1159.6222637999999</v>
      </c>
      <c r="AQ29" s="190">
        <v>1160.3106823000001</v>
      </c>
      <c r="AR29" s="190">
        <v>1162.8790807</v>
      </c>
      <c r="AS29" s="190">
        <v>1172.3047716999999</v>
      </c>
      <c r="AT29" s="190">
        <v>1174.9001455</v>
      </c>
      <c r="AU29" s="190">
        <v>1175.6425147</v>
      </c>
      <c r="AV29" s="190">
        <v>1169.2653660999999</v>
      </c>
      <c r="AW29" s="190">
        <v>1170.2516109999999</v>
      </c>
      <c r="AX29" s="190">
        <v>1173.3347363</v>
      </c>
      <c r="AY29" s="190">
        <v>1184.0194953</v>
      </c>
      <c r="AZ29" s="190">
        <v>1187.1678162000001</v>
      </c>
      <c r="BA29" s="190">
        <v>1188.2844523000001</v>
      </c>
      <c r="BB29" s="190">
        <v>1184.3192385</v>
      </c>
      <c r="BC29" s="190">
        <v>1183.6601290000001</v>
      </c>
      <c r="BD29" s="190">
        <v>1183.2569587</v>
      </c>
      <c r="BE29" s="190">
        <v>1183.0121243000001</v>
      </c>
      <c r="BF29" s="190">
        <v>1183.1940345999999</v>
      </c>
      <c r="BG29" s="190">
        <v>1183.7050865000001</v>
      </c>
      <c r="BH29" s="190">
        <v>1183.9915069000001</v>
      </c>
      <c r="BI29" s="190">
        <v>1185.5761715000001</v>
      </c>
      <c r="BJ29" s="242">
        <v>1187.905</v>
      </c>
      <c r="BK29" s="242">
        <v>1192.5150000000001</v>
      </c>
      <c r="BL29" s="242">
        <v>1195.181</v>
      </c>
      <c r="BM29" s="242">
        <v>1197.4390000000001</v>
      </c>
      <c r="BN29" s="242">
        <v>1198.509</v>
      </c>
      <c r="BO29" s="242">
        <v>1200.5360000000001</v>
      </c>
      <c r="BP29" s="242">
        <v>1202.741</v>
      </c>
      <c r="BQ29" s="242">
        <v>1205.4880000000001</v>
      </c>
      <c r="BR29" s="242">
        <v>1207.7729999999999</v>
      </c>
      <c r="BS29" s="242">
        <v>1209.961</v>
      </c>
      <c r="BT29" s="242">
        <v>1211.6400000000001</v>
      </c>
      <c r="BU29" s="242">
        <v>1213.944</v>
      </c>
      <c r="BV29" s="242">
        <v>1216.461</v>
      </c>
    </row>
    <row r="30" spans="1:74" ht="11.15" customHeight="1" x14ac:dyDescent="0.25">
      <c r="A30" s="117" t="s">
        <v>685</v>
      </c>
      <c r="B30" s="164" t="s">
        <v>419</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3435.2371715999998</v>
      </c>
      <c r="AK30" s="190">
        <v>3431.0129557999999</v>
      </c>
      <c r="AL30" s="190">
        <v>3423.3124415000002</v>
      </c>
      <c r="AM30" s="190">
        <v>3404.1250614999999</v>
      </c>
      <c r="AN30" s="190">
        <v>3395.4798759999999</v>
      </c>
      <c r="AO30" s="190">
        <v>3389.3663176999999</v>
      </c>
      <c r="AP30" s="190">
        <v>3382.1871796999999</v>
      </c>
      <c r="AQ30" s="190">
        <v>3383.8347807999999</v>
      </c>
      <c r="AR30" s="190">
        <v>3390.7119142000001</v>
      </c>
      <c r="AS30" s="190">
        <v>3411.5037275</v>
      </c>
      <c r="AT30" s="190">
        <v>3422.3260645999999</v>
      </c>
      <c r="AU30" s="190">
        <v>3431.8640731</v>
      </c>
      <c r="AV30" s="190">
        <v>3437.3131689000002</v>
      </c>
      <c r="AW30" s="190">
        <v>3446.3859585999999</v>
      </c>
      <c r="AX30" s="190">
        <v>3456.2778580999998</v>
      </c>
      <c r="AY30" s="190">
        <v>3469.773596</v>
      </c>
      <c r="AZ30" s="190">
        <v>3479.2151683000002</v>
      </c>
      <c r="BA30" s="190">
        <v>3487.3873039</v>
      </c>
      <c r="BB30" s="190">
        <v>3494.4754761999998</v>
      </c>
      <c r="BC30" s="190">
        <v>3499.9696328999999</v>
      </c>
      <c r="BD30" s="190">
        <v>3504.0552478</v>
      </c>
      <c r="BE30" s="190">
        <v>3504.1689206000001</v>
      </c>
      <c r="BF30" s="190">
        <v>3507.3600016</v>
      </c>
      <c r="BG30" s="190">
        <v>3511.0650907999998</v>
      </c>
      <c r="BH30" s="190">
        <v>3513.0725622999998</v>
      </c>
      <c r="BI30" s="190">
        <v>3519.464387</v>
      </c>
      <c r="BJ30" s="242">
        <v>3528.029</v>
      </c>
      <c r="BK30" s="242">
        <v>3543.1179999999999</v>
      </c>
      <c r="BL30" s="242">
        <v>3552.7640000000001</v>
      </c>
      <c r="BM30" s="242">
        <v>3561.319</v>
      </c>
      <c r="BN30" s="242">
        <v>3566.6329999999998</v>
      </c>
      <c r="BO30" s="242">
        <v>3574.6179999999999</v>
      </c>
      <c r="BP30" s="242">
        <v>3583.1239999999998</v>
      </c>
      <c r="BQ30" s="242">
        <v>3593.413</v>
      </c>
      <c r="BR30" s="242">
        <v>3602.0149999999999</v>
      </c>
      <c r="BS30" s="242">
        <v>3610.1930000000002</v>
      </c>
      <c r="BT30" s="242">
        <v>3616.19</v>
      </c>
      <c r="BU30" s="242">
        <v>3624.835</v>
      </c>
      <c r="BV30" s="242">
        <v>3634.373</v>
      </c>
    </row>
    <row r="31" spans="1:74" ht="11.15" customHeight="1" x14ac:dyDescent="0.25">
      <c r="A31" s="117" t="s">
        <v>686</v>
      </c>
      <c r="B31" s="164" t="s">
        <v>420</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952.46053556000004</v>
      </c>
      <c r="AK31" s="190">
        <v>950.95999433999998</v>
      </c>
      <c r="AL31" s="190">
        <v>948.96512462999999</v>
      </c>
      <c r="AM31" s="190">
        <v>945.57359729999996</v>
      </c>
      <c r="AN31" s="190">
        <v>943.26681747999999</v>
      </c>
      <c r="AO31" s="190">
        <v>941.14245603999996</v>
      </c>
      <c r="AP31" s="190">
        <v>937.77155585000003</v>
      </c>
      <c r="AQ31" s="190">
        <v>937.08374900000001</v>
      </c>
      <c r="AR31" s="190">
        <v>937.65007836999996</v>
      </c>
      <c r="AS31" s="190">
        <v>941.76279010999997</v>
      </c>
      <c r="AT31" s="190">
        <v>943.11820729999999</v>
      </c>
      <c r="AU31" s="190">
        <v>944.00857608000001</v>
      </c>
      <c r="AV31" s="190">
        <v>942.74128456999995</v>
      </c>
      <c r="AW31" s="190">
        <v>943.97101548000001</v>
      </c>
      <c r="AX31" s="190">
        <v>946.00515691999999</v>
      </c>
      <c r="AY31" s="190">
        <v>950.75858148999998</v>
      </c>
      <c r="AZ31" s="190">
        <v>952.96538952000003</v>
      </c>
      <c r="BA31" s="190">
        <v>954.54045361999999</v>
      </c>
      <c r="BB31" s="190">
        <v>955.05428703999996</v>
      </c>
      <c r="BC31" s="190">
        <v>955.68797832999996</v>
      </c>
      <c r="BD31" s="190">
        <v>956.01204074999998</v>
      </c>
      <c r="BE31" s="190">
        <v>955.42194599000004</v>
      </c>
      <c r="BF31" s="190">
        <v>955.58014689000004</v>
      </c>
      <c r="BG31" s="190">
        <v>955.88211515</v>
      </c>
      <c r="BH31" s="190">
        <v>955.90006578999999</v>
      </c>
      <c r="BI31" s="190">
        <v>956.81040747999998</v>
      </c>
      <c r="BJ31" s="242">
        <v>958.18539999999996</v>
      </c>
      <c r="BK31" s="242">
        <v>961.0086</v>
      </c>
      <c r="BL31" s="242">
        <v>962.57500000000005</v>
      </c>
      <c r="BM31" s="242">
        <v>963.8682</v>
      </c>
      <c r="BN31" s="242">
        <v>964.32389999999998</v>
      </c>
      <c r="BO31" s="242">
        <v>965.49379999999996</v>
      </c>
      <c r="BP31" s="242">
        <v>966.81370000000004</v>
      </c>
      <c r="BQ31" s="242">
        <v>968.6046</v>
      </c>
      <c r="BR31" s="242">
        <v>969.98339999999996</v>
      </c>
      <c r="BS31" s="242">
        <v>971.2713</v>
      </c>
      <c r="BT31" s="242">
        <v>971.98469999999998</v>
      </c>
      <c r="BU31" s="242">
        <v>973.45330000000001</v>
      </c>
      <c r="BV31" s="242">
        <v>975.19359999999995</v>
      </c>
    </row>
    <row r="32" spans="1:74" ht="11.15" customHeight="1" x14ac:dyDescent="0.25">
      <c r="A32" s="117" t="s">
        <v>687</v>
      </c>
      <c r="B32" s="164" t="s">
        <v>421</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2102.3968286999998</v>
      </c>
      <c r="AK32" s="190">
        <v>2101.8746551999998</v>
      </c>
      <c r="AL32" s="190">
        <v>2098.8186645000001</v>
      </c>
      <c r="AM32" s="190">
        <v>2087.2669851000001</v>
      </c>
      <c r="AN32" s="190">
        <v>2083.6147636000001</v>
      </c>
      <c r="AO32" s="190">
        <v>2081.9001284999999</v>
      </c>
      <c r="AP32" s="190">
        <v>2080.7929012999998</v>
      </c>
      <c r="AQ32" s="190">
        <v>2083.9510728999999</v>
      </c>
      <c r="AR32" s="190">
        <v>2090.0444647999998</v>
      </c>
      <c r="AS32" s="190">
        <v>2106.0476367000001</v>
      </c>
      <c r="AT32" s="190">
        <v>2112.7805493999999</v>
      </c>
      <c r="AU32" s="190">
        <v>2117.2177624999999</v>
      </c>
      <c r="AV32" s="190">
        <v>2114.4794840999998</v>
      </c>
      <c r="AW32" s="190">
        <v>2117.9851423999999</v>
      </c>
      <c r="AX32" s="190">
        <v>2122.8549453000001</v>
      </c>
      <c r="AY32" s="190">
        <v>2131.6447137</v>
      </c>
      <c r="AZ32" s="190">
        <v>2137.3259401</v>
      </c>
      <c r="BA32" s="190">
        <v>2142.4544454000002</v>
      </c>
      <c r="BB32" s="190">
        <v>2147.6040745999999</v>
      </c>
      <c r="BC32" s="190">
        <v>2151.1967539000002</v>
      </c>
      <c r="BD32" s="190">
        <v>2153.8063281999998</v>
      </c>
      <c r="BE32" s="190">
        <v>2153.8047319000002</v>
      </c>
      <c r="BF32" s="190">
        <v>2155.6691458999999</v>
      </c>
      <c r="BG32" s="190">
        <v>2157.7715044000001</v>
      </c>
      <c r="BH32" s="190">
        <v>2158.6845423999998</v>
      </c>
      <c r="BI32" s="190">
        <v>2162.3332386000002</v>
      </c>
      <c r="BJ32" s="242">
        <v>2167.29</v>
      </c>
      <c r="BK32" s="242">
        <v>2176.1280000000002</v>
      </c>
      <c r="BL32" s="242">
        <v>2181.7730000000001</v>
      </c>
      <c r="BM32" s="242">
        <v>2186.797</v>
      </c>
      <c r="BN32" s="242">
        <v>2189.96</v>
      </c>
      <c r="BO32" s="242">
        <v>2194.6750000000002</v>
      </c>
      <c r="BP32" s="242">
        <v>2199.701</v>
      </c>
      <c r="BQ32" s="242">
        <v>2205.721</v>
      </c>
      <c r="BR32" s="242">
        <v>2210.8580000000002</v>
      </c>
      <c r="BS32" s="242">
        <v>2215.7930000000001</v>
      </c>
      <c r="BT32" s="242">
        <v>2219.6959999999999</v>
      </c>
      <c r="BU32" s="242">
        <v>2224.8539999999998</v>
      </c>
      <c r="BV32" s="242">
        <v>2230.4349999999999</v>
      </c>
    </row>
    <row r="33" spans="1:74" ht="11.15" customHeight="1" x14ac:dyDescent="0.25">
      <c r="A33" s="117" t="s">
        <v>688</v>
      </c>
      <c r="B33" s="164" t="s">
        <v>422</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1321.3080594999999</v>
      </c>
      <c r="AK33" s="190">
        <v>1321.2241822999999</v>
      </c>
      <c r="AL33" s="190">
        <v>1319.0433241000001</v>
      </c>
      <c r="AM33" s="190">
        <v>1310.1867443000001</v>
      </c>
      <c r="AN33" s="190">
        <v>1307.2459798</v>
      </c>
      <c r="AO33" s="190">
        <v>1305.6422898000001</v>
      </c>
      <c r="AP33" s="190">
        <v>1304.2305140000001</v>
      </c>
      <c r="AQ33" s="190">
        <v>1306.1598432999999</v>
      </c>
      <c r="AR33" s="190">
        <v>1310.2851175000001</v>
      </c>
      <c r="AS33" s="190">
        <v>1322.0772996999999</v>
      </c>
      <c r="AT33" s="190">
        <v>1326.4912409000001</v>
      </c>
      <c r="AU33" s="190">
        <v>1328.9979043000001</v>
      </c>
      <c r="AV33" s="190">
        <v>1325.8202707999999</v>
      </c>
      <c r="AW33" s="190">
        <v>1327.3451431000001</v>
      </c>
      <c r="AX33" s="190">
        <v>1329.7955019000001</v>
      </c>
      <c r="AY33" s="190">
        <v>1335.1103449</v>
      </c>
      <c r="AZ33" s="190">
        <v>1337.9574289</v>
      </c>
      <c r="BA33" s="190">
        <v>1340.2757514</v>
      </c>
      <c r="BB33" s="190">
        <v>1342.2470529</v>
      </c>
      <c r="BC33" s="190">
        <v>1343.3715471</v>
      </c>
      <c r="BD33" s="190">
        <v>1343.8309744999999</v>
      </c>
      <c r="BE33" s="190">
        <v>1342.1860439</v>
      </c>
      <c r="BF33" s="190">
        <v>1342.3948061000001</v>
      </c>
      <c r="BG33" s="190">
        <v>1343.0179700000001</v>
      </c>
      <c r="BH33" s="190">
        <v>1343.4513414</v>
      </c>
      <c r="BI33" s="190">
        <v>1345.3564541000001</v>
      </c>
      <c r="BJ33" s="242">
        <v>1348.1289999999999</v>
      </c>
      <c r="BK33" s="242">
        <v>1353.425</v>
      </c>
      <c r="BL33" s="242">
        <v>1356.691</v>
      </c>
      <c r="BM33" s="242">
        <v>1359.5830000000001</v>
      </c>
      <c r="BN33" s="242">
        <v>1361.366</v>
      </c>
      <c r="BO33" s="242">
        <v>1364.06</v>
      </c>
      <c r="BP33" s="242">
        <v>1366.93</v>
      </c>
      <c r="BQ33" s="242">
        <v>1370.3309999999999</v>
      </c>
      <c r="BR33" s="242">
        <v>1373.289</v>
      </c>
      <c r="BS33" s="242">
        <v>1376.1579999999999</v>
      </c>
      <c r="BT33" s="242">
        <v>1378.4090000000001</v>
      </c>
      <c r="BU33" s="242">
        <v>1381.4970000000001</v>
      </c>
      <c r="BV33" s="242">
        <v>1384.893</v>
      </c>
    </row>
    <row r="34" spans="1:74" ht="11.15" customHeight="1" x14ac:dyDescent="0.25">
      <c r="A34" s="117" t="s">
        <v>689</v>
      </c>
      <c r="B34" s="164" t="s">
        <v>423</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3036.5743217999998</v>
      </c>
      <c r="AK34" s="190">
        <v>3019.0919021999998</v>
      </c>
      <c r="AL34" s="190">
        <v>2999.9230077000002</v>
      </c>
      <c r="AM34" s="190">
        <v>2971.4971826999999</v>
      </c>
      <c r="AN34" s="190">
        <v>2954.6331799</v>
      </c>
      <c r="AO34" s="190">
        <v>2941.7605438000001</v>
      </c>
      <c r="AP34" s="190">
        <v>2932.0278060000001</v>
      </c>
      <c r="AQ34" s="190">
        <v>2927.7765046</v>
      </c>
      <c r="AR34" s="190">
        <v>2928.1551711000002</v>
      </c>
      <c r="AS34" s="190">
        <v>2939.8147377999999</v>
      </c>
      <c r="AT34" s="190">
        <v>2944.4651411999998</v>
      </c>
      <c r="AU34" s="190">
        <v>2948.7573133999999</v>
      </c>
      <c r="AV34" s="190">
        <v>2954.1624513000002</v>
      </c>
      <c r="AW34" s="190">
        <v>2956.6347635000002</v>
      </c>
      <c r="AX34" s="190">
        <v>2957.6454469</v>
      </c>
      <c r="AY34" s="190">
        <v>2952.1384336000001</v>
      </c>
      <c r="AZ34" s="190">
        <v>2954.0179103</v>
      </c>
      <c r="BA34" s="190">
        <v>2958.227809</v>
      </c>
      <c r="BB34" s="190">
        <v>2969.6644098000002</v>
      </c>
      <c r="BC34" s="190">
        <v>2974.8629427000001</v>
      </c>
      <c r="BD34" s="190">
        <v>2978.7196877000001</v>
      </c>
      <c r="BE34" s="190">
        <v>2979.0020737999998</v>
      </c>
      <c r="BF34" s="190">
        <v>2981.8496710999998</v>
      </c>
      <c r="BG34" s="190">
        <v>2985.0299088000002</v>
      </c>
      <c r="BH34" s="190">
        <v>2986.5275577000002</v>
      </c>
      <c r="BI34" s="190">
        <v>2991.8844979999999</v>
      </c>
      <c r="BJ34" s="242">
        <v>2999.0859999999998</v>
      </c>
      <c r="BK34" s="242">
        <v>3011.8</v>
      </c>
      <c r="BL34" s="242">
        <v>3019.9369999999999</v>
      </c>
      <c r="BM34" s="242">
        <v>3027.1660000000002</v>
      </c>
      <c r="BN34" s="242">
        <v>3031.77</v>
      </c>
      <c r="BO34" s="242">
        <v>3038.4679999999998</v>
      </c>
      <c r="BP34" s="242">
        <v>3045.5450000000001</v>
      </c>
      <c r="BQ34" s="242">
        <v>3053.7179999999998</v>
      </c>
      <c r="BR34" s="242">
        <v>3061.0140000000001</v>
      </c>
      <c r="BS34" s="242">
        <v>3068.1509999999998</v>
      </c>
      <c r="BT34" s="242">
        <v>3074.2919999999999</v>
      </c>
      <c r="BU34" s="242">
        <v>3081.7359999999999</v>
      </c>
      <c r="BV34" s="242">
        <v>3089.6469999999999</v>
      </c>
    </row>
    <row r="35" spans="1:74" ht="11.15" customHeight="1" x14ac:dyDescent="0.25">
      <c r="A35" s="117"/>
      <c r="B35" s="129" t="s">
        <v>35</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253"/>
      <c r="BK35" s="253"/>
      <c r="BL35" s="253"/>
      <c r="BM35" s="253"/>
      <c r="BN35" s="253"/>
      <c r="BO35" s="253"/>
      <c r="BP35" s="253"/>
      <c r="BQ35" s="253"/>
      <c r="BR35" s="253"/>
      <c r="BS35" s="253"/>
      <c r="BT35" s="253"/>
      <c r="BU35" s="253"/>
      <c r="BV35" s="253"/>
    </row>
    <row r="36" spans="1:74" ht="11.15" customHeight="1" x14ac:dyDescent="0.25">
      <c r="A36" s="117" t="s">
        <v>690</v>
      </c>
      <c r="B36" s="164" t="s">
        <v>416</v>
      </c>
      <c r="C36" s="190">
        <v>6016.5138828999998</v>
      </c>
      <c r="D36" s="190">
        <v>6019.0431865</v>
      </c>
      <c r="E36" s="190">
        <v>6022.1333336999996</v>
      </c>
      <c r="F36" s="190">
        <v>6026.0165725999996</v>
      </c>
      <c r="G36" s="190">
        <v>6030.1826701999998</v>
      </c>
      <c r="H36" s="190">
        <v>6033.9357728000004</v>
      </c>
      <c r="I36" s="190">
        <v>6036.9175439000001</v>
      </c>
      <c r="J36" s="190">
        <v>6040.1197135000002</v>
      </c>
      <c r="K36" s="190">
        <v>6044.8715284</v>
      </c>
      <c r="L36" s="190">
        <v>6051.5446039999997</v>
      </c>
      <c r="M36" s="190">
        <v>6056.6800303</v>
      </c>
      <c r="N36" s="190">
        <v>6055.8612660999997</v>
      </c>
      <c r="O36" s="190">
        <v>6046.3655787999996</v>
      </c>
      <c r="P36" s="190">
        <v>6032.2454721000004</v>
      </c>
      <c r="Q36" s="190">
        <v>6019.2472584999996</v>
      </c>
      <c r="R36" s="190">
        <v>6011.8236452000001</v>
      </c>
      <c r="S36" s="190">
        <v>6009.2529179000003</v>
      </c>
      <c r="T36" s="190">
        <v>6009.5197572999996</v>
      </c>
      <c r="U36" s="190">
        <v>6010.9299552000002</v>
      </c>
      <c r="V36" s="190">
        <v>6013.0737503999999</v>
      </c>
      <c r="W36" s="190">
        <v>6015.8624931000004</v>
      </c>
      <c r="X36" s="190">
        <v>6019.1608169000001</v>
      </c>
      <c r="Y36" s="190">
        <v>6022.6464889999997</v>
      </c>
      <c r="Z36" s="190">
        <v>6025.9505601999999</v>
      </c>
      <c r="AA36" s="190">
        <v>6028.9520990000001</v>
      </c>
      <c r="AB36" s="190">
        <v>6032.5222451</v>
      </c>
      <c r="AC36" s="190">
        <v>6037.7801562000004</v>
      </c>
      <c r="AD36" s="190">
        <v>6045.3893021000004</v>
      </c>
      <c r="AE36" s="190">
        <v>6054.1904015999999</v>
      </c>
      <c r="AF36" s="190">
        <v>6062.5684855</v>
      </c>
      <c r="AG36" s="190">
        <v>6069.2665536000004</v>
      </c>
      <c r="AH36" s="190">
        <v>6074.4594807000003</v>
      </c>
      <c r="AI36" s="190">
        <v>6078.6801103999996</v>
      </c>
      <c r="AJ36" s="190">
        <v>6082.4520254999998</v>
      </c>
      <c r="AK36" s="190">
        <v>6086.2617661000004</v>
      </c>
      <c r="AL36" s="190">
        <v>6090.5866119000002</v>
      </c>
      <c r="AM36" s="190">
        <v>6095.5347548999998</v>
      </c>
      <c r="AN36" s="190">
        <v>6099.7380371999998</v>
      </c>
      <c r="AO36" s="190">
        <v>6101.4592134000004</v>
      </c>
      <c r="AP36" s="190">
        <v>6099.5532439999997</v>
      </c>
      <c r="AQ36" s="190">
        <v>6095.2439124000002</v>
      </c>
      <c r="AR36" s="190">
        <v>6090.3472081</v>
      </c>
      <c r="AS36" s="190">
        <v>6086.3343083999998</v>
      </c>
      <c r="AT36" s="190">
        <v>6083.2971424999996</v>
      </c>
      <c r="AU36" s="190">
        <v>6080.9828274000001</v>
      </c>
      <c r="AV36" s="190">
        <v>6079.1403632000001</v>
      </c>
      <c r="AW36" s="190">
        <v>6077.5262806999999</v>
      </c>
      <c r="AX36" s="190">
        <v>6075.8989936999997</v>
      </c>
      <c r="AY36" s="190">
        <v>6074.1876020999998</v>
      </c>
      <c r="AZ36" s="190">
        <v>6073.0039505000004</v>
      </c>
      <c r="BA36" s="190">
        <v>6073.1305695999999</v>
      </c>
      <c r="BB36" s="190">
        <v>6075.0930658999996</v>
      </c>
      <c r="BC36" s="190">
        <v>6078.3893475000004</v>
      </c>
      <c r="BD36" s="190">
        <v>6082.2603986000004</v>
      </c>
      <c r="BE36" s="190">
        <v>6086.0804365000004</v>
      </c>
      <c r="BF36" s="190">
        <v>6089.7566137000003</v>
      </c>
      <c r="BG36" s="190">
        <v>6093.3293160000003</v>
      </c>
      <c r="BH36" s="190">
        <v>6096.7983244999996</v>
      </c>
      <c r="BI36" s="190">
        <v>6100.0010009999996</v>
      </c>
      <c r="BJ36" s="242">
        <v>6102.7340000000004</v>
      </c>
      <c r="BK36" s="242">
        <v>6104.87</v>
      </c>
      <c r="BL36" s="242">
        <v>6106.58</v>
      </c>
      <c r="BM36" s="242">
        <v>6108.1120000000001</v>
      </c>
      <c r="BN36" s="242">
        <v>6109.674</v>
      </c>
      <c r="BO36" s="242">
        <v>6111.308</v>
      </c>
      <c r="BP36" s="242">
        <v>6113.0190000000002</v>
      </c>
      <c r="BQ36" s="242">
        <v>6114.8010000000004</v>
      </c>
      <c r="BR36" s="242">
        <v>6116.6130000000003</v>
      </c>
      <c r="BS36" s="242">
        <v>6118.4089999999997</v>
      </c>
      <c r="BT36" s="242">
        <v>6120.1660000000002</v>
      </c>
      <c r="BU36" s="242">
        <v>6121.9610000000002</v>
      </c>
      <c r="BV36" s="242">
        <v>6123.8940000000002</v>
      </c>
    </row>
    <row r="37" spans="1:74" ht="11.15" customHeight="1" x14ac:dyDescent="0.25">
      <c r="A37" s="117" t="s">
        <v>691</v>
      </c>
      <c r="B37" s="164" t="s">
        <v>446</v>
      </c>
      <c r="C37" s="190">
        <v>16337.839851000001</v>
      </c>
      <c r="D37" s="190">
        <v>16347.999718999999</v>
      </c>
      <c r="E37" s="190">
        <v>16360.045717999999</v>
      </c>
      <c r="F37" s="190">
        <v>16374.596347999999</v>
      </c>
      <c r="G37" s="190">
        <v>16389.550027000001</v>
      </c>
      <c r="H37" s="190">
        <v>16402.125153000001</v>
      </c>
      <c r="I37" s="190">
        <v>16410.725087999999</v>
      </c>
      <c r="J37" s="190">
        <v>16418.493043999999</v>
      </c>
      <c r="K37" s="190">
        <v>16429.757194000002</v>
      </c>
      <c r="L37" s="190">
        <v>16446.221992999999</v>
      </c>
      <c r="M37" s="190">
        <v>16459.097002999999</v>
      </c>
      <c r="N37" s="190">
        <v>16456.968066000001</v>
      </c>
      <c r="O37" s="190">
        <v>16432.326422999999</v>
      </c>
      <c r="P37" s="190">
        <v>16393.284910999999</v>
      </c>
      <c r="Q37" s="190">
        <v>16351.861768000001</v>
      </c>
      <c r="R37" s="190">
        <v>16317.610332</v>
      </c>
      <c r="S37" s="190">
        <v>16290.224356999999</v>
      </c>
      <c r="T37" s="190">
        <v>16266.932697</v>
      </c>
      <c r="U37" s="190">
        <v>16245.331663999999</v>
      </c>
      <c r="V37" s="190">
        <v>16224.487401</v>
      </c>
      <c r="W37" s="190">
        <v>16203.833509</v>
      </c>
      <c r="X37" s="190">
        <v>16182.855051</v>
      </c>
      <c r="Y37" s="190">
        <v>16161.242944</v>
      </c>
      <c r="Z37" s="190">
        <v>16138.739566</v>
      </c>
      <c r="AA37" s="190">
        <v>16115.383107</v>
      </c>
      <c r="AB37" s="190">
        <v>16092.395012000001</v>
      </c>
      <c r="AC37" s="190">
        <v>16071.292538</v>
      </c>
      <c r="AD37" s="190">
        <v>16053.80737</v>
      </c>
      <c r="AE37" s="190">
        <v>16042.528912</v>
      </c>
      <c r="AF37" s="190">
        <v>16040.260999</v>
      </c>
      <c r="AG37" s="190">
        <v>16048.363737</v>
      </c>
      <c r="AH37" s="190">
        <v>16062.422329000001</v>
      </c>
      <c r="AI37" s="190">
        <v>16076.57825</v>
      </c>
      <c r="AJ37" s="190">
        <v>16086.470797</v>
      </c>
      <c r="AK37" s="190">
        <v>16093.73054</v>
      </c>
      <c r="AL37" s="190">
        <v>16101.485871000001</v>
      </c>
      <c r="AM37" s="190">
        <v>16111.561651</v>
      </c>
      <c r="AN37" s="190">
        <v>16120.568638000001</v>
      </c>
      <c r="AO37" s="190">
        <v>16123.814057</v>
      </c>
      <c r="AP37" s="190">
        <v>16118.105334</v>
      </c>
      <c r="AQ37" s="190">
        <v>16106.250671</v>
      </c>
      <c r="AR37" s="190">
        <v>16092.558466</v>
      </c>
      <c r="AS37" s="190">
        <v>16080.588691999999</v>
      </c>
      <c r="AT37" s="190">
        <v>16070.907606999999</v>
      </c>
      <c r="AU37" s="190">
        <v>16063.333043000001</v>
      </c>
      <c r="AV37" s="190">
        <v>16057.510979000001</v>
      </c>
      <c r="AW37" s="190">
        <v>16052.399984</v>
      </c>
      <c r="AX37" s="190">
        <v>16046.786776999999</v>
      </c>
      <c r="AY37" s="190">
        <v>16040.145845999999</v>
      </c>
      <c r="AZ37" s="190">
        <v>16034.702772000001</v>
      </c>
      <c r="BA37" s="190">
        <v>16033.370906</v>
      </c>
      <c r="BB37" s="190">
        <v>16038.101825</v>
      </c>
      <c r="BC37" s="190">
        <v>16046.999994</v>
      </c>
      <c r="BD37" s="190">
        <v>16057.208103000001</v>
      </c>
      <c r="BE37" s="190">
        <v>16066.475549000001</v>
      </c>
      <c r="BF37" s="190">
        <v>16074.978569000001</v>
      </c>
      <c r="BG37" s="190">
        <v>16083.500104999999</v>
      </c>
      <c r="BH37" s="190">
        <v>16092.547305</v>
      </c>
      <c r="BI37" s="190">
        <v>16101.52413</v>
      </c>
      <c r="BJ37" s="242">
        <v>16109.56</v>
      </c>
      <c r="BK37" s="242">
        <v>16116.03</v>
      </c>
      <c r="BL37" s="242">
        <v>16121.3</v>
      </c>
      <c r="BM37" s="242">
        <v>16125.98</v>
      </c>
      <c r="BN37" s="242">
        <v>16130.63</v>
      </c>
      <c r="BO37" s="242">
        <v>16135.45</v>
      </c>
      <c r="BP37" s="242">
        <v>16140.59</v>
      </c>
      <c r="BQ37" s="242">
        <v>16146.14</v>
      </c>
      <c r="BR37" s="242">
        <v>16151.97</v>
      </c>
      <c r="BS37" s="242">
        <v>16157.89</v>
      </c>
      <c r="BT37" s="242">
        <v>16163.76</v>
      </c>
      <c r="BU37" s="242">
        <v>16169.62</v>
      </c>
      <c r="BV37" s="242">
        <v>16175.55</v>
      </c>
    </row>
    <row r="38" spans="1:74" ht="11.15" customHeight="1" x14ac:dyDescent="0.25">
      <c r="A38" s="117" t="s">
        <v>692</v>
      </c>
      <c r="B38" s="164" t="s">
        <v>417</v>
      </c>
      <c r="C38" s="190">
        <v>18986.069304000001</v>
      </c>
      <c r="D38" s="190">
        <v>18986.540179</v>
      </c>
      <c r="E38" s="190">
        <v>18988.160895000001</v>
      </c>
      <c r="F38" s="190">
        <v>18991.618236999999</v>
      </c>
      <c r="G38" s="190">
        <v>18996.584771000002</v>
      </c>
      <c r="H38" s="190">
        <v>19002.479510000001</v>
      </c>
      <c r="I38" s="190">
        <v>19009.270544999999</v>
      </c>
      <c r="J38" s="190">
        <v>19019.122275999998</v>
      </c>
      <c r="K38" s="190">
        <v>19034.748181999999</v>
      </c>
      <c r="L38" s="190">
        <v>19055.995363000002</v>
      </c>
      <c r="M38" s="190">
        <v>19071.245411</v>
      </c>
      <c r="N38" s="190">
        <v>19066.013543000001</v>
      </c>
      <c r="O38" s="190">
        <v>19031.825271000002</v>
      </c>
      <c r="P38" s="190">
        <v>18984.247302</v>
      </c>
      <c r="Q38" s="190">
        <v>18944.856640000002</v>
      </c>
      <c r="R38" s="190">
        <v>18929.524922000001</v>
      </c>
      <c r="S38" s="190">
        <v>18931.302312</v>
      </c>
      <c r="T38" s="190">
        <v>18937.533608999998</v>
      </c>
      <c r="U38" s="190">
        <v>18938.142629999998</v>
      </c>
      <c r="V38" s="190">
        <v>18933.369275000001</v>
      </c>
      <c r="W38" s="190">
        <v>18926.032464</v>
      </c>
      <c r="X38" s="190">
        <v>18918.458059000001</v>
      </c>
      <c r="Y38" s="190">
        <v>18910.999688</v>
      </c>
      <c r="Z38" s="190">
        <v>18903.517919999998</v>
      </c>
      <c r="AA38" s="190">
        <v>18896.216799999998</v>
      </c>
      <c r="AB38" s="190">
        <v>18890.674277999999</v>
      </c>
      <c r="AC38" s="190">
        <v>18888.811781</v>
      </c>
      <c r="AD38" s="190">
        <v>18892.162866999999</v>
      </c>
      <c r="AE38" s="190">
        <v>18900.709605</v>
      </c>
      <c r="AF38" s="190">
        <v>18914.046194999999</v>
      </c>
      <c r="AG38" s="190">
        <v>18931.378540999998</v>
      </c>
      <c r="AH38" s="190">
        <v>18950.359359999999</v>
      </c>
      <c r="AI38" s="190">
        <v>18968.253073</v>
      </c>
      <c r="AJ38" s="190">
        <v>18983.243651000001</v>
      </c>
      <c r="AK38" s="190">
        <v>18997.19326</v>
      </c>
      <c r="AL38" s="190">
        <v>19012.883615999999</v>
      </c>
      <c r="AM38" s="190">
        <v>19031.616973</v>
      </c>
      <c r="AN38" s="190">
        <v>19048.777737</v>
      </c>
      <c r="AO38" s="190">
        <v>19058.270853000002</v>
      </c>
      <c r="AP38" s="190">
        <v>19055.957648</v>
      </c>
      <c r="AQ38" s="190">
        <v>19045.524982999999</v>
      </c>
      <c r="AR38" s="190">
        <v>19032.616101</v>
      </c>
      <c r="AS38" s="190">
        <v>19021.843595999999</v>
      </c>
      <c r="AT38" s="190">
        <v>19013.697472</v>
      </c>
      <c r="AU38" s="190">
        <v>19007.637083000001</v>
      </c>
      <c r="AV38" s="190">
        <v>19002.935248999998</v>
      </c>
      <c r="AW38" s="190">
        <v>18998.118659</v>
      </c>
      <c r="AX38" s="190">
        <v>18991.527466</v>
      </c>
      <c r="AY38" s="190">
        <v>18982.467421000001</v>
      </c>
      <c r="AZ38" s="190">
        <v>18974.106661999998</v>
      </c>
      <c r="BA38" s="190">
        <v>18970.578924000001</v>
      </c>
      <c r="BB38" s="190">
        <v>18974.767605000001</v>
      </c>
      <c r="BC38" s="190">
        <v>18984.554767000001</v>
      </c>
      <c r="BD38" s="190">
        <v>18996.572135999999</v>
      </c>
      <c r="BE38" s="190">
        <v>19008.107606000001</v>
      </c>
      <c r="BF38" s="190">
        <v>19019.073735999998</v>
      </c>
      <c r="BG38" s="190">
        <v>19030.039256</v>
      </c>
      <c r="BH38" s="190">
        <v>19041.314774999999</v>
      </c>
      <c r="BI38" s="190">
        <v>19052.178421000001</v>
      </c>
      <c r="BJ38" s="242">
        <v>19061.650000000001</v>
      </c>
      <c r="BK38" s="242">
        <v>19069.04</v>
      </c>
      <c r="BL38" s="242">
        <v>19074.78</v>
      </c>
      <c r="BM38" s="242">
        <v>19079.63</v>
      </c>
      <c r="BN38" s="242">
        <v>19084.240000000002</v>
      </c>
      <c r="BO38" s="242">
        <v>19088.98</v>
      </c>
      <c r="BP38" s="242">
        <v>19094.169999999998</v>
      </c>
      <c r="BQ38" s="242">
        <v>19099.990000000002</v>
      </c>
      <c r="BR38" s="242">
        <v>19106.169999999998</v>
      </c>
      <c r="BS38" s="242">
        <v>19112.330000000002</v>
      </c>
      <c r="BT38" s="242">
        <v>19118.189999999999</v>
      </c>
      <c r="BU38" s="242">
        <v>19123.82</v>
      </c>
      <c r="BV38" s="242">
        <v>19129.43</v>
      </c>
    </row>
    <row r="39" spans="1:74" ht="11.15" customHeight="1" x14ac:dyDescent="0.25">
      <c r="A39" s="117" t="s">
        <v>693</v>
      </c>
      <c r="B39" s="164" t="s">
        <v>418</v>
      </c>
      <c r="C39" s="190">
        <v>8597.1285623000003</v>
      </c>
      <c r="D39" s="190">
        <v>8601.9410750999996</v>
      </c>
      <c r="E39" s="190">
        <v>8607.5231311000007</v>
      </c>
      <c r="F39" s="190">
        <v>8614.1936848000005</v>
      </c>
      <c r="G39" s="190">
        <v>8621.2960789999997</v>
      </c>
      <c r="H39" s="190">
        <v>8627.9297533999998</v>
      </c>
      <c r="I39" s="190">
        <v>8633.6471612999994</v>
      </c>
      <c r="J39" s="190">
        <v>8639.8128101999991</v>
      </c>
      <c r="K39" s="190">
        <v>8648.2442212000005</v>
      </c>
      <c r="L39" s="190">
        <v>8659.3876641999996</v>
      </c>
      <c r="M39" s="190">
        <v>8668.2044040000001</v>
      </c>
      <c r="N39" s="190">
        <v>8668.2844545000007</v>
      </c>
      <c r="O39" s="190">
        <v>8655.7164145000006</v>
      </c>
      <c r="P39" s="190">
        <v>8636.5832238000003</v>
      </c>
      <c r="Q39" s="190">
        <v>8619.4664076999998</v>
      </c>
      <c r="R39" s="190">
        <v>8610.7766143000008</v>
      </c>
      <c r="S39" s="190">
        <v>8608.2409833000002</v>
      </c>
      <c r="T39" s="190">
        <v>8607.4157778000008</v>
      </c>
      <c r="U39" s="190">
        <v>8604.7433266000007</v>
      </c>
      <c r="V39" s="190">
        <v>8600.210223</v>
      </c>
      <c r="W39" s="190">
        <v>8594.6891262000008</v>
      </c>
      <c r="X39" s="190">
        <v>8588.9467117000004</v>
      </c>
      <c r="Y39" s="190">
        <v>8583.3257192000001</v>
      </c>
      <c r="Z39" s="190">
        <v>8578.0629048999999</v>
      </c>
      <c r="AA39" s="190">
        <v>8573.4163618000002</v>
      </c>
      <c r="AB39" s="190">
        <v>8569.7295305000007</v>
      </c>
      <c r="AC39" s="190">
        <v>8567.3671883000006</v>
      </c>
      <c r="AD39" s="190">
        <v>8566.7592975000007</v>
      </c>
      <c r="AE39" s="190">
        <v>8568.59656</v>
      </c>
      <c r="AF39" s="190">
        <v>8573.6348622000005</v>
      </c>
      <c r="AG39" s="190">
        <v>8582.1820078000001</v>
      </c>
      <c r="AH39" s="190">
        <v>8592.7534696000002</v>
      </c>
      <c r="AI39" s="190">
        <v>8603.4166373999997</v>
      </c>
      <c r="AJ39" s="190">
        <v>8612.7430162000001</v>
      </c>
      <c r="AK39" s="190">
        <v>8621.3205708000005</v>
      </c>
      <c r="AL39" s="190">
        <v>8630.2413813999992</v>
      </c>
      <c r="AM39" s="190">
        <v>8640.0550798999993</v>
      </c>
      <c r="AN39" s="190">
        <v>8649.1415056000005</v>
      </c>
      <c r="AO39" s="190">
        <v>8655.3380502</v>
      </c>
      <c r="AP39" s="190">
        <v>8657.1955390000003</v>
      </c>
      <c r="AQ39" s="190">
        <v>8656.1185342999997</v>
      </c>
      <c r="AR39" s="190">
        <v>8654.2250323999997</v>
      </c>
      <c r="AS39" s="190">
        <v>8653.2145514000003</v>
      </c>
      <c r="AT39" s="190">
        <v>8653.1126965999993</v>
      </c>
      <c r="AU39" s="190">
        <v>8653.5265947000007</v>
      </c>
      <c r="AV39" s="190">
        <v>8654.0815935999999</v>
      </c>
      <c r="AW39" s="190">
        <v>8654.4759233999994</v>
      </c>
      <c r="AX39" s="190">
        <v>8654.4260350999994</v>
      </c>
      <c r="AY39" s="190">
        <v>8653.9443052000006</v>
      </c>
      <c r="AZ39" s="190">
        <v>8654.2268131000001</v>
      </c>
      <c r="BA39" s="190">
        <v>8656.7655637999997</v>
      </c>
      <c r="BB39" s="190">
        <v>8662.5610049000006</v>
      </c>
      <c r="BC39" s="190">
        <v>8670.6473540999996</v>
      </c>
      <c r="BD39" s="190">
        <v>8679.5672720000002</v>
      </c>
      <c r="BE39" s="190">
        <v>8688.1549828000007</v>
      </c>
      <c r="BF39" s="190">
        <v>8696.4109661000002</v>
      </c>
      <c r="BG39" s="190">
        <v>8704.6272654999993</v>
      </c>
      <c r="BH39" s="190">
        <v>8712.9840425000002</v>
      </c>
      <c r="BI39" s="190">
        <v>8721.2139313000007</v>
      </c>
      <c r="BJ39" s="242">
        <v>8728.9380000000001</v>
      </c>
      <c r="BK39" s="242">
        <v>8735.8619999999992</v>
      </c>
      <c r="BL39" s="242">
        <v>8742.0390000000007</v>
      </c>
      <c r="BM39" s="242">
        <v>8747.607</v>
      </c>
      <c r="BN39" s="242">
        <v>8752.7250000000004</v>
      </c>
      <c r="BO39" s="242">
        <v>8757.6389999999992</v>
      </c>
      <c r="BP39" s="242">
        <v>8762.6180000000004</v>
      </c>
      <c r="BQ39" s="242">
        <v>8767.8529999999992</v>
      </c>
      <c r="BR39" s="242">
        <v>8773.2340000000004</v>
      </c>
      <c r="BS39" s="242">
        <v>8778.5769999999993</v>
      </c>
      <c r="BT39" s="242">
        <v>8783.7479999999996</v>
      </c>
      <c r="BU39" s="242">
        <v>8788.8169999999991</v>
      </c>
      <c r="BV39" s="242">
        <v>8793.9040000000005</v>
      </c>
    </row>
    <row r="40" spans="1:74" ht="11.15" customHeight="1" x14ac:dyDescent="0.25">
      <c r="A40" s="117" t="s">
        <v>694</v>
      </c>
      <c r="B40" s="164" t="s">
        <v>419</v>
      </c>
      <c r="C40" s="190">
        <v>25638.735850000001</v>
      </c>
      <c r="D40" s="190">
        <v>25654.174802000001</v>
      </c>
      <c r="E40" s="190">
        <v>25670.720174999999</v>
      </c>
      <c r="F40" s="190">
        <v>25689.189861999999</v>
      </c>
      <c r="G40" s="190">
        <v>25710.141093999999</v>
      </c>
      <c r="H40" s="190">
        <v>25734.065938</v>
      </c>
      <c r="I40" s="190">
        <v>25761.852846999998</v>
      </c>
      <c r="J40" s="190">
        <v>25795.975809</v>
      </c>
      <c r="K40" s="190">
        <v>25839.305197999998</v>
      </c>
      <c r="L40" s="190">
        <v>25890.703740000001</v>
      </c>
      <c r="M40" s="190">
        <v>25933.003583000002</v>
      </c>
      <c r="N40" s="190">
        <v>25945.029225999999</v>
      </c>
      <c r="O40" s="190">
        <v>25915.111079999999</v>
      </c>
      <c r="P40" s="190">
        <v>25869.603192999999</v>
      </c>
      <c r="Q40" s="190">
        <v>25844.365519999999</v>
      </c>
      <c r="R40" s="190">
        <v>25865.305070999999</v>
      </c>
      <c r="S40" s="190">
        <v>25918.517060999999</v>
      </c>
      <c r="T40" s="190">
        <v>25980.143757999998</v>
      </c>
      <c r="U40" s="190">
        <v>26031.604760999999</v>
      </c>
      <c r="V40" s="190">
        <v>26075.429005999998</v>
      </c>
      <c r="W40" s="190">
        <v>26119.422757</v>
      </c>
      <c r="X40" s="190">
        <v>26169.290766999999</v>
      </c>
      <c r="Y40" s="190">
        <v>26222.331728000001</v>
      </c>
      <c r="Z40" s="190">
        <v>26273.742816000002</v>
      </c>
      <c r="AA40" s="190">
        <v>26320.810239999999</v>
      </c>
      <c r="AB40" s="190">
        <v>26369.176332999999</v>
      </c>
      <c r="AC40" s="190">
        <v>26426.572458999999</v>
      </c>
      <c r="AD40" s="190">
        <v>26497.491322999998</v>
      </c>
      <c r="AE40" s="190">
        <v>26573.471001999998</v>
      </c>
      <c r="AF40" s="190">
        <v>26642.810915999999</v>
      </c>
      <c r="AG40" s="190">
        <v>26697.171509</v>
      </c>
      <c r="AH40" s="190">
        <v>26741.657318000001</v>
      </c>
      <c r="AI40" s="190">
        <v>26784.733908999999</v>
      </c>
      <c r="AJ40" s="190">
        <v>26833.183125</v>
      </c>
      <c r="AK40" s="190">
        <v>26887.051943999999</v>
      </c>
      <c r="AL40" s="190">
        <v>26944.703624000002</v>
      </c>
      <c r="AM40" s="190">
        <v>27003.756623000001</v>
      </c>
      <c r="AN40" s="190">
        <v>27058.850190000001</v>
      </c>
      <c r="AO40" s="190">
        <v>27103.878773</v>
      </c>
      <c r="AP40" s="190">
        <v>27134.866986000001</v>
      </c>
      <c r="AQ40" s="190">
        <v>27156.360110000001</v>
      </c>
      <c r="AR40" s="190">
        <v>27175.033589999999</v>
      </c>
      <c r="AS40" s="190">
        <v>27196.067513999998</v>
      </c>
      <c r="AT40" s="190">
        <v>27218.660535999999</v>
      </c>
      <c r="AU40" s="190">
        <v>27240.515951000001</v>
      </c>
      <c r="AV40" s="190">
        <v>27259.710448999998</v>
      </c>
      <c r="AW40" s="190">
        <v>27275.814296</v>
      </c>
      <c r="AX40" s="190">
        <v>27288.771153999998</v>
      </c>
      <c r="AY40" s="190">
        <v>27299.357797000001</v>
      </c>
      <c r="AZ40" s="190">
        <v>27311.683443000002</v>
      </c>
      <c r="BA40" s="190">
        <v>27330.690426000001</v>
      </c>
      <c r="BB40" s="190">
        <v>27359.677441</v>
      </c>
      <c r="BC40" s="190">
        <v>27395.368653000001</v>
      </c>
      <c r="BD40" s="190">
        <v>27432.844589</v>
      </c>
      <c r="BE40" s="190">
        <v>27468.208108999999</v>
      </c>
      <c r="BF40" s="190">
        <v>27501.651396000001</v>
      </c>
      <c r="BG40" s="190">
        <v>27534.388964999998</v>
      </c>
      <c r="BH40" s="190">
        <v>27567.197244999999</v>
      </c>
      <c r="BI40" s="190">
        <v>27599.100330000001</v>
      </c>
      <c r="BJ40" s="242">
        <v>27628.68</v>
      </c>
      <c r="BK40" s="242">
        <v>27654.93</v>
      </c>
      <c r="BL40" s="242">
        <v>27678.36</v>
      </c>
      <c r="BM40" s="242">
        <v>27699.919999999998</v>
      </c>
      <c r="BN40" s="242">
        <v>27720.49</v>
      </c>
      <c r="BO40" s="242">
        <v>27740.82</v>
      </c>
      <c r="BP40" s="242">
        <v>27761.64</v>
      </c>
      <c r="BQ40" s="242">
        <v>27783.38</v>
      </c>
      <c r="BR40" s="242">
        <v>27805.49</v>
      </c>
      <c r="BS40" s="242">
        <v>27827.11</v>
      </c>
      <c r="BT40" s="242">
        <v>27847.63</v>
      </c>
      <c r="BU40" s="242">
        <v>27867.23</v>
      </c>
      <c r="BV40" s="242">
        <v>27886.33</v>
      </c>
    </row>
    <row r="41" spans="1:74" ht="11.15" customHeight="1" x14ac:dyDescent="0.25">
      <c r="A41" s="117" t="s">
        <v>695</v>
      </c>
      <c r="B41" s="164" t="s">
        <v>420</v>
      </c>
      <c r="C41" s="190">
        <v>7671.6954728000001</v>
      </c>
      <c r="D41" s="190">
        <v>7678.1470421000004</v>
      </c>
      <c r="E41" s="190">
        <v>7685.4589772999998</v>
      </c>
      <c r="F41" s="190">
        <v>7693.8623472999998</v>
      </c>
      <c r="G41" s="190">
        <v>7702.4786819999999</v>
      </c>
      <c r="H41" s="190">
        <v>7710.1521258000002</v>
      </c>
      <c r="I41" s="190">
        <v>7716.2653880999997</v>
      </c>
      <c r="J41" s="190">
        <v>7722.3554354999997</v>
      </c>
      <c r="K41" s="190">
        <v>7730.4977988000001</v>
      </c>
      <c r="L41" s="190">
        <v>7741.4059561000004</v>
      </c>
      <c r="M41" s="190">
        <v>7750.3451728999999</v>
      </c>
      <c r="N41" s="190">
        <v>7751.2186615000001</v>
      </c>
      <c r="O41" s="190">
        <v>7740.3954500999998</v>
      </c>
      <c r="P41" s="190">
        <v>7724.1078293</v>
      </c>
      <c r="Q41" s="190">
        <v>7711.0539054999999</v>
      </c>
      <c r="R41" s="190">
        <v>7707.6036703</v>
      </c>
      <c r="S41" s="190">
        <v>7710.8146558999997</v>
      </c>
      <c r="T41" s="190">
        <v>7715.4162802000001</v>
      </c>
      <c r="U41" s="190">
        <v>7717.2865666999996</v>
      </c>
      <c r="V41" s="190">
        <v>7716.8979637000002</v>
      </c>
      <c r="W41" s="190">
        <v>7715.8715257000003</v>
      </c>
      <c r="X41" s="190">
        <v>7715.4493564000004</v>
      </c>
      <c r="Y41" s="190">
        <v>7715.3577581</v>
      </c>
      <c r="Z41" s="190">
        <v>7714.9440820999998</v>
      </c>
      <c r="AA41" s="190">
        <v>7713.8723072000003</v>
      </c>
      <c r="AB41" s="190">
        <v>7713.0729193999996</v>
      </c>
      <c r="AC41" s="190">
        <v>7713.7930317999999</v>
      </c>
      <c r="AD41" s="190">
        <v>7717.0042819999999</v>
      </c>
      <c r="AE41" s="190">
        <v>7722.5764061</v>
      </c>
      <c r="AF41" s="190">
        <v>7730.1036648999998</v>
      </c>
      <c r="AG41" s="190">
        <v>7739.1600693</v>
      </c>
      <c r="AH41" s="190">
        <v>7749.2386311999999</v>
      </c>
      <c r="AI41" s="190">
        <v>7759.8121127000004</v>
      </c>
      <c r="AJ41" s="190">
        <v>7770.4942399000001</v>
      </c>
      <c r="AK41" s="190">
        <v>7781.4625956</v>
      </c>
      <c r="AL41" s="190">
        <v>7793.0357267999998</v>
      </c>
      <c r="AM41" s="190">
        <v>7805.1858259000001</v>
      </c>
      <c r="AN41" s="190">
        <v>7816.4996688000001</v>
      </c>
      <c r="AO41" s="190">
        <v>7825.2176768999998</v>
      </c>
      <c r="AP41" s="190">
        <v>7830.1620094999998</v>
      </c>
      <c r="AQ41" s="190">
        <v>7832.4817781000002</v>
      </c>
      <c r="AR41" s="190">
        <v>7833.9078317000003</v>
      </c>
      <c r="AS41" s="190">
        <v>7835.8700089000004</v>
      </c>
      <c r="AT41" s="190">
        <v>7838.5941057</v>
      </c>
      <c r="AU41" s="190">
        <v>7842.0049069999995</v>
      </c>
      <c r="AV41" s="190">
        <v>7845.9505454</v>
      </c>
      <c r="AW41" s="190">
        <v>7849.9725424999997</v>
      </c>
      <c r="AX41" s="190">
        <v>7853.5357676000003</v>
      </c>
      <c r="AY41" s="190">
        <v>7856.4491759000002</v>
      </c>
      <c r="AZ41" s="190">
        <v>7859.8980672999996</v>
      </c>
      <c r="BA41" s="190">
        <v>7865.4118279000004</v>
      </c>
      <c r="BB41" s="190">
        <v>7874.0082106999998</v>
      </c>
      <c r="BC41" s="190">
        <v>7884.6584355000005</v>
      </c>
      <c r="BD41" s="190">
        <v>7895.8220890000002</v>
      </c>
      <c r="BE41" s="190">
        <v>7906.2968277</v>
      </c>
      <c r="BF41" s="190">
        <v>7916.2325885</v>
      </c>
      <c r="BG41" s="190">
        <v>7926.1173783000004</v>
      </c>
      <c r="BH41" s="190">
        <v>7936.2694119999996</v>
      </c>
      <c r="BI41" s="190">
        <v>7946.3277375999996</v>
      </c>
      <c r="BJ41" s="242">
        <v>7955.7619999999997</v>
      </c>
      <c r="BK41" s="242">
        <v>7964.1840000000002</v>
      </c>
      <c r="BL41" s="242">
        <v>7971.78</v>
      </c>
      <c r="BM41" s="242">
        <v>7978.8789999999999</v>
      </c>
      <c r="BN41" s="242">
        <v>7985.7690000000002</v>
      </c>
      <c r="BO41" s="242">
        <v>7992.5720000000001</v>
      </c>
      <c r="BP41" s="242">
        <v>7999.3680000000004</v>
      </c>
      <c r="BQ41" s="242">
        <v>8006.2129999999997</v>
      </c>
      <c r="BR41" s="242">
        <v>8013.06</v>
      </c>
      <c r="BS41" s="242">
        <v>8019.8370000000004</v>
      </c>
      <c r="BT41" s="242">
        <v>8026.4780000000001</v>
      </c>
      <c r="BU41" s="242">
        <v>8032.9440000000004</v>
      </c>
      <c r="BV41" s="242">
        <v>8039.201</v>
      </c>
    </row>
    <row r="42" spans="1:74" ht="11.15" customHeight="1" x14ac:dyDescent="0.25">
      <c r="A42" s="117" t="s">
        <v>696</v>
      </c>
      <c r="B42" s="164" t="s">
        <v>421</v>
      </c>
      <c r="C42" s="190">
        <v>14889.098690999999</v>
      </c>
      <c r="D42" s="190">
        <v>14905.264244</v>
      </c>
      <c r="E42" s="190">
        <v>14922.705857000001</v>
      </c>
      <c r="F42" s="190">
        <v>14941.855348999999</v>
      </c>
      <c r="G42" s="190">
        <v>14961.81503</v>
      </c>
      <c r="H42" s="190">
        <v>14981.354835</v>
      </c>
      <c r="I42" s="190">
        <v>15000.006503000001</v>
      </c>
      <c r="J42" s="190">
        <v>15020.348978</v>
      </c>
      <c r="K42" s="190">
        <v>15045.72301</v>
      </c>
      <c r="L42" s="190">
        <v>15076.724582999999</v>
      </c>
      <c r="M42" s="190">
        <v>15102.970625</v>
      </c>
      <c r="N42" s="190">
        <v>15111.333301999999</v>
      </c>
      <c r="O42" s="190">
        <v>15094.614659000001</v>
      </c>
      <c r="P42" s="190">
        <v>15069.336252999999</v>
      </c>
      <c r="Q42" s="190">
        <v>15057.949521</v>
      </c>
      <c r="R42" s="190">
        <v>15076.523571</v>
      </c>
      <c r="S42" s="190">
        <v>15115.598201999999</v>
      </c>
      <c r="T42" s="190">
        <v>15159.330888</v>
      </c>
      <c r="U42" s="190">
        <v>15195.39755</v>
      </c>
      <c r="V42" s="190">
        <v>15225.547911</v>
      </c>
      <c r="W42" s="190">
        <v>15255.050146</v>
      </c>
      <c r="X42" s="190">
        <v>15287.810027</v>
      </c>
      <c r="Y42" s="190">
        <v>15322.283734000001</v>
      </c>
      <c r="Z42" s="190">
        <v>15355.565044999999</v>
      </c>
      <c r="AA42" s="190">
        <v>15386.034621000001</v>
      </c>
      <c r="AB42" s="190">
        <v>15417.220658</v>
      </c>
      <c r="AC42" s="190">
        <v>15453.938237</v>
      </c>
      <c r="AD42" s="190">
        <v>15498.948946</v>
      </c>
      <c r="AE42" s="190">
        <v>15546.800411</v>
      </c>
      <c r="AF42" s="190">
        <v>15589.98677</v>
      </c>
      <c r="AG42" s="190">
        <v>15623.142202000001</v>
      </c>
      <c r="AH42" s="190">
        <v>15649.461056</v>
      </c>
      <c r="AI42" s="190">
        <v>15674.277727000001</v>
      </c>
      <c r="AJ42" s="190">
        <v>15701.900199</v>
      </c>
      <c r="AK42" s="190">
        <v>15732.530821</v>
      </c>
      <c r="AL42" s="190">
        <v>15765.345534</v>
      </c>
      <c r="AM42" s="190">
        <v>15799.061779</v>
      </c>
      <c r="AN42" s="190">
        <v>15830.562995</v>
      </c>
      <c r="AO42" s="190">
        <v>15856.274122000001</v>
      </c>
      <c r="AP42" s="190">
        <v>15873.866314999999</v>
      </c>
      <c r="AQ42" s="190">
        <v>15885.995591000001</v>
      </c>
      <c r="AR42" s="190">
        <v>15896.564183</v>
      </c>
      <c r="AS42" s="190">
        <v>15908.627323000001</v>
      </c>
      <c r="AT42" s="190">
        <v>15921.852247999999</v>
      </c>
      <c r="AU42" s="190">
        <v>15935.059196</v>
      </c>
      <c r="AV42" s="190">
        <v>15947.192811999999</v>
      </c>
      <c r="AW42" s="190">
        <v>15957.695358000001</v>
      </c>
      <c r="AX42" s="190">
        <v>15966.133502999999</v>
      </c>
      <c r="AY42" s="190">
        <v>15972.678693</v>
      </c>
      <c r="AZ42" s="190">
        <v>15979.921473</v>
      </c>
      <c r="BA42" s="190">
        <v>15991.057165</v>
      </c>
      <c r="BB42" s="190">
        <v>16008.287237</v>
      </c>
      <c r="BC42" s="190">
        <v>16029.837737</v>
      </c>
      <c r="BD42" s="190">
        <v>16052.940860000001</v>
      </c>
      <c r="BE42" s="190">
        <v>16075.366311</v>
      </c>
      <c r="BF42" s="190">
        <v>16097.033836000001</v>
      </c>
      <c r="BG42" s="190">
        <v>16118.400693</v>
      </c>
      <c r="BH42" s="190">
        <v>16139.721611999999</v>
      </c>
      <c r="BI42" s="190">
        <v>16160.441213</v>
      </c>
      <c r="BJ42" s="242">
        <v>16179.8</v>
      </c>
      <c r="BK42" s="242">
        <v>16197.25</v>
      </c>
      <c r="BL42" s="242">
        <v>16213.09</v>
      </c>
      <c r="BM42" s="242">
        <v>16227.81</v>
      </c>
      <c r="BN42" s="242">
        <v>16241.95</v>
      </c>
      <c r="BO42" s="242">
        <v>16256.24</v>
      </c>
      <c r="BP42" s="242">
        <v>16271.45</v>
      </c>
      <c r="BQ42" s="242">
        <v>16288.08</v>
      </c>
      <c r="BR42" s="242">
        <v>16305.55</v>
      </c>
      <c r="BS42" s="242">
        <v>16323.04</v>
      </c>
      <c r="BT42" s="242">
        <v>16339.88</v>
      </c>
      <c r="BU42" s="242">
        <v>16356.21</v>
      </c>
      <c r="BV42" s="242">
        <v>16372.33</v>
      </c>
    </row>
    <row r="43" spans="1:74" ht="11.15" customHeight="1" x14ac:dyDescent="0.25">
      <c r="A43" s="117" t="s">
        <v>697</v>
      </c>
      <c r="B43" s="164" t="s">
        <v>422</v>
      </c>
      <c r="C43" s="190">
        <v>9252.3243136000001</v>
      </c>
      <c r="D43" s="190">
        <v>9263.5019346000008</v>
      </c>
      <c r="E43" s="190">
        <v>9275.2529493000002</v>
      </c>
      <c r="F43" s="190">
        <v>9287.8885960999996</v>
      </c>
      <c r="G43" s="190">
        <v>9301.2367317999997</v>
      </c>
      <c r="H43" s="190">
        <v>9315.0043681999996</v>
      </c>
      <c r="I43" s="190">
        <v>9329.1914488000002</v>
      </c>
      <c r="J43" s="190">
        <v>9344.9696451</v>
      </c>
      <c r="K43" s="190">
        <v>9363.8035605000005</v>
      </c>
      <c r="L43" s="190">
        <v>9385.6572486999994</v>
      </c>
      <c r="M43" s="190">
        <v>9404.4925641999998</v>
      </c>
      <c r="N43" s="190">
        <v>9412.7708117999991</v>
      </c>
      <c r="O43" s="190">
        <v>9406.2199559000001</v>
      </c>
      <c r="P43" s="190">
        <v>9393.6345982000003</v>
      </c>
      <c r="Q43" s="190">
        <v>9387.0759999999991</v>
      </c>
      <c r="R43" s="190">
        <v>9395.2862518999991</v>
      </c>
      <c r="S43" s="190">
        <v>9413.7307627999999</v>
      </c>
      <c r="T43" s="190">
        <v>9434.5557707999997</v>
      </c>
      <c r="U43" s="190">
        <v>9451.6036048999995</v>
      </c>
      <c r="V43" s="190">
        <v>9465.5009566999997</v>
      </c>
      <c r="W43" s="190">
        <v>9478.5706081999997</v>
      </c>
      <c r="X43" s="190">
        <v>9492.5830048000007</v>
      </c>
      <c r="Y43" s="190">
        <v>9507.0992442999996</v>
      </c>
      <c r="Z43" s="190">
        <v>9521.1280876000001</v>
      </c>
      <c r="AA43" s="190">
        <v>9534.1401865000007</v>
      </c>
      <c r="AB43" s="190">
        <v>9547.4537564999991</v>
      </c>
      <c r="AC43" s="190">
        <v>9562.8489038000007</v>
      </c>
      <c r="AD43" s="190">
        <v>9581.5377432999994</v>
      </c>
      <c r="AE43" s="190">
        <v>9602.4604232999991</v>
      </c>
      <c r="AF43" s="190">
        <v>9623.9891009999992</v>
      </c>
      <c r="AG43" s="190">
        <v>9644.7702360000003</v>
      </c>
      <c r="AH43" s="190">
        <v>9664.5474991999999</v>
      </c>
      <c r="AI43" s="190">
        <v>9683.3388639999994</v>
      </c>
      <c r="AJ43" s="190">
        <v>9701.3177505000003</v>
      </c>
      <c r="AK43" s="190">
        <v>9719.2793645000002</v>
      </c>
      <c r="AL43" s="190">
        <v>9738.1743585999993</v>
      </c>
      <c r="AM43" s="190">
        <v>9758.2968068999999</v>
      </c>
      <c r="AN43" s="190">
        <v>9777.3144718000003</v>
      </c>
      <c r="AO43" s="190">
        <v>9792.2385372999997</v>
      </c>
      <c r="AP43" s="190">
        <v>9801.1153525000009</v>
      </c>
      <c r="AQ43" s="190">
        <v>9806.1319265000002</v>
      </c>
      <c r="AR43" s="190">
        <v>9810.5104334000007</v>
      </c>
      <c r="AS43" s="190">
        <v>9816.6761356999996</v>
      </c>
      <c r="AT43" s="190">
        <v>9823.8666503000004</v>
      </c>
      <c r="AU43" s="190">
        <v>9830.5226827000006</v>
      </c>
      <c r="AV43" s="190">
        <v>9835.4933839000005</v>
      </c>
      <c r="AW43" s="190">
        <v>9839.2616875000003</v>
      </c>
      <c r="AX43" s="190">
        <v>9842.7189729999991</v>
      </c>
      <c r="AY43" s="190">
        <v>9846.7719156999992</v>
      </c>
      <c r="AZ43" s="190">
        <v>9852.3883745999992</v>
      </c>
      <c r="BA43" s="190">
        <v>9860.5515051000002</v>
      </c>
      <c r="BB43" s="190">
        <v>9871.8498276999999</v>
      </c>
      <c r="BC43" s="190">
        <v>9885.2933247000001</v>
      </c>
      <c r="BD43" s="190">
        <v>9899.4973437999997</v>
      </c>
      <c r="BE43" s="190">
        <v>9913.3661986000006</v>
      </c>
      <c r="BF43" s="190">
        <v>9926.9600666000006</v>
      </c>
      <c r="BG43" s="190">
        <v>9940.6280910999994</v>
      </c>
      <c r="BH43" s="190">
        <v>9954.5622712000004</v>
      </c>
      <c r="BI43" s="190">
        <v>9968.3260295</v>
      </c>
      <c r="BJ43" s="242">
        <v>9981.3259999999991</v>
      </c>
      <c r="BK43" s="242">
        <v>9993.1479999999992</v>
      </c>
      <c r="BL43" s="242">
        <v>10004.1</v>
      </c>
      <c r="BM43" s="242">
        <v>10014.67</v>
      </c>
      <c r="BN43" s="242">
        <v>10025.27</v>
      </c>
      <c r="BO43" s="242">
        <v>10035.969999999999</v>
      </c>
      <c r="BP43" s="242">
        <v>10046.780000000001</v>
      </c>
      <c r="BQ43" s="242">
        <v>10057.700000000001</v>
      </c>
      <c r="BR43" s="242">
        <v>10068.780000000001</v>
      </c>
      <c r="BS43" s="242">
        <v>10080.040000000001</v>
      </c>
      <c r="BT43" s="242">
        <v>10091.5</v>
      </c>
      <c r="BU43" s="242">
        <v>10103.08</v>
      </c>
      <c r="BV43" s="242">
        <v>10114.66</v>
      </c>
    </row>
    <row r="44" spans="1:74" ht="11.15" customHeight="1" x14ac:dyDescent="0.25">
      <c r="A44" s="117" t="s">
        <v>698</v>
      </c>
      <c r="B44" s="164" t="s">
        <v>423</v>
      </c>
      <c r="C44" s="190">
        <v>18866.829798999999</v>
      </c>
      <c r="D44" s="190">
        <v>18873.171608000001</v>
      </c>
      <c r="E44" s="190">
        <v>18880.998962999998</v>
      </c>
      <c r="F44" s="190">
        <v>18890.955631000001</v>
      </c>
      <c r="G44" s="190">
        <v>18902.06669</v>
      </c>
      <c r="H44" s="190">
        <v>18912.952542999999</v>
      </c>
      <c r="I44" s="190">
        <v>18923.070129</v>
      </c>
      <c r="J44" s="190">
        <v>18935.222516000002</v>
      </c>
      <c r="K44" s="190">
        <v>18953.049307000001</v>
      </c>
      <c r="L44" s="190">
        <v>18977.062273</v>
      </c>
      <c r="M44" s="190">
        <v>18995.261856000001</v>
      </c>
      <c r="N44" s="190">
        <v>18992.520668000001</v>
      </c>
      <c r="O44" s="190">
        <v>18960.167778999999</v>
      </c>
      <c r="P44" s="190">
        <v>18915.358095</v>
      </c>
      <c r="Q44" s="190">
        <v>18881.702979999998</v>
      </c>
      <c r="R44" s="190">
        <v>18876.19168</v>
      </c>
      <c r="S44" s="190">
        <v>18889.324959000001</v>
      </c>
      <c r="T44" s="190">
        <v>18904.981462</v>
      </c>
      <c r="U44" s="190">
        <v>18910.701708000001</v>
      </c>
      <c r="V44" s="190">
        <v>18908.673714</v>
      </c>
      <c r="W44" s="190">
        <v>18904.747372000002</v>
      </c>
      <c r="X44" s="190">
        <v>18903.313382</v>
      </c>
      <c r="Y44" s="190">
        <v>18902.925683000001</v>
      </c>
      <c r="Z44" s="190">
        <v>18900.679018999999</v>
      </c>
      <c r="AA44" s="190">
        <v>18894.943802999998</v>
      </c>
      <c r="AB44" s="190">
        <v>18889.193115999999</v>
      </c>
      <c r="AC44" s="190">
        <v>18888.175705000001</v>
      </c>
      <c r="AD44" s="190">
        <v>18895.220628999999</v>
      </c>
      <c r="AE44" s="190">
        <v>18907.978190999998</v>
      </c>
      <c r="AF44" s="190">
        <v>18922.679005999998</v>
      </c>
      <c r="AG44" s="190">
        <v>18936.284881</v>
      </c>
      <c r="AH44" s="190">
        <v>18948.682393999999</v>
      </c>
      <c r="AI44" s="190">
        <v>18960.489315999999</v>
      </c>
      <c r="AJ44" s="190">
        <v>18972.474494999999</v>
      </c>
      <c r="AK44" s="190">
        <v>18986.011074999999</v>
      </c>
      <c r="AL44" s="190">
        <v>19002.623275999998</v>
      </c>
      <c r="AM44" s="190">
        <v>19022.573573000001</v>
      </c>
      <c r="AN44" s="190">
        <v>19041.077467999999</v>
      </c>
      <c r="AO44" s="190">
        <v>19052.088716999999</v>
      </c>
      <c r="AP44" s="190">
        <v>19051.528224999998</v>
      </c>
      <c r="AQ44" s="190">
        <v>19043.18549</v>
      </c>
      <c r="AR44" s="190">
        <v>19032.817155000001</v>
      </c>
      <c r="AS44" s="190">
        <v>19024.989965000001</v>
      </c>
      <c r="AT44" s="190">
        <v>19019.511068</v>
      </c>
      <c r="AU44" s="190">
        <v>19014.997714000001</v>
      </c>
      <c r="AV44" s="190">
        <v>19010.265592</v>
      </c>
      <c r="AW44" s="190">
        <v>19004.924164</v>
      </c>
      <c r="AX44" s="190">
        <v>18998.781330000002</v>
      </c>
      <c r="AY44" s="190">
        <v>18992.141278999999</v>
      </c>
      <c r="AZ44" s="190">
        <v>18987.293336999999</v>
      </c>
      <c r="BA44" s="190">
        <v>18987.023112999999</v>
      </c>
      <c r="BB44" s="190">
        <v>18993.158157999998</v>
      </c>
      <c r="BC44" s="190">
        <v>19003.693775</v>
      </c>
      <c r="BD44" s="190">
        <v>19015.667207999999</v>
      </c>
      <c r="BE44" s="190">
        <v>19026.711334</v>
      </c>
      <c r="BF44" s="190">
        <v>19036.841560000001</v>
      </c>
      <c r="BG44" s="190">
        <v>19046.66893</v>
      </c>
      <c r="BH44" s="190">
        <v>19056.589739999999</v>
      </c>
      <c r="BI44" s="190">
        <v>19066.141303</v>
      </c>
      <c r="BJ44" s="242">
        <v>19074.650000000001</v>
      </c>
      <c r="BK44" s="242">
        <v>19081.62</v>
      </c>
      <c r="BL44" s="242">
        <v>19087.37</v>
      </c>
      <c r="BM44" s="242">
        <v>19092.39</v>
      </c>
      <c r="BN44" s="242">
        <v>19097.169999999998</v>
      </c>
      <c r="BO44" s="242">
        <v>19102.099999999999</v>
      </c>
      <c r="BP44" s="242">
        <v>19107.580000000002</v>
      </c>
      <c r="BQ44" s="242">
        <v>19113.900000000001</v>
      </c>
      <c r="BR44" s="242">
        <v>19120.939999999999</v>
      </c>
      <c r="BS44" s="242">
        <v>19128.47</v>
      </c>
      <c r="BT44" s="242">
        <v>19136.3</v>
      </c>
      <c r="BU44" s="242">
        <v>19144.43</v>
      </c>
      <c r="BV44" s="242">
        <v>19152.900000000001</v>
      </c>
    </row>
    <row r="45" spans="1:74" ht="11.15" customHeight="1" x14ac:dyDescent="0.25">
      <c r="A45" s="117"/>
      <c r="B45" s="129" t="s">
        <v>699</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198"/>
      <c r="BG45" s="198"/>
      <c r="BH45" s="198"/>
      <c r="BI45" s="198"/>
      <c r="BJ45" s="254"/>
      <c r="BK45" s="254"/>
      <c r="BL45" s="254"/>
      <c r="BM45" s="254"/>
      <c r="BN45" s="254"/>
      <c r="BO45" s="254"/>
      <c r="BP45" s="254"/>
      <c r="BQ45" s="254"/>
      <c r="BR45" s="254"/>
      <c r="BS45" s="254"/>
      <c r="BT45" s="254"/>
      <c r="BU45" s="254"/>
      <c r="BV45" s="254"/>
    </row>
    <row r="46" spans="1:74" ht="11.15" customHeight="1" x14ac:dyDescent="0.25">
      <c r="A46" s="117" t="s">
        <v>700</v>
      </c>
      <c r="B46" s="164" t="s">
        <v>416</v>
      </c>
      <c r="C46" s="54">
        <v>7.5152061728000001</v>
      </c>
      <c r="D46" s="54">
        <v>7.5227432098999998</v>
      </c>
      <c r="E46" s="54">
        <v>7.5313506173000002</v>
      </c>
      <c r="F46" s="54">
        <v>7.5461395062000003</v>
      </c>
      <c r="G46" s="54">
        <v>7.5530543210000003</v>
      </c>
      <c r="H46" s="54">
        <v>7.5572061728</v>
      </c>
      <c r="I46" s="54">
        <v>7.5545506173000003</v>
      </c>
      <c r="J46" s="54">
        <v>7.5562098764999996</v>
      </c>
      <c r="K46" s="54">
        <v>7.5581395061999999</v>
      </c>
      <c r="L46" s="54">
        <v>7.5605074074000003</v>
      </c>
      <c r="M46" s="54">
        <v>7.5628518518999996</v>
      </c>
      <c r="N46" s="54">
        <v>7.5653407407</v>
      </c>
      <c r="O46" s="54">
        <v>7.7429567901</v>
      </c>
      <c r="P46" s="54">
        <v>7.6144975308999996</v>
      </c>
      <c r="Q46" s="54">
        <v>7.3549456790000001</v>
      </c>
      <c r="R46" s="54">
        <v>6.5489037036999997</v>
      </c>
      <c r="S46" s="54">
        <v>6.3387148148000003</v>
      </c>
      <c r="T46" s="54">
        <v>6.3089814815</v>
      </c>
      <c r="U46" s="54">
        <v>6.7432395062000001</v>
      </c>
      <c r="V46" s="54">
        <v>6.8617654321000003</v>
      </c>
      <c r="W46" s="54">
        <v>6.9480950617000001</v>
      </c>
      <c r="X46" s="54">
        <v>6.9738432099000001</v>
      </c>
      <c r="Y46" s="54">
        <v>7.0170691357999999</v>
      </c>
      <c r="Z46" s="54">
        <v>7.0493876543000002</v>
      </c>
      <c r="AA46" s="54">
        <v>7.0524827160000001</v>
      </c>
      <c r="AB46" s="54">
        <v>7.0767234567999999</v>
      </c>
      <c r="AC46" s="54">
        <v>7.1037938271999996</v>
      </c>
      <c r="AD46" s="54">
        <v>7.1358567901000001</v>
      </c>
      <c r="AE46" s="54">
        <v>7.1669641974999996</v>
      </c>
      <c r="AF46" s="54">
        <v>7.1992790122999999</v>
      </c>
      <c r="AG46" s="54">
        <v>7.2404654320999997</v>
      </c>
      <c r="AH46" s="54">
        <v>7.2694469136000004</v>
      </c>
      <c r="AI46" s="54">
        <v>7.2938876542999997</v>
      </c>
      <c r="AJ46" s="54">
        <v>7.3049728395000004</v>
      </c>
      <c r="AK46" s="54">
        <v>7.3269432098999996</v>
      </c>
      <c r="AL46" s="54">
        <v>7.3509839505999999</v>
      </c>
      <c r="AM46" s="54">
        <v>7.3846753086000003</v>
      </c>
      <c r="AN46" s="54">
        <v>7.4071716049000003</v>
      </c>
      <c r="AO46" s="54">
        <v>7.4260530863999996</v>
      </c>
      <c r="AP46" s="54">
        <v>7.4361395062</v>
      </c>
      <c r="AQ46" s="54">
        <v>7.4516765431999996</v>
      </c>
      <c r="AR46" s="54">
        <v>7.4674839506000001</v>
      </c>
      <c r="AS46" s="54">
        <v>7.4868950617000003</v>
      </c>
      <c r="AT46" s="54">
        <v>7.5007432099000004</v>
      </c>
      <c r="AU46" s="54">
        <v>7.5123617284000002</v>
      </c>
      <c r="AV46" s="54">
        <v>7.5149197925999998</v>
      </c>
      <c r="AW46" s="54">
        <v>7.5272021703999998</v>
      </c>
      <c r="AX46" s="54">
        <v>7.5423780370999998</v>
      </c>
      <c r="AY46" s="54">
        <v>7.5693608945999999</v>
      </c>
      <c r="AZ46" s="54">
        <v>7.5836386126999997</v>
      </c>
      <c r="BA46" s="54">
        <v>7.5941246931000004</v>
      </c>
      <c r="BB46" s="54">
        <v>7.5951815123999999</v>
      </c>
      <c r="BC46" s="54">
        <v>7.6023125354000003</v>
      </c>
      <c r="BD46" s="54">
        <v>7.6098801387000004</v>
      </c>
      <c r="BE46" s="54">
        <v>7.6186811074999996</v>
      </c>
      <c r="BF46" s="54">
        <v>7.6265242821000001</v>
      </c>
      <c r="BG46" s="54">
        <v>7.6342064479999996</v>
      </c>
      <c r="BH46" s="54">
        <v>7.6439503567999996</v>
      </c>
      <c r="BI46" s="54">
        <v>7.6496434413000003</v>
      </c>
      <c r="BJ46" s="238">
        <v>7.6535080000000004</v>
      </c>
      <c r="BK46" s="238">
        <v>7.6539489999999999</v>
      </c>
      <c r="BL46" s="238">
        <v>7.6553550000000001</v>
      </c>
      <c r="BM46" s="238">
        <v>7.6561310000000002</v>
      </c>
      <c r="BN46" s="238">
        <v>7.6558200000000003</v>
      </c>
      <c r="BO46" s="238">
        <v>7.6556769999999998</v>
      </c>
      <c r="BP46" s="238">
        <v>7.655246</v>
      </c>
      <c r="BQ46" s="238">
        <v>7.6543200000000002</v>
      </c>
      <c r="BR46" s="238">
        <v>7.653467</v>
      </c>
      <c r="BS46" s="238">
        <v>7.6524809999999999</v>
      </c>
      <c r="BT46" s="238">
        <v>7.6508430000000001</v>
      </c>
      <c r="BU46" s="238">
        <v>7.6499800000000002</v>
      </c>
      <c r="BV46" s="238">
        <v>7.6493719999999996</v>
      </c>
    </row>
    <row r="47" spans="1:74" ht="11.15" customHeight="1" x14ac:dyDescent="0.25">
      <c r="A47" s="117" t="s">
        <v>701</v>
      </c>
      <c r="B47" s="164" t="s">
        <v>446</v>
      </c>
      <c r="C47" s="54">
        <v>19.984697530999998</v>
      </c>
      <c r="D47" s="54">
        <v>20.000916049000001</v>
      </c>
      <c r="E47" s="54">
        <v>20.01648642</v>
      </c>
      <c r="F47" s="54">
        <v>20.033779012</v>
      </c>
      <c r="G47" s="54">
        <v>20.046275308999999</v>
      </c>
      <c r="H47" s="54">
        <v>20.056345679</v>
      </c>
      <c r="I47" s="54">
        <v>20.060345679000001</v>
      </c>
      <c r="J47" s="54">
        <v>20.068297530999999</v>
      </c>
      <c r="K47" s="54">
        <v>20.076556790000001</v>
      </c>
      <c r="L47" s="54">
        <v>20.090644443999999</v>
      </c>
      <c r="M47" s="54">
        <v>20.095377778</v>
      </c>
      <c r="N47" s="54">
        <v>20.096277778000001</v>
      </c>
      <c r="O47" s="54">
        <v>20.583270370000001</v>
      </c>
      <c r="P47" s="54">
        <v>20.209059259</v>
      </c>
      <c r="Q47" s="54">
        <v>19.463570369999999</v>
      </c>
      <c r="R47" s="54">
        <v>17.180961728</v>
      </c>
      <c r="S47" s="54">
        <v>16.567298765</v>
      </c>
      <c r="T47" s="54">
        <v>16.456739506000002</v>
      </c>
      <c r="U47" s="54">
        <v>17.627298764999999</v>
      </c>
      <c r="V47" s="54">
        <v>17.939435801999998</v>
      </c>
      <c r="W47" s="54">
        <v>18.171165431999999</v>
      </c>
      <c r="X47" s="54">
        <v>18.266319753000001</v>
      </c>
      <c r="Y47" s="54">
        <v>18.379360494</v>
      </c>
      <c r="Z47" s="54">
        <v>18.454119753000001</v>
      </c>
      <c r="AA47" s="54">
        <v>18.423876542999999</v>
      </c>
      <c r="AB47" s="54">
        <v>18.472113579999998</v>
      </c>
      <c r="AC47" s="54">
        <v>18.532109877</v>
      </c>
      <c r="AD47" s="54">
        <v>18.612102469</v>
      </c>
      <c r="AE47" s="54">
        <v>18.689439505999999</v>
      </c>
      <c r="AF47" s="54">
        <v>18.772358024999999</v>
      </c>
      <c r="AG47" s="54">
        <v>18.854132099000001</v>
      </c>
      <c r="AH47" s="54">
        <v>18.953258025</v>
      </c>
      <c r="AI47" s="54">
        <v>19.063009876999999</v>
      </c>
      <c r="AJ47" s="54">
        <v>19.219649383</v>
      </c>
      <c r="AK47" s="54">
        <v>19.323456790000002</v>
      </c>
      <c r="AL47" s="54">
        <v>19.410693826999999</v>
      </c>
      <c r="AM47" s="54">
        <v>19.468056789999999</v>
      </c>
      <c r="AN47" s="54">
        <v>19.532130863999999</v>
      </c>
      <c r="AO47" s="54">
        <v>19.589612345999999</v>
      </c>
      <c r="AP47" s="54">
        <v>19.626051852</v>
      </c>
      <c r="AQ47" s="54">
        <v>19.681185185</v>
      </c>
      <c r="AR47" s="54">
        <v>19.740562962999999</v>
      </c>
      <c r="AS47" s="54">
        <v>19.824101235000001</v>
      </c>
      <c r="AT47" s="54">
        <v>19.877030864000002</v>
      </c>
      <c r="AU47" s="54">
        <v>19.919267901000001</v>
      </c>
      <c r="AV47" s="54">
        <v>19.931441463999999</v>
      </c>
      <c r="AW47" s="54">
        <v>19.966821477</v>
      </c>
      <c r="AX47" s="54">
        <v>20.006037058</v>
      </c>
      <c r="AY47" s="54">
        <v>20.067062922000002</v>
      </c>
      <c r="AZ47" s="54">
        <v>20.100468604</v>
      </c>
      <c r="BA47" s="54">
        <v>20.124228818999999</v>
      </c>
      <c r="BB47" s="54">
        <v>20.121180514999999</v>
      </c>
      <c r="BC47" s="54">
        <v>20.138522084000002</v>
      </c>
      <c r="BD47" s="54">
        <v>20.159090474999999</v>
      </c>
      <c r="BE47" s="54">
        <v>20.189163653000001</v>
      </c>
      <c r="BF47" s="54">
        <v>20.211477213999999</v>
      </c>
      <c r="BG47" s="54">
        <v>20.232309122</v>
      </c>
      <c r="BH47" s="54">
        <v>20.256528336999999</v>
      </c>
      <c r="BI47" s="54">
        <v>20.270745221999999</v>
      </c>
      <c r="BJ47" s="238">
        <v>20.27983</v>
      </c>
      <c r="BK47" s="238">
        <v>20.27899</v>
      </c>
      <c r="BL47" s="238">
        <v>20.281400000000001</v>
      </c>
      <c r="BM47" s="238">
        <v>20.28227</v>
      </c>
      <c r="BN47" s="238">
        <v>20.281400000000001</v>
      </c>
      <c r="BO47" s="238">
        <v>20.279330000000002</v>
      </c>
      <c r="BP47" s="238">
        <v>20.275860000000002</v>
      </c>
      <c r="BQ47" s="238">
        <v>20.26867</v>
      </c>
      <c r="BR47" s="238">
        <v>20.264150000000001</v>
      </c>
      <c r="BS47" s="238">
        <v>20.259969999999999</v>
      </c>
      <c r="BT47" s="238">
        <v>20.256250000000001</v>
      </c>
      <c r="BU47" s="238">
        <v>20.252669999999998</v>
      </c>
      <c r="BV47" s="238">
        <v>20.24935</v>
      </c>
    </row>
    <row r="48" spans="1:74" ht="11.15" customHeight="1" x14ac:dyDescent="0.25">
      <c r="A48" s="117" t="s">
        <v>702</v>
      </c>
      <c r="B48" s="164" t="s">
        <v>417</v>
      </c>
      <c r="C48" s="54">
        <v>22.277702469000001</v>
      </c>
      <c r="D48" s="54">
        <v>22.286272839999999</v>
      </c>
      <c r="E48" s="54">
        <v>22.295024690999998</v>
      </c>
      <c r="F48" s="54">
        <v>22.307083950999999</v>
      </c>
      <c r="G48" s="54">
        <v>22.313854321000001</v>
      </c>
      <c r="H48" s="54">
        <v>22.318461727999999</v>
      </c>
      <c r="I48" s="54">
        <v>22.318358024999998</v>
      </c>
      <c r="J48" s="54">
        <v>22.320550616999999</v>
      </c>
      <c r="K48" s="54">
        <v>22.322491358000001</v>
      </c>
      <c r="L48" s="54">
        <v>22.328664197999998</v>
      </c>
      <c r="M48" s="54">
        <v>22.326738272</v>
      </c>
      <c r="N48" s="54">
        <v>22.321197530999999</v>
      </c>
      <c r="O48" s="54">
        <v>22.741646914</v>
      </c>
      <c r="P48" s="54">
        <v>22.406672839999999</v>
      </c>
      <c r="Q48" s="54">
        <v>21.745880246999999</v>
      </c>
      <c r="R48" s="54">
        <v>19.686508642</v>
      </c>
      <c r="S48" s="54">
        <v>19.178649383</v>
      </c>
      <c r="T48" s="54">
        <v>19.149541975000002</v>
      </c>
      <c r="U48" s="54">
        <v>20.399517284000002</v>
      </c>
      <c r="V48" s="54">
        <v>20.727665431999998</v>
      </c>
      <c r="W48" s="54">
        <v>20.934317283999999</v>
      </c>
      <c r="X48" s="54">
        <v>20.873344444000001</v>
      </c>
      <c r="Y48" s="54">
        <v>20.9466</v>
      </c>
      <c r="Z48" s="54">
        <v>21.007955555999999</v>
      </c>
      <c r="AA48" s="54">
        <v>21.042448147999998</v>
      </c>
      <c r="AB48" s="54">
        <v>21.091225926</v>
      </c>
      <c r="AC48" s="54">
        <v>21.139325926000001</v>
      </c>
      <c r="AD48" s="54">
        <v>21.173493827000001</v>
      </c>
      <c r="AE48" s="54">
        <v>21.230179012000001</v>
      </c>
      <c r="AF48" s="54">
        <v>21.296127160000001</v>
      </c>
      <c r="AG48" s="54">
        <v>21.379061728</v>
      </c>
      <c r="AH48" s="54">
        <v>21.45774321</v>
      </c>
      <c r="AI48" s="54">
        <v>21.539895061999999</v>
      </c>
      <c r="AJ48" s="54">
        <v>21.642055555999999</v>
      </c>
      <c r="AK48" s="54">
        <v>21.718744443999999</v>
      </c>
      <c r="AL48" s="54">
        <v>21.7865</v>
      </c>
      <c r="AM48" s="54">
        <v>21.839174073999999</v>
      </c>
      <c r="AN48" s="54">
        <v>21.893674074</v>
      </c>
      <c r="AO48" s="54">
        <v>21.943851852000002</v>
      </c>
      <c r="AP48" s="54">
        <v>21.979855556</v>
      </c>
      <c r="AQ48" s="54">
        <v>22.028777777999998</v>
      </c>
      <c r="AR48" s="54">
        <v>22.080766666999999</v>
      </c>
      <c r="AS48" s="54">
        <v>22.158276542999999</v>
      </c>
      <c r="AT48" s="54">
        <v>22.199558025000002</v>
      </c>
      <c r="AU48" s="54">
        <v>22.227065432</v>
      </c>
      <c r="AV48" s="54">
        <v>22.212900082000001</v>
      </c>
      <c r="AW48" s="54">
        <v>22.233783354</v>
      </c>
      <c r="AX48" s="54">
        <v>22.261816564</v>
      </c>
      <c r="AY48" s="54">
        <v>22.307046363000001</v>
      </c>
      <c r="AZ48" s="54">
        <v>22.341844461000001</v>
      </c>
      <c r="BA48" s="54">
        <v>22.376257508999998</v>
      </c>
      <c r="BB48" s="54">
        <v>22.412709566</v>
      </c>
      <c r="BC48" s="54">
        <v>22.444534469000001</v>
      </c>
      <c r="BD48" s="54">
        <v>22.474156276999999</v>
      </c>
      <c r="BE48" s="54">
        <v>22.499706522</v>
      </c>
      <c r="BF48" s="54">
        <v>22.526323492</v>
      </c>
      <c r="BG48" s="54">
        <v>22.552138716999998</v>
      </c>
      <c r="BH48" s="54">
        <v>22.585816777000002</v>
      </c>
      <c r="BI48" s="54">
        <v>22.603530079999999</v>
      </c>
      <c r="BJ48" s="238">
        <v>22.613939999999999</v>
      </c>
      <c r="BK48" s="238">
        <v>22.61178</v>
      </c>
      <c r="BL48" s="238">
        <v>22.611550000000001</v>
      </c>
      <c r="BM48" s="238">
        <v>22.607980000000001</v>
      </c>
      <c r="BN48" s="238">
        <v>22.59639</v>
      </c>
      <c r="BO48" s="238">
        <v>22.589649999999999</v>
      </c>
      <c r="BP48" s="238">
        <v>22.583069999999999</v>
      </c>
      <c r="BQ48" s="238">
        <v>22.579339999999998</v>
      </c>
      <c r="BR48" s="238">
        <v>22.571100000000001</v>
      </c>
      <c r="BS48" s="238">
        <v>22.56101</v>
      </c>
      <c r="BT48" s="238">
        <v>22.545089999999998</v>
      </c>
      <c r="BU48" s="238">
        <v>22.53434</v>
      </c>
      <c r="BV48" s="238">
        <v>22.524760000000001</v>
      </c>
    </row>
    <row r="49" spans="1:74" ht="11.15" customHeight="1" x14ac:dyDescent="0.25">
      <c r="A49" s="117" t="s">
        <v>703</v>
      </c>
      <c r="B49" s="164" t="s">
        <v>418</v>
      </c>
      <c r="C49" s="54">
        <v>10.78155679</v>
      </c>
      <c r="D49" s="54">
        <v>10.787386420000001</v>
      </c>
      <c r="E49" s="54">
        <v>10.794956790000001</v>
      </c>
      <c r="F49" s="54">
        <v>10.809196296</v>
      </c>
      <c r="G49" s="54">
        <v>10.816551852</v>
      </c>
      <c r="H49" s="54">
        <v>10.821951852</v>
      </c>
      <c r="I49" s="54">
        <v>10.822107407000001</v>
      </c>
      <c r="J49" s="54">
        <v>10.826062963</v>
      </c>
      <c r="K49" s="54">
        <v>10.830529629999999</v>
      </c>
      <c r="L49" s="54">
        <v>10.839650617</v>
      </c>
      <c r="M49" s="54">
        <v>10.842032099000001</v>
      </c>
      <c r="N49" s="54">
        <v>10.841817283999999</v>
      </c>
      <c r="O49" s="54">
        <v>10.998137036999999</v>
      </c>
      <c r="P49" s="54">
        <v>10.873381480999999</v>
      </c>
      <c r="Q49" s="54">
        <v>10.626681481</v>
      </c>
      <c r="R49" s="54">
        <v>9.8661506173000006</v>
      </c>
      <c r="S49" s="54">
        <v>9.6694765432000001</v>
      </c>
      <c r="T49" s="54">
        <v>9.6447728394999999</v>
      </c>
      <c r="U49" s="54">
        <v>10.068404938</v>
      </c>
      <c r="V49" s="54">
        <v>10.180367901</v>
      </c>
      <c r="W49" s="54">
        <v>10.25702716</v>
      </c>
      <c r="X49" s="54">
        <v>10.259918518999999</v>
      </c>
      <c r="Y49" s="54">
        <v>10.294818519</v>
      </c>
      <c r="Z49" s="54">
        <v>10.323262962999999</v>
      </c>
      <c r="AA49" s="54">
        <v>10.333380246999999</v>
      </c>
      <c r="AB49" s="54">
        <v>10.357817283999999</v>
      </c>
      <c r="AC49" s="54">
        <v>10.384702469</v>
      </c>
      <c r="AD49" s="54">
        <v>10.418603704000001</v>
      </c>
      <c r="AE49" s="54">
        <v>10.446959259</v>
      </c>
      <c r="AF49" s="54">
        <v>10.474337037</v>
      </c>
      <c r="AG49" s="54">
        <v>10.500633333</v>
      </c>
      <c r="AH49" s="54">
        <v>10.526133333000001</v>
      </c>
      <c r="AI49" s="54">
        <v>10.550733333</v>
      </c>
      <c r="AJ49" s="54">
        <v>10.573761727999999</v>
      </c>
      <c r="AK49" s="54">
        <v>10.597065432000001</v>
      </c>
      <c r="AL49" s="54">
        <v>10.619972840000001</v>
      </c>
      <c r="AM49" s="54">
        <v>10.643076542999999</v>
      </c>
      <c r="AN49" s="54">
        <v>10.664746914</v>
      </c>
      <c r="AO49" s="54">
        <v>10.685576543</v>
      </c>
      <c r="AP49" s="54">
        <v>10.70251358</v>
      </c>
      <c r="AQ49" s="54">
        <v>10.723950617</v>
      </c>
      <c r="AR49" s="54">
        <v>10.746835802</v>
      </c>
      <c r="AS49" s="54">
        <v>10.774107407000001</v>
      </c>
      <c r="AT49" s="54">
        <v>10.797685185000001</v>
      </c>
      <c r="AU49" s="54">
        <v>10.820507406999999</v>
      </c>
      <c r="AV49" s="54">
        <v>10.843702672999999</v>
      </c>
      <c r="AW49" s="54">
        <v>10.864167334999999</v>
      </c>
      <c r="AX49" s="54">
        <v>10.883029992000001</v>
      </c>
      <c r="AY49" s="54">
        <v>10.901889537000001</v>
      </c>
      <c r="AZ49" s="54">
        <v>10.916349014</v>
      </c>
      <c r="BA49" s="54">
        <v>10.928007316</v>
      </c>
      <c r="BB49" s="54">
        <v>10.931908282</v>
      </c>
      <c r="BC49" s="54">
        <v>10.941681356</v>
      </c>
      <c r="BD49" s="54">
        <v>10.952370377999999</v>
      </c>
      <c r="BE49" s="54">
        <v>10.965439155</v>
      </c>
      <c r="BF49" s="54">
        <v>10.976862214000001</v>
      </c>
      <c r="BG49" s="54">
        <v>10.988103364000001</v>
      </c>
      <c r="BH49" s="54">
        <v>11.002943749</v>
      </c>
      <c r="BI49" s="54">
        <v>11.010985222</v>
      </c>
      <c r="BJ49" s="238">
        <v>11.01601</v>
      </c>
      <c r="BK49" s="238">
        <v>11.015689999999999</v>
      </c>
      <c r="BL49" s="238">
        <v>11.01642</v>
      </c>
      <c r="BM49" s="238">
        <v>11.015879999999999</v>
      </c>
      <c r="BN49" s="238">
        <v>11.01261</v>
      </c>
      <c r="BO49" s="238">
        <v>11.010590000000001</v>
      </c>
      <c r="BP49" s="238">
        <v>11.00839</v>
      </c>
      <c r="BQ49" s="238">
        <v>11.006410000000001</v>
      </c>
      <c r="BR49" s="238">
        <v>11.003500000000001</v>
      </c>
      <c r="BS49" s="238">
        <v>11.00009</v>
      </c>
      <c r="BT49" s="238">
        <v>10.99497</v>
      </c>
      <c r="BU49" s="238">
        <v>10.99145</v>
      </c>
      <c r="BV49" s="238">
        <v>10.988329999999999</v>
      </c>
    </row>
    <row r="50" spans="1:74" ht="11.15" customHeight="1" x14ac:dyDescent="0.25">
      <c r="A50" s="117" t="s">
        <v>704</v>
      </c>
      <c r="B50" s="164" t="s">
        <v>419</v>
      </c>
      <c r="C50" s="54">
        <v>28.989417284000002</v>
      </c>
      <c r="D50" s="54">
        <v>29.035343210000001</v>
      </c>
      <c r="E50" s="54">
        <v>29.074839506</v>
      </c>
      <c r="F50" s="54">
        <v>29.100903704</v>
      </c>
      <c r="G50" s="54">
        <v>29.132792593000001</v>
      </c>
      <c r="H50" s="54">
        <v>29.163503704</v>
      </c>
      <c r="I50" s="54">
        <v>29.190488889000001</v>
      </c>
      <c r="J50" s="54">
        <v>29.220755556</v>
      </c>
      <c r="K50" s="54">
        <v>29.251755555999999</v>
      </c>
      <c r="L50" s="54">
        <v>29.293024690999999</v>
      </c>
      <c r="M50" s="54">
        <v>29.318339506000001</v>
      </c>
      <c r="N50" s="54">
        <v>29.337235801999999</v>
      </c>
      <c r="O50" s="54">
        <v>29.815180247000001</v>
      </c>
      <c r="P50" s="54">
        <v>29.472139506000001</v>
      </c>
      <c r="Q50" s="54">
        <v>28.773580247000002</v>
      </c>
      <c r="R50" s="54">
        <v>26.594880246999999</v>
      </c>
      <c r="S50" s="54">
        <v>26.028750617</v>
      </c>
      <c r="T50" s="54">
        <v>25.950569135999999</v>
      </c>
      <c r="U50" s="54">
        <v>27.119269136</v>
      </c>
      <c r="V50" s="54">
        <v>27.447783951000002</v>
      </c>
      <c r="W50" s="54">
        <v>27.695046913999999</v>
      </c>
      <c r="X50" s="54">
        <v>27.783038271999999</v>
      </c>
      <c r="Y50" s="54">
        <v>27.926312346</v>
      </c>
      <c r="Z50" s="54">
        <v>28.046849383000001</v>
      </c>
      <c r="AA50" s="54">
        <v>28.113750617000001</v>
      </c>
      <c r="AB50" s="54">
        <v>28.211987654000001</v>
      </c>
      <c r="AC50" s="54">
        <v>28.310661727999999</v>
      </c>
      <c r="AD50" s="54">
        <v>28.39214321</v>
      </c>
      <c r="AE50" s="54">
        <v>28.50491358</v>
      </c>
      <c r="AF50" s="54">
        <v>28.631343210000001</v>
      </c>
      <c r="AG50" s="54">
        <v>28.797822222000001</v>
      </c>
      <c r="AH50" s="54">
        <v>28.931777778000001</v>
      </c>
      <c r="AI50" s="54">
        <v>29.0596</v>
      </c>
      <c r="AJ50" s="54">
        <v>29.185155556000002</v>
      </c>
      <c r="AK50" s="54">
        <v>29.297811111000001</v>
      </c>
      <c r="AL50" s="54">
        <v>29.401433333</v>
      </c>
      <c r="AM50" s="54">
        <v>29.482367901</v>
      </c>
      <c r="AN50" s="54">
        <v>29.578164198</v>
      </c>
      <c r="AO50" s="54">
        <v>29.675167900999998</v>
      </c>
      <c r="AP50" s="54">
        <v>29.772351852</v>
      </c>
      <c r="AQ50" s="54">
        <v>29.872540741000002</v>
      </c>
      <c r="AR50" s="54">
        <v>29.974707407</v>
      </c>
      <c r="AS50" s="54">
        <v>30.108797531</v>
      </c>
      <c r="AT50" s="54">
        <v>30.192460493999999</v>
      </c>
      <c r="AU50" s="54">
        <v>30.255641975</v>
      </c>
      <c r="AV50" s="54">
        <v>30.258655217000001</v>
      </c>
      <c r="AW50" s="54">
        <v>30.310638804</v>
      </c>
      <c r="AX50" s="54">
        <v>30.371905978000001</v>
      </c>
      <c r="AY50" s="54">
        <v>30.465737135000001</v>
      </c>
      <c r="AZ50" s="54">
        <v>30.528111186</v>
      </c>
      <c r="BA50" s="54">
        <v>30.582308524999998</v>
      </c>
      <c r="BB50" s="54">
        <v>30.616452110000001</v>
      </c>
      <c r="BC50" s="54">
        <v>30.663203811999999</v>
      </c>
      <c r="BD50" s="54">
        <v>30.710686588000002</v>
      </c>
      <c r="BE50" s="54">
        <v>30.761886057000002</v>
      </c>
      <c r="BF50" s="54">
        <v>30.808591762999999</v>
      </c>
      <c r="BG50" s="54">
        <v>30.853789327000001</v>
      </c>
      <c r="BH50" s="54">
        <v>30.908089978</v>
      </c>
      <c r="BI50" s="54">
        <v>30.942312833999999</v>
      </c>
      <c r="BJ50" s="238">
        <v>30.96707</v>
      </c>
      <c r="BK50" s="238">
        <v>30.973320000000001</v>
      </c>
      <c r="BL50" s="238">
        <v>30.98592</v>
      </c>
      <c r="BM50" s="238">
        <v>30.995840000000001</v>
      </c>
      <c r="BN50" s="238">
        <v>31.00141</v>
      </c>
      <c r="BO50" s="238">
        <v>31.00722</v>
      </c>
      <c r="BP50" s="238">
        <v>31.011590000000002</v>
      </c>
      <c r="BQ50" s="238">
        <v>31.011060000000001</v>
      </c>
      <c r="BR50" s="238">
        <v>31.015170000000001</v>
      </c>
      <c r="BS50" s="238">
        <v>31.02047</v>
      </c>
      <c r="BT50" s="238">
        <v>31.02712</v>
      </c>
      <c r="BU50" s="238">
        <v>31.03463</v>
      </c>
      <c r="BV50" s="238">
        <v>31.04318</v>
      </c>
    </row>
    <row r="51" spans="1:74" ht="11.15" customHeight="1" x14ac:dyDescent="0.25">
      <c r="A51" s="117" t="s">
        <v>705</v>
      </c>
      <c r="B51" s="164" t="s">
        <v>420</v>
      </c>
      <c r="C51" s="54">
        <v>8.2632123456999995</v>
      </c>
      <c r="D51" s="54">
        <v>8.2739975308999991</v>
      </c>
      <c r="E51" s="54">
        <v>8.2833901235000003</v>
      </c>
      <c r="F51" s="54">
        <v>8.2894641974999992</v>
      </c>
      <c r="G51" s="54">
        <v>8.2975160494000004</v>
      </c>
      <c r="H51" s="54">
        <v>8.3056197531000002</v>
      </c>
      <c r="I51" s="54">
        <v>8.3177358024999997</v>
      </c>
      <c r="J51" s="54">
        <v>8.3229728395000002</v>
      </c>
      <c r="K51" s="54">
        <v>8.3252913579999994</v>
      </c>
      <c r="L51" s="54">
        <v>8.3179999999999996</v>
      </c>
      <c r="M51" s="54">
        <v>8.3194999999999997</v>
      </c>
      <c r="N51" s="54">
        <v>8.3231000000000002</v>
      </c>
      <c r="O51" s="54">
        <v>8.4579209876999997</v>
      </c>
      <c r="P51" s="54">
        <v>8.3688802468999999</v>
      </c>
      <c r="Q51" s="54">
        <v>8.1850987653999994</v>
      </c>
      <c r="R51" s="54">
        <v>7.5982160494000004</v>
      </c>
      <c r="S51" s="54">
        <v>7.4562234568000001</v>
      </c>
      <c r="T51" s="54">
        <v>7.4507604937999998</v>
      </c>
      <c r="U51" s="54">
        <v>7.8002814814999999</v>
      </c>
      <c r="V51" s="54">
        <v>7.9040370370000002</v>
      </c>
      <c r="W51" s="54">
        <v>7.9804814815</v>
      </c>
      <c r="X51" s="54">
        <v>8.0074814814999993</v>
      </c>
      <c r="Y51" s="54">
        <v>8.0459037037000005</v>
      </c>
      <c r="Z51" s="54">
        <v>8.0736148148000009</v>
      </c>
      <c r="AA51" s="54">
        <v>8.0770197531000001</v>
      </c>
      <c r="AB51" s="54">
        <v>8.0935049383000006</v>
      </c>
      <c r="AC51" s="54">
        <v>8.1094753086000004</v>
      </c>
      <c r="AD51" s="54">
        <v>8.1173604937999997</v>
      </c>
      <c r="AE51" s="54">
        <v>8.1379790123000006</v>
      </c>
      <c r="AF51" s="54">
        <v>8.1637604937999999</v>
      </c>
      <c r="AG51" s="54">
        <v>8.2038901235000008</v>
      </c>
      <c r="AH51" s="54">
        <v>8.2331086419999995</v>
      </c>
      <c r="AI51" s="54">
        <v>8.2606012345999993</v>
      </c>
      <c r="AJ51" s="54">
        <v>8.2818148148000006</v>
      </c>
      <c r="AK51" s="54">
        <v>8.3092703704000002</v>
      </c>
      <c r="AL51" s="54">
        <v>8.3384148148000001</v>
      </c>
      <c r="AM51" s="54">
        <v>8.3773370370000002</v>
      </c>
      <c r="AN51" s="54">
        <v>8.4037925926000003</v>
      </c>
      <c r="AO51" s="54">
        <v>8.4258703704000002</v>
      </c>
      <c r="AP51" s="54">
        <v>8.4349382716000001</v>
      </c>
      <c r="AQ51" s="54">
        <v>8.4547345678999992</v>
      </c>
      <c r="AR51" s="54">
        <v>8.4766271604999996</v>
      </c>
      <c r="AS51" s="54">
        <v>8.5083543210000006</v>
      </c>
      <c r="AT51" s="54">
        <v>8.5286358025000002</v>
      </c>
      <c r="AU51" s="54">
        <v>8.5452098764999995</v>
      </c>
      <c r="AV51" s="54">
        <v>8.5509682953000006</v>
      </c>
      <c r="AW51" s="54">
        <v>8.5654587405000004</v>
      </c>
      <c r="AX51" s="54">
        <v>8.5815729641999994</v>
      </c>
      <c r="AY51" s="54">
        <v>8.6047863199000005</v>
      </c>
      <c r="AZ51" s="54">
        <v>8.6200415853999992</v>
      </c>
      <c r="BA51" s="54">
        <v>8.6328141141000003</v>
      </c>
      <c r="BB51" s="54">
        <v>8.6386158946999991</v>
      </c>
      <c r="BC51" s="54">
        <v>8.6497889587000003</v>
      </c>
      <c r="BD51" s="54">
        <v>8.6618452946000009</v>
      </c>
      <c r="BE51" s="54">
        <v>8.6770160923000006</v>
      </c>
      <c r="BF51" s="54">
        <v>8.6891655795999991</v>
      </c>
      <c r="BG51" s="54">
        <v>8.7005249462999998</v>
      </c>
      <c r="BH51" s="54">
        <v>8.7150017137999995</v>
      </c>
      <c r="BI51" s="54">
        <v>8.7218501983000003</v>
      </c>
      <c r="BJ51" s="238">
        <v>8.7249780000000001</v>
      </c>
      <c r="BK51" s="238">
        <v>8.7201780000000007</v>
      </c>
      <c r="BL51" s="238">
        <v>8.7190189999999994</v>
      </c>
      <c r="BM51" s="238">
        <v>8.717295</v>
      </c>
      <c r="BN51" s="238">
        <v>8.7144600000000008</v>
      </c>
      <c r="BO51" s="238">
        <v>8.7120139999999999</v>
      </c>
      <c r="BP51" s="238">
        <v>8.7094109999999993</v>
      </c>
      <c r="BQ51" s="238">
        <v>8.7070900000000009</v>
      </c>
      <c r="BR51" s="238">
        <v>8.7038449999999994</v>
      </c>
      <c r="BS51" s="238">
        <v>8.7001120000000007</v>
      </c>
      <c r="BT51" s="238">
        <v>8.6945180000000004</v>
      </c>
      <c r="BU51" s="238">
        <v>8.6908460000000005</v>
      </c>
      <c r="BV51" s="238">
        <v>8.6877180000000003</v>
      </c>
    </row>
    <row r="52" spans="1:74" ht="11.15" customHeight="1" x14ac:dyDescent="0.25">
      <c r="A52" s="117" t="s">
        <v>706</v>
      </c>
      <c r="B52" s="164" t="s">
        <v>421</v>
      </c>
      <c r="C52" s="54">
        <v>17.660660493999998</v>
      </c>
      <c r="D52" s="54">
        <v>17.688312346</v>
      </c>
      <c r="E52" s="54">
        <v>17.714827159999999</v>
      </c>
      <c r="F52" s="54">
        <v>17.738723456999999</v>
      </c>
      <c r="G52" s="54">
        <v>17.764075308999999</v>
      </c>
      <c r="H52" s="54">
        <v>17.789401235</v>
      </c>
      <c r="I52" s="54">
        <v>17.818824691</v>
      </c>
      <c r="J52" s="54">
        <v>17.841006173</v>
      </c>
      <c r="K52" s="54">
        <v>17.860069136</v>
      </c>
      <c r="L52" s="54">
        <v>17.873944443999999</v>
      </c>
      <c r="M52" s="54">
        <v>17.888322221999999</v>
      </c>
      <c r="N52" s="54">
        <v>17.901133333000001</v>
      </c>
      <c r="O52" s="54">
        <v>18.161261727999999</v>
      </c>
      <c r="P52" s="54">
        <v>17.984276543</v>
      </c>
      <c r="Q52" s="54">
        <v>17.619061727999998</v>
      </c>
      <c r="R52" s="54">
        <v>16.495311110999999</v>
      </c>
      <c r="S52" s="54">
        <v>16.181366666999999</v>
      </c>
      <c r="T52" s="54">
        <v>16.106922222000001</v>
      </c>
      <c r="U52" s="54">
        <v>16.624674074000001</v>
      </c>
      <c r="V52" s="54">
        <v>16.764707407</v>
      </c>
      <c r="W52" s="54">
        <v>16.879718519000001</v>
      </c>
      <c r="X52" s="54">
        <v>16.955796295999999</v>
      </c>
      <c r="Y52" s="54">
        <v>17.031196296000001</v>
      </c>
      <c r="Z52" s="54">
        <v>17.092007407000001</v>
      </c>
      <c r="AA52" s="54">
        <v>17.104422222</v>
      </c>
      <c r="AB52" s="54">
        <v>17.161411111</v>
      </c>
      <c r="AC52" s="54">
        <v>17.229166667000001</v>
      </c>
      <c r="AD52" s="54">
        <v>17.322212346000001</v>
      </c>
      <c r="AE52" s="54">
        <v>17.400608642000002</v>
      </c>
      <c r="AF52" s="54">
        <v>17.478879012</v>
      </c>
      <c r="AG52" s="54">
        <v>17.549137037000001</v>
      </c>
      <c r="AH52" s="54">
        <v>17.633070369999999</v>
      </c>
      <c r="AI52" s="54">
        <v>17.722792593000001</v>
      </c>
      <c r="AJ52" s="54">
        <v>17.840358025</v>
      </c>
      <c r="AK52" s="54">
        <v>17.925117283999999</v>
      </c>
      <c r="AL52" s="54">
        <v>17.999124690999999</v>
      </c>
      <c r="AM52" s="54">
        <v>18.047372840000001</v>
      </c>
      <c r="AN52" s="54">
        <v>18.111132098999999</v>
      </c>
      <c r="AO52" s="54">
        <v>18.175395062</v>
      </c>
      <c r="AP52" s="54">
        <v>18.233198765000001</v>
      </c>
      <c r="AQ52" s="54">
        <v>18.303691357999998</v>
      </c>
      <c r="AR52" s="54">
        <v>18.379909876999999</v>
      </c>
      <c r="AS52" s="54">
        <v>18.485192593000001</v>
      </c>
      <c r="AT52" s="54">
        <v>18.555359258999999</v>
      </c>
      <c r="AU52" s="54">
        <v>18.613748147999999</v>
      </c>
      <c r="AV52" s="54">
        <v>18.643975376</v>
      </c>
      <c r="AW52" s="54">
        <v>18.691096622</v>
      </c>
      <c r="AX52" s="54">
        <v>18.738728002999999</v>
      </c>
      <c r="AY52" s="54">
        <v>18.791223818999999</v>
      </c>
      <c r="AZ52" s="54">
        <v>18.836609744</v>
      </c>
      <c r="BA52" s="54">
        <v>18.879240078999999</v>
      </c>
      <c r="BB52" s="54">
        <v>18.918940173999999</v>
      </c>
      <c r="BC52" s="54">
        <v>18.956190314000001</v>
      </c>
      <c r="BD52" s="54">
        <v>18.990815849000001</v>
      </c>
      <c r="BE52" s="54">
        <v>19.021980227</v>
      </c>
      <c r="BF52" s="54">
        <v>19.051983968999998</v>
      </c>
      <c r="BG52" s="54">
        <v>19.079990521999999</v>
      </c>
      <c r="BH52" s="54">
        <v>19.110639080999999</v>
      </c>
      <c r="BI52" s="54">
        <v>19.131171857999998</v>
      </c>
      <c r="BJ52" s="238">
        <v>19.146229999999999</v>
      </c>
      <c r="BK52" s="238">
        <v>19.150269999999999</v>
      </c>
      <c r="BL52" s="238">
        <v>19.158529999999999</v>
      </c>
      <c r="BM52" s="238">
        <v>19.165459999999999</v>
      </c>
      <c r="BN52" s="238">
        <v>19.170480000000001</v>
      </c>
      <c r="BO52" s="238">
        <v>19.175229999999999</v>
      </c>
      <c r="BP52" s="238">
        <v>19.179110000000001</v>
      </c>
      <c r="BQ52" s="238">
        <v>19.180879999999998</v>
      </c>
      <c r="BR52" s="238">
        <v>19.183969999999999</v>
      </c>
      <c r="BS52" s="238">
        <v>19.18713</v>
      </c>
      <c r="BT52" s="238">
        <v>19.189489999999999</v>
      </c>
      <c r="BU52" s="238">
        <v>19.193460000000002</v>
      </c>
      <c r="BV52" s="238">
        <v>19.198160000000001</v>
      </c>
    </row>
    <row r="53" spans="1:74" ht="11.15" customHeight="1" x14ac:dyDescent="0.25">
      <c r="A53" s="117" t="s">
        <v>707</v>
      </c>
      <c r="B53" s="164" t="s">
        <v>422</v>
      </c>
      <c r="C53" s="54">
        <v>10.980603704</v>
      </c>
      <c r="D53" s="54">
        <v>11.003792593</v>
      </c>
      <c r="E53" s="54">
        <v>11.025703704</v>
      </c>
      <c r="F53" s="54">
        <v>11.042608641999999</v>
      </c>
      <c r="G53" s="54">
        <v>11.064760494</v>
      </c>
      <c r="H53" s="54">
        <v>11.088430863999999</v>
      </c>
      <c r="I53" s="54">
        <v>11.118449383</v>
      </c>
      <c r="J53" s="54">
        <v>11.141534568000001</v>
      </c>
      <c r="K53" s="54">
        <v>11.162516049000001</v>
      </c>
      <c r="L53" s="54">
        <v>11.182707407000001</v>
      </c>
      <c r="M53" s="54">
        <v>11.198496296</v>
      </c>
      <c r="N53" s="54">
        <v>11.211196296000001</v>
      </c>
      <c r="O53" s="54">
        <v>11.396501235000001</v>
      </c>
      <c r="P53" s="54">
        <v>11.271253086</v>
      </c>
      <c r="Q53" s="54">
        <v>11.011145679</v>
      </c>
      <c r="R53" s="54">
        <v>10.191961728000001</v>
      </c>
      <c r="S53" s="54">
        <v>9.9802987654000006</v>
      </c>
      <c r="T53" s="54">
        <v>9.9519395062000005</v>
      </c>
      <c r="U53" s="54">
        <v>10.389649383</v>
      </c>
      <c r="V53" s="54">
        <v>10.515823457</v>
      </c>
      <c r="W53" s="54">
        <v>10.613227159999999</v>
      </c>
      <c r="X53" s="54">
        <v>10.656754320999999</v>
      </c>
      <c r="Y53" s="54">
        <v>10.715446913999999</v>
      </c>
      <c r="Z53" s="54">
        <v>10.764198765</v>
      </c>
      <c r="AA53" s="54">
        <v>10.780002468999999</v>
      </c>
      <c r="AB53" s="54">
        <v>10.826128395</v>
      </c>
      <c r="AC53" s="54">
        <v>10.879569136000001</v>
      </c>
      <c r="AD53" s="54">
        <v>10.950606173000001</v>
      </c>
      <c r="AE53" s="54">
        <v>11.010965432000001</v>
      </c>
      <c r="AF53" s="54">
        <v>11.070928394999999</v>
      </c>
      <c r="AG53" s="54">
        <v>11.134648148</v>
      </c>
      <c r="AH53" s="54">
        <v>11.190703704000001</v>
      </c>
      <c r="AI53" s="54">
        <v>11.243248147999999</v>
      </c>
      <c r="AJ53" s="54">
        <v>11.290345679</v>
      </c>
      <c r="AK53" s="54">
        <v>11.337319752999999</v>
      </c>
      <c r="AL53" s="54">
        <v>11.382234567999999</v>
      </c>
      <c r="AM53" s="54">
        <v>11.424838272000001</v>
      </c>
      <c r="AN53" s="54">
        <v>11.465823457000001</v>
      </c>
      <c r="AO53" s="54">
        <v>11.504938272</v>
      </c>
      <c r="AP53" s="54">
        <v>11.544641974999999</v>
      </c>
      <c r="AQ53" s="54">
        <v>11.578171605</v>
      </c>
      <c r="AR53" s="54">
        <v>11.60798642</v>
      </c>
      <c r="AS53" s="54">
        <v>11.631740741</v>
      </c>
      <c r="AT53" s="54">
        <v>11.655885185000001</v>
      </c>
      <c r="AU53" s="54">
        <v>11.678074074</v>
      </c>
      <c r="AV53" s="54">
        <v>11.692588084</v>
      </c>
      <c r="AW53" s="54">
        <v>11.715155354</v>
      </c>
      <c r="AX53" s="54">
        <v>11.740056560999999</v>
      </c>
      <c r="AY53" s="54">
        <v>11.774792099000001</v>
      </c>
      <c r="AZ53" s="54">
        <v>11.798735883000001</v>
      </c>
      <c r="BA53" s="54">
        <v>11.819388309000001</v>
      </c>
      <c r="BB53" s="54">
        <v>11.834770259000001</v>
      </c>
      <c r="BC53" s="54">
        <v>11.850324304999999</v>
      </c>
      <c r="BD53" s="54">
        <v>11.86407133</v>
      </c>
      <c r="BE53" s="54">
        <v>11.871316070000001</v>
      </c>
      <c r="BF53" s="54">
        <v>11.8849705</v>
      </c>
      <c r="BG53" s="54">
        <v>11.900339357</v>
      </c>
      <c r="BH53" s="54">
        <v>11.924366815999999</v>
      </c>
      <c r="BI53" s="54">
        <v>11.937956395</v>
      </c>
      <c r="BJ53" s="238">
        <v>11.94805</v>
      </c>
      <c r="BK53" s="238">
        <v>11.95126</v>
      </c>
      <c r="BL53" s="238">
        <v>11.956910000000001</v>
      </c>
      <c r="BM53" s="238">
        <v>11.96162</v>
      </c>
      <c r="BN53" s="238">
        <v>11.965109999999999</v>
      </c>
      <c r="BO53" s="238">
        <v>11.968109999999999</v>
      </c>
      <c r="BP53" s="238">
        <v>11.970370000000001</v>
      </c>
      <c r="BQ53" s="238">
        <v>11.970319999999999</v>
      </c>
      <c r="BR53" s="238">
        <v>11.97223</v>
      </c>
      <c r="BS53" s="238">
        <v>11.97456</v>
      </c>
      <c r="BT53" s="238">
        <v>11.977539999999999</v>
      </c>
      <c r="BU53" s="238">
        <v>11.980510000000001</v>
      </c>
      <c r="BV53" s="238">
        <v>11.983700000000001</v>
      </c>
    </row>
    <row r="54" spans="1:74" ht="11.15" customHeight="1" x14ac:dyDescent="0.25">
      <c r="A54" s="118" t="s">
        <v>708</v>
      </c>
      <c r="B54" s="165" t="s">
        <v>423</v>
      </c>
      <c r="C54" s="55">
        <v>23.674287654</v>
      </c>
      <c r="D54" s="55">
        <v>23.699080247000001</v>
      </c>
      <c r="E54" s="55">
        <v>23.726832098999999</v>
      </c>
      <c r="F54" s="55">
        <v>23.760560494</v>
      </c>
      <c r="G54" s="55">
        <v>23.791967901</v>
      </c>
      <c r="H54" s="55">
        <v>23.824071605</v>
      </c>
      <c r="I54" s="55">
        <v>23.858190123</v>
      </c>
      <c r="J54" s="55">
        <v>23.890697531000001</v>
      </c>
      <c r="K54" s="55">
        <v>23.922912346</v>
      </c>
      <c r="L54" s="55">
        <v>23.957846914000001</v>
      </c>
      <c r="M54" s="55">
        <v>23.987217284</v>
      </c>
      <c r="N54" s="55">
        <v>24.014035801999999</v>
      </c>
      <c r="O54" s="55">
        <v>24.520509876999999</v>
      </c>
      <c r="P54" s="55">
        <v>24.180569135999999</v>
      </c>
      <c r="Q54" s="55">
        <v>23.476420988000001</v>
      </c>
      <c r="R54" s="55">
        <v>21.328717284</v>
      </c>
      <c r="S54" s="55">
        <v>20.705665432</v>
      </c>
      <c r="T54" s="55">
        <v>20.527917284000001</v>
      </c>
      <c r="U54" s="55">
        <v>21.446188888999998</v>
      </c>
      <c r="V54" s="55">
        <v>21.671011110999999</v>
      </c>
      <c r="W54" s="55">
        <v>21.853100000000001</v>
      </c>
      <c r="X54" s="55">
        <v>21.983487654000001</v>
      </c>
      <c r="Y54" s="55">
        <v>22.086835802</v>
      </c>
      <c r="Z54" s="55">
        <v>22.154176542999998</v>
      </c>
      <c r="AA54" s="55">
        <v>22.072670370000001</v>
      </c>
      <c r="AB54" s="55">
        <v>22.152625925999999</v>
      </c>
      <c r="AC54" s="55">
        <v>22.281203703999999</v>
      </c>
      <c r="AD54" s="55">
        <v>22.535272840000001</v>
      </c>
      <c r="AE54" s="55">
        <v>22.70344321</v>
      </c>
      <c r="AF54" s="55">
        <v>22.862583951000001</v>
      </c>
      <c r="AG54" s="55">
        <v>23.009495061999999</v>
      </c>
      <c r="AH54" s="55">
        <v>23.152976543000001</v>
      </c>
      <c r="AI54" s="55">
        <v>23.289828395000001</v>
      </c>
      <c r="AJ54" s="55">
        <v>23.430830864000001</v>
      </c>
      <c r="AK54" s="55">
        <v>23.546338272</v>
      </c>
      <c r="AL54" s="55">
        <v>23.647130864000001</v>
      </c>
      <c r="AM54" s="55">
        <v>23.716181481</v>
      </c>
      <c r="AN54" s="55">
        <v>23.800314815</v>
      </c>
      <c r="AO54" s="55">
        <v>23.882503704000001</v>
      </c>
      <c r="AP54" s="55">
        <v>23.966516048999999</v>
      </c>
      <c r="AQ54" s="55">
        <v>24.041990123000001</v>
      </c>
      <c r="AR54" s="55">
        <v>24.112693827000001</v>
      </c>
      <c r="AS54" s="55">
        <v>24.180706173000001</v>
      </c>
      <c r="AT54" s="55">
        <v>24.240309877000001</v>
      </c>
      <c r="AU54" s="55">
        <v>24.293583950999999</v>
      </c>
      <c r="AV54" s="55">
        <v>24.333120303000001</v>
      </c>
      <c r="AW54" s="55">
        <v>24.379291187</v>
      </c>
      <c r="AX54" s="55">
        <v>24.424688509999999</v>
      </c>
      <c r="AY54" s="55">
        <v>24.468132647000001</v>
      </c>
      <c r="AZ54" s="55">
        <v>24.512867567000001</v>
      </c>
      <c r="BA54" s="55">
        <v>24.557713645</v>
      </c>
      <c r="BB54" s="55">
        <v>24.610822705</v>
      </c>
      <c r="BC54" s="55">
        <v>24.649777231000002</v>
      </c>
      <c r="BD54" s="55">
        <v>24.682729046999999</v>
      </c>
      <c r="BE54" s="55">
        <v>24.703020588000001</v>
      </c>
      <c r="BF54" s="55">
        <v>24.72896016</v>
      </c>
      <c r="BG54" s="55">
        <v>24.753890198000001</v>
      </c>
      <c r="BH54" s="55">
        <v>24.785477766</v>
      </c>
      <c r="BI54" s="55">
        <v>24.802638436999999</v>
      </c>
      <c r="BJ54" s="255">
        <v>24.813040000000001</v>
      </c>
      <c r="BK54" s="255">
        <v>24.81062</v>
      </c>
      <c r="BL54" s="255">
        <v>24.812049999999999</v>
      </c>
      <c r="BM54" s="255">
        <v>24.811260000000001</v>
      </c>
      <c r="BN54" s="255">
        <v>24.806930000000001</v>
      </c>
      <c r="BO54" s="255">
        <v>24.80273</v>
      </c>
      <c r="BP54" s="255">
        <v>24.797319999999999</v>
      </c>
      <c r="BQ54" s="255">
        <v>24.788029999999999</v>
      </c>
      <c r="BR54" s="255">
        <v>24.782229999999998</v>
      </c>
      <c r="BS54" s="255">
        <v>24.777249999999999</v>
      </c>
      <c r="BT54" s="255">
        <v>24.772929999999999</v>
      </c>
      <c r="BU54" s="255">
        <v>24.769690000000001</v>
      </c>
      <c r="BV54" s="255">
        <v>24.76737</v>
      </c>
    </row>
    <row r="55" spans="1:74" ht="12" customHeight="1" x14ac:dyDescent="0.25">
      <c r="A55" s="117"/>
      <c r="B55" s="618" t="s">
        <v>787</v>
      </c>
      <c r="C55" s="600"/>
      <c r="D55" s="600"/>
      <c r="E55" s="600"/>
      <c r="F55" s="600"/>
      <c r="G55" s="600"/>
      <c r="H55" s="600"/>
      <c r="I55" s="600"/>
      <c r="J55" s="600"/>
      <c r="K55" s="600"/>
      <c r="L55" s="600"/>
      <c r="M55" s="600"/>
      <c r="N55" s="600"/>
      <c r="O55" s="600"/>
      <c r="P55" s="600"/>
      <c r="Q55" s="600"/>
      <c r="BD55" s="256"/>
      <c r="BE55" s="256"/>
      <c r="BF55" s="256"/>
    </row>
    <row r="56" spans="1:74" s="355" customFormat="1" ht="12" customHeight="1" x14ac:dyDescent="0.25">
      <c r="A56" s="354"/>
      <c r="B56" s="608" t="str">
        <f>"Notes: "&amp;"EIA completed modeling and analysis for this report on " &amp;Dates!$D$2&amp;"."</f>
        <v>Notes: EIA completed modeling and analysis for this report on Thursday December 7, 2023.</v>
      </c>
      <c r="C56" s="609"/>
      <c r="D56" s="609"/>
      <c r="E56" s="609"/>
      <c r="F56" s="609"/>
      <c r="G56" s="609"/>
      <c r="H56" s="609"/>
      <c r="I56" s="609"/>
      <c r="J56" s="609"/>
      <c r="K56" s="609"/>
      <c r="L56" s="609"/>
      <c r="M56" s="609"/>
      <c r="N56" s="609"/>
      <c r="O56" s="609"/>
      <c r="P56" s="609"/>
      <c r="Q56" s="609"/>
      <c r="AY56" s="376"/>
      <c r="AZ56" s="376"/>
      <c r="BA56" s="376"/>
      <c r="BB56" s="376"/>
      <c r="BC56" s="376"/>
      <c r="BD56" s="526"/>
      <c r="BE56" s="526"/>
      <c r="BF56" s="526"/>
      <c r="BG56" s="526"/>
      <c r="BH56" s="376"/>
      <c r="BI56" s="376"/>
      <c r="BJ56" s="376"/>
    </row>
    <row r="57" spans="1:74" s="355" customFormat="1" ht="12" customHeight="1" x14ac:dyDescent="0.25">
      <c r="A57" s="354"/>
      <c r="B57" s="623" t="s">
        <v>337</v>
      </c>
      <c r="C57" s="609"/>
      <c r="D57" s="609"/>
      <c r="E57" s="609"/>
      <c r="F57" s="609"/>
      <c r="G57" s="609"/>
      <c r="H57" s="609"/>
      <c r="I57" s="609"/>
      <c r="J57" s="609"/>
      <c r="K57" s="609"/>
      <c r="L57" s="609"/>
      <c r="M57" s="609"/>
      <c r="N57" s="609"/>
      <c r="O57" s="609"/>
      <c r="P57" s="609"/>
      <c r="Q57" s="609"/>
      <c r="AY57" s="376"/>
      <c r="AZ57" s="376"/>
      <c r="BA57" s="376"/>
      <c r="BB57" s="376"/>
      <c r="BC57" s="376"/>
      <c r="BD57" s="526"/>
      <c r="BE57" s="526"/>
      <c r="BF57" s="526"/>
      <c r="BG57" s="526"/>
      <c r="BH57" s="376"/>
      <c r="BI57" s="376"/>
      <c r="BJ57" s="376"/>
    </row>
    <row r="58" spans="1:74" s="355" customFormat="1" ht="12" customHeight="1" x14ac:dyDescent="0.25">
      <c r="A58" s="354"/>
      <c r="B58" s="620" t="s">
        <v>828</v>
      </c>
      <c r="C58" s="611"/>
      <c r="D58" s="611"/>
      <c r="E58" s="611"/>
      <c r="F58" s="611"/>
      <c r="G58" s="611"/>
      <c r="H58" s="611"/>
      <c r="I58" s="611"/>
      <c r="J58" s="611"/>
      <c r="K58" s="611"/>
      <c r="L58" s="611"/>
      <c r="M58" s="611"/>
      <c r="N58" s="611"/>
      <c r="O58" s="611"/>
      <c r="P58" s="611"/>
      <c r="Q58" s="612"/>
      <c r="AY58" s="376"/>
      <c r="AZ58" s="376"/>
      <c r="BA58" s="376"/>
      <c r="BB58" s="376"/>
      <c r="BC58" s="376"/>
      <c r="BD58" s="526"/>
      <c r="BE58" s="526"/>
      <c r="BF58" s="526"/>
      <c r="BG58" s="526"/>
      <c r="BH58" s="376"/>
      <c r="BI58" s="376"/>
      <c r="BJ58" s="376"/>
    </row>
    <row r="59" spans="1:74" s="355" customFormat="1" ht="12" customHeight="1" x14ac:dyDescent="0.25">
      <c r="A59" s="354"/>
      <c r="B59" s="646" t="s">
        <v>829</v>
      </c>
      <c r="C59" s="612"/>
      <c r="D59" s="612"/>
      <c r="E59" s="612"/>
      <c r="F59" s="612"/>
      <c r="G59" s="612"/>
      <c r="H59" s="612"/>
      <c r="I59" s="612"/>
      <c r="J59" s="612"/>
      <c r="K59" s="612"/>
      <c r="L59" s="612"/>
      <c r="M59" s="612"/>
      <c r="N59" s="612"/>
      <c r="O59" s="612"/>
      <c r="P59" s="612"/>
      <c r="Q59" s="612"/>
      <c r="AY59" s="376"/>
      <c r="AZ59" s="376"/>
      <c r="BA59" s="376"/>
      <c r="BB59" s="376"/>
      <c r="BC59" s="376"/>
      <c r="BD59" s="526"/>
      <c r="BE59" s="526"/>
      <c r="BF59" s="526"/>
      <c r="BG59" s="526"/>
      <c r="BH59" s="376"/>
      <c r="BI59" s="376"/>
      <c r="BJ59" s="376"/>
    </row>
    <row r="60" spans="1:74" s="355" customFormat="1" ht="12" customHeight="1" x14ac:dyDescent="0.25">
      <c r="A60" s="354"/>
      <c r="B60" s="610" t="s">
        <v>1</v>
      </c>
      <c r="C60" s="611"/>
      <c r="D60" s="611"/>
      <c r="E60" s="611"/>
      <c r="F60" s="611"/>
      <c r="G60" s="611"/>
      <c r="H60" s="611"/>
      <c r="I60" s="611"/>
      <c r="J60" s="611"/>
      <c r="K60" s="611"/>
      <c r="L60" s="611"/>
      <c r="M60" s="611"/>
      <c r="N60" s="611"/>
      <c r="O60" s="611"/>
      <c r="P60" s="611"/>
      <c r="Q60" s="612"/>
      <c r="AY60" s="376"/>
      <c r="AZ60" s="376"/>
      <c r="BA60" s="376"/>
      <c r="BB60" s="376"/>
      <c r="BC60" s="376"/>
      <c r="BD60" s="526"/>
      <c r="BE60" s="526"/>
      <c r="BF60" s="526"/>
      <c r="BG60" s="376"/>
      <c r="BH60" s="376"/>
      <c r="BI60" s="376"/>
      <c r="BJ60" s="376"/>
    </row>
    <row r="61" spans="1:74" s="355" customFormat="1" ht="12" customHeight="1" x14ac:dyDescent="0.25">
      <c r="A61" s="354"/>
      <c r="B61" s="620" t="s">
        <v>806</v>
      </c>
      <c r="C61" s="621"/>
      <c r="D61" s="621"/>
      <c r="E61" s="621"/>
      <c r="F61" s="621"/>
      <c r="G61" s="621"/>
      <c r="H61" s="621"/>
      <c r="I61" s="621"/>
      <c r="J61" s="621"/>
      <c r="K61" s="621"/>
      <c r="L61" s="621"/>
      <c r="M61" s="621"/>
      <c r="N61" s="621"/>
      <c r="O61" s="621"/>
      <c r="P61" s="621"/>
      <c r="Q61" s="612"/>
      <c r="AY61" s="376"/>
      <c r="AZ61" s="376"/>
      <c r="BA61" s="376"/>
      <c r="BB61" s="376"/>
      <c r="BC61" s="376"/>
      <c r="BD61" s="526"/>
      <c r="BE61" s="526"/>
      <c r="BF61" s="526"/>
      <c r="BG61" s="376"/>
      <c r="BH61" s="376"/>
      <c r="BI61" s="376"/>
      <c r="BJ61" s="376"/>
    </row>
    <row r="62" spans="1:74" s="355" customFormat="1" ht="12" customHeight="1" x14ac:dyDescent="0.25">
      <c r="A62" s="322"/>
      <c r="B62" s="622" t="s">
        <v>1245</v>
      </c>
      <c r="C62" s="612"/>
      <c r="D62" s="612"/>
      <c r="E62" s="612"/>
      <c r="F62" s="612"/>
      <c r="G62" s="612"/>
      <c r="H62" s="612"/>
      <c r="I62" s="612"/>
      <c r="J62" s="612"/>
      <c r="K62" s="612"/>
      <c r="L62" s="612"/>
      <c r="M62" s="612"/>
      <c r="N62" s="612"/>
      <c r="O62" s="612"/>
      <c r="P62" s="612"/>
      <c r="Q62" s="612"/>
      <c r="AY62" s="376"/>
      <c r="AZ62" s="376"/>
      <c r="BA62" s="376"/>
      <c r="BB62" s="376"/>
      <c r="BC62" s="376"/>
      <c r="BD62" s="526"/>
      <c r="BE62" s="526"/>
      <c r="BF62" s="526"/>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BJ15" sqref="BJ15"/>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28" customWidth="1"/>
    <col min="59" max="62" width="6.54296875" style="250" customWidth="1"/>
    <col min="63" max="74" width="6.54296875" style="151" customWidth="1"/>
    <col min="75" max="16384" width="9.54296875" style="151"/>
  </cols>
  <sheetData>
    <row r="1" spans="1:74" ht="13.4" customHeight="1" x14ac:dyDescent="0.3">
      <c r="A1" s="597" t="s">
        <v>771</v>
      </c>
      <c r="B1" s="720" t="s">
        <v>1237</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row>
    <row r="2" spans="1:74" s="152" customFormat="1" ht="13.4" customHeight="1" x14ac:dyDescent="0.25">
      <c r="A2" s="598"/>
      <c r="B2" s="551" t="str">
        <f>"U.S. Energy Information Administration  |  Short-Term Energy Outlook  - "&amp;Dates!D1</f>
        <v>U.S. Energy Information Administration  |  Short-Term Energy Outlook  - December 2023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Y2" s="374"/>
      <c r="AZ2" s="374"/>
      <c r="BA2" s="374"/>
      <c r="BB2" s="374"/>
      <c r="BC2" s="374"/>
      <c r="BD2" s="529"/>
      <c r="BE2" s="529"/>
      <c r="BF2" s="529"/>
      <c r="BG2" s="374"/>
      <c r="BH2" s="374"/>
      <c r="BI2" s="374"/>
      <c r="BJ2" s="374"/>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ht="10.5"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7"/>
      <c r="B5" s="153" t="s">
        <v>151</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27"/>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63</v>
      </c>
      <c r="B6" s="166" t="s">
        <v>416</v>
      </c>
      <c r="C6" s="207">
        <v>1220.6092369</v>
      </c>
      <c r="D6" s="207">
        <v>1030.3528235000001</v>
      </c>
      <c r="E6" s="207">
        <v>976.02661223999996</v>
      </c>
      <c r="F6" s="207">
        <v>527.70283096000003</v>
      </c>
      <c r="G6" s="207">
        <v>313.34076004000002</v>
      </c>
      <c r="H6" s="207">
        <v>55.718790376000001</v>
      </c>
      <c r="I6" s="207">
        <v>1.7675246238</v>
      </c>
      <c r="J6" s="207">
        <v>15.914453234</v>
      </c>
      <c r="K6" s="207">
        <v>117.61866207</v>
      </c>
      <c r="L6" s="207">
        <v>388.09090070000002</v>
      </c>
      <c r="M6" s="207">
        <v>830.67711802999997</v>
      </c>
      <c r="N6" s="207">
        <v>1060.1992562999999</v>
      </c>
      <c r="O6" s="207">
        <v>1032.0332355</v>
      </c>
      <c r="P6" s="207">
        <v>923.77098990000002</v>
      </c>
      <c r="Q6" s="207">
        <v>778.05979464999996</v>
      </c>
      <c r="R6" s="207">
        <v>654.79658299000005</v>
      </c>
      <c r="S6" s="207">
        <v>288.91127941000002</v>
      </c>
      <c r="T6" s="207">
        <v>28.414272368999999</v>
      </c>
      <c r="U6" s="207">
        <v>1.1253294116999999</v>
      </c>
      <c r="V6" s="207">
        <v>9.7042124093000002</v>
      </c>
      <c r="W6" s="207">
        <v>103.6600626</v>
      </c>
      <c r="X6" s="207">
        <v>398.60514647999997</v>
      </c>
      <c r="Y6" s="207">
        <v>615.35977464999996</v>
      </c>
      <c r="Z6" s="207">
        <v>986.75512763999996</v>
      </c>
      <c r="AA6" s="207">
        <v>1123.5093059000001</v>
      </c>
      <c r="AB6" s="207">
        <v>1051.8494665000001</v>
      </c>
      <c r="AC6" s="207">
        <v>837.27985637999996</v>
      </c>
      <c r="AD6" s="207">
        <v>519.68193317999999</v>
      </c>
      <c r="AE6" s="207">
        <v>246.52146213</v>
      </c>
      <c r="AF6" s="207">
        <v>14.951680334000001</v>
      </c>
      <c r="AG6" s="207">
        <v>12.618807652999999</v>
      </c>
      <c r="AH6" s="207">
        <v>3.6000449315999998</v>
      </c>
      <c r="AI6" s="207">
        <v>68.247496589999997</v>
      </c>
      <c r="AJ6" s="207">
        <v>279.18455462999998</v>
      </c>
      <c r="AK6" s="207">
        <v>727.29395993000003</v>
      </c>
      <c r="AL6" s="207">
        <v>913.91877054999998</v>
      </c>
      <c r="AM6" s="207">
        <v>1302.3026391000001</v>
      </c>
      <c r="AN6" s="207">
        <v>992.78546592999999</v>
      </c>
      <c r="AO6" s="207">
        <v>840.54454128999998</v>
      </c>
      <c r="AP6" s="207">
        <v>545.34979262000002</v>
      </c>
      <c r="AQ6" s="207">
        <v>187.25620497</v>
      </c>
      <c r="AR6" s="207">
        <v>53.416269855000003</v>
      </c>
      <c r="AS6" s="207">
        <v>2.9995706596999998</v>
      </c>
      <c r="AT6" s="207">
        <v>3.5571962342000001</v>
      </c>
      <c r="AU6" s="207">
        <v>108.03756196000001</v>
      </c>
      <c r="AV6" s="207">
        <v>385.82988852</v>
      </c>
      <c r="AW6" s="207">
        <v>614.57318949</v>
      </c>
      <c r="AX6" s="207">
        <v>982.39597436999998</v>
      </c>
      <c r="AY6" s="207">
        <v>924.06026125000005</v>
      </c>
      <c r="AZ6" s="207">
        <v>937.78254358000004</v>
      </c>
      <c r="BA6" s="207">
        <v>849.98089118999997</v>
      </c>
      <c r="BB6" s="207">
        <v>465.56146858</v>
      </c>
      <c r="BC6" s="207">
        <v>284.35818909</v>
      </c>
      <c r="BD6" s="207">
        <v>66.675928739</v>
      </c>
      <c r="BE6" s="207">
        <v>1.1638098401000001</v>
      </c>
      <c r="BF6" s="207">
        <v>24.193551008</v>
      </c>
      <c r="BG6" s="207">
        <v>63.972388514000002</v>
      </c>
      <c r="BH6" s="207">
        <v>288.33475766999999</v>
      </c>
      <c r="BI6" s="207">
        <v>768.35251026000003</v>
      </c>
      <c r="BJ6" s="246">
        <v>990.25510161</v>
      </c>
      <c r="BK6" s="246">
        <v>1139.7096465</v>
      </c>
      <c r="BL6" s="246">
        <v>976.75698821000003</v>
      </c>
      <c r="BM6" s="246">
        <v>863.46867001999999</v>
      </c>
      <c r="BN6" s="246">
        <v>530.25114685999995</v>
      </c>
      <c r="BO6" s="246">
        <v>249.94365364999999</v>
      </c>
      <c r="BP6" s="246">
        <v>48.198437876</v>
      </c>
      <c r="BQ6" s="246">
        <v>8.1707049105999996</v>
      </c>
      <c r="BR6" s="246">
        <v>17.597200535999999</v>
      </c>
      <c r="BS6" s="246">
        <v>105.99485428</v>
      </c>
      <c r="BT6" s="246">
        <v>404.08504067000001</v>
      </c>
      <c r="BU6" s="246">
        <v>676.80433139000002</v>
      </c>
      <c r="BV6" s="246">
        <v>973.16899484999999</v>
      </c>
    </row>
    <row r="7" spans="1:74" ht="11.15" customHeight="1" x14ac:dyDescent="0.25">
      <c r="A7" s="7" t="s">
        <v>65</v>
      </c>
      <c r="B7" s="166" t="s">
        <v>446</v>
      </c>
      <c r="C7" s="207">
        <v>1150.9306122999999</v>
      </c>
      <c r="D7" s="207">
        <v>939.80045285000006</v>
      </c>
      <c r="E7" s="207">
        <v>888.58714427999996</v>
      </c>
      <c r="F7" s="207">
        <v>411.46444886</v>
      </c>
      <c r="G7" s="207">
        <v>187.23713394000001</v>
      </c>
      <c r="H7" s="207">
        <v>31.355026331000001</v>
      </c>
      <c r="I7" s="207">
        <v>0.47597054614000001</v>
      </c>
      <c r="J7" s="207">
        <v>8.9394115682000006</v>
      </c>
      <c r="K7" s="207">
        <v>57.030679335999999</v>
      </c>
      <c r="L7" s="207">
        <v>301.26837474000001</v>
      </c>
      <c r="M7" s="207">
        <v>788.15698787999997</v>
      </c>
      <c r="N7" s="207">
        <v>970.38057223999999</v>
      </c>
      <c r="O7" s="207">
        <v>954.09029190000001</v>
      </c>
      <c r="P7" s="207">
        <v>837.1633617</v>
      </c>
      <c r="Q7" s="207">
        <v>668.31309634000002</v>
      </c>
      <c r="R7" s="207">
        <v>564.97625804999996</v>
      </c>
      <c r="S7" s="207">
        <v>248.89258819</v>
      </c>
      <c r="T7" s="207">
        <v>17.446322536</v>
      </c>
      <c r="U7" s="207">
        <v>1E-10</v>
      </c>
      <c r="V7" s="207">
        <v>3.5973521827999999</v>
      </c>
      <c r="W7" s="207">
        <v>79.048375444000001</v>
      </c>
      <c r="X7" s="207">
        <v>336.02092995999999</v>
      </c>
      <c r="Y7" s="207">
        <v>546.28416420999997</v>
      </c>
      <c r="Z7" s="207">
        <v>942.90406787999996</v>
      </c>
      <c r="AA7" s="207">
        <v>1064.7800101</v>
      </c>
      <c r="AB7" s="207">
        <v>1015.7177559</v>
      </c>
      <c r="AC7" s="207">
        <v>736.28017199999999</v>
      </c>
      <c r="AD7" s="207">
        <v>440.37392435999999</v>
      </c>
      <c r="AE7" s="207">
        <v>215.45896589</v>
      </c>
      <c r="AF7" s="207">
        <v>9.6065934960000003</v>
      </c>
      <c r="AG7" s="207">
        <v>3.7522613827</v>
      </c>
      <c r="AH7" s="207">
        <v>2.0302980276000002</v>
      </c>
      <c r="AI7" s="207">
        <v>50.332404193000002</v>
      </c>
      <c r="AJ7" s="207">
        <v>206.21119662000001</v>
      </c>
      <c r="AK7" s="207">
        <v>707.94313559</v>
      </c>
      <c r="AL7" s="207">
        <v>809.10516903999996</v>
      </c>
      <c r="AM7" s="207">
        <v>1242.3205006000001</v>
      </c>
      <c r="AN7" s="207">
        <v>932.57735458000002</v>
      </c>
      <c r="AO7" s="207">
        <v>758.17065247999994</v>
      </c>
      <c r="AP7" s="207">
        <v>495.37061648000002</v>
      </c>
      <c r="AQ7" s="207">
        <v>147.16891271</v>
      </c>
      <c r="AR7" s="207">
        <v>26.289244997000001</v>
      </c>
      <c r="AS7" s="207">
        <v>1.7173241122</v>
      </c>
      <c r="AT7" s="207">
        <v>3.4247944243999999</v>
      </c>
      <c r="AU7" s="207">
        <v>67.148442024000005</v>
      </c>
      <c r="AV7" s="207">
        <v>393.89996671</v>
      </c>
      <c r="AW7" s="207">
        <v>587.52996604999998</v>
      </c>
      <c r="AX7" s="207">
        <v>979.35242655000002</v>
      </c>
      <c r="AY7" s="207">
        <v>844.96340629999997</v>
      </c>
      <c r="AZ7" s="207">
        <v>813.83544753000001</v>
      </c>
      <c r="BA7" s="207">
        <v>795.33645473000001</v>
      </c>
      <c r="BB7" s="207">
        <v>368.00266992000002</v>
      </c>
      <c r="BC7" s="207">
        <v>243.31191326000001</v>
      </c>
      <c r="BD7" s="207">
        <v>43.962554691000001</v>
      </c>
      <c r="BE7" s="207">
        <v>1.2462298872999999</v>
      </c>
      <c r="BF7" s="207">
        <v>13.811004403</v>
      </c>
      <c r="BG7" s="207">
        <v>58.184578508000001</v>
      </c>
      <c r="BH7" s="207">
        <v>273.29638389000002</v>
      </c>
      <c r="BI7" s="207">
        <v>672.91692</v>
      </c>
      <c r="BJ7" s="246">
        <v>923.38034062999998</v>
      </c>
      <c r="BK7" s="246">
        <v>1064.2417283</v>
      </c>
      <c r="BL7" s="246">
        <v>907.06092497999998</v>
      </c>
      <c r="BM7" s="246">
        <v>784.06848536999996</v>
      </c>
      <c r="BN7" s="246">
        <v>447.82816120000001</v>
      </c>
      <c r="BO7" s="246">
        <v>190.25065468</v>
      </c>
      <c r="BP7" s="246">
        <v>23.925376622000002</v>
      </c>
      <c r="BQ7" s="246">
        <v>4.3134511846999999</v>
      </c>
      <c r="BR7" s="246">
        <v>9.8609679181000001</v>
      </c>
      <c r="BS7" s="246">
        <v>72.580278027000006</v>
      </c>
      <c r="BT7" s="246">
        <v>345.85645825</v>
      </c>
      <c r="BU7" s="246">
        <v>625.82720042000005</v>
      </c>
      <c r="BV7" s="246">
        <v>908.81079469999997</v>
      </c>
    </row>
    <row r="8" spans="1:74" ht="11.15" customHeight="1" x14ac:dyDescent="0.25">
      <c r="A8" s="7" t="s">
        <v>66</v>
      </c>
      <c r="B8" s="166" t="s">
        <v>417</v>
      </c>
      <c r="C8" s="207">
        <v>1302.4152798</v>
      </c>
      <c r="D8" s="207">
        <v>1062.0738186999999</v>
      </c>
      <c r="E8" s="207">
        <v>960.85756529000003</v>
      </c>
      <c r="F8" s="207">
        <v>475.25123441</v>
      </c>
      <c r="G8" s="207">
        <v>236.13862333</v>
      </c>
      <c r="H8" s="207">
        <v>48.348232261</v>
      </c>
      <c r="I8" s="207">
        <v>1.3836784816000001</v>
      </c>
      <c r="J8" s="207">
        <v>20.355987912</v>
      </c>
      <c r="K8" s="207">
        <v>42.345230997000002</v>
      </c>
      <c r="L8" s="207">
        <v>389.87143727</v>
      </c>
      <c r="M8" s="207">
        <v>912.77746354999999</v>
      </c>
      <c r="N8" s="207">
        <v>975.19331294000006</v>
      </c>
      <c r="O8" s="207">
        <v>1051.3221288</v>
      </c>
      <c r="P8" s="207">
        <v>1001.6045627</v>
      </c>
      <c r="Q8" s="207">
        <v>733.51745345999996</v>
      </c>
      <c r="R8" s="207">
        <v>566.13017061999994</v>
      </c>
      <c r="S8" s="207">
        <v>256.36396499</v>
      </c>
      <c r="T8" s="207">
        <v>22.446994499999999</v>
      </c>
      <c r="U8" s="207">
        <v>0.71097705004</v>
      </c>
      <c r="V8" s="207">
        <v>13.203358542</v>
      </c>
      <c r="W8" s="207">
        <v>111.43807789</v>
      </c>
      <c r="X8" s="207">
        <v>464.32861462</v>
      </c>
      <c r="Y8" s="207">
        <v>599.03991732999998</v>
      </c>
      <c r="Z8" s="207">
        <v>1034.9156341</v>
      </c>
      <c r="AA8" s="207">
        <v>1146.5883570000001</v>
      </c>
      <c r="AB8" s="207">
        <v>1248.6651151999999</v>
      </c>
      <c r="AC8" s="207">
        <v>689.89047306999998</v>
      </c>
      <c r="AD8" s="207">
        <v>448.1866425</v>
      </c>
      <c r="AE8" s="207">
        <v>243.03499133</v>
      </c>
      <c r="AF8" s="207">
        <v>14.459369893</v>
      </c>
      <c r="AG8" s="207">
        <v>6.6674217741000001</v>
      </c>
      <c r="AH8" s="207">
        <v>5.2779627191999996</v>
      </c>
      <c r="AI8" s="207">
        <v>57.300036802999998</v>
      </c>
      <c r="AJ8" s="207">
        <v>227.0777071</v>
      </c>
      <c r="AK8" s="207">
        <v>780.13216349000004</v>
      </c>
      <c r="AL8" s="207">
        <v>879.89430244000005</v>
      </c>
      <c r="AM8" s="207">
        <v>1390.7537831</v>
      </c>
      <c r="AN8" s="207">
        <v>1083.5503802999999</v>
      </c>
      <c r="AO8" s="207">
        <v>790.80166612000005</v>
      </c>
      <c r="AP8" s="207">
        <v>567.04577766</v>
      </c>
      <c r="AQ8" s="207">
        <v>159.70672191</v>
      </c>
      <c r="AR8" s="207">
        <v>26.466479816</v>
      </c>
      <c r="AS8" s="207">
        <v>3.6402268767999999</v>
      </c>
      <c r="AT8" s="207">
        <v>13.616775595</v>
      </c>
      <c r="AU8" s="207">
        <v>82.361284901000005</v>
      </c>
      <c r="AV8" s="207">
        <v>424.65931576000003</v>
      </c>
      <c r="AW8" s="207">
        <v>694.44717395999999</v>
      </c>
      <c r="AX8" s="207">
        <v>1105.3296660999999</v>
      </c>
      <c r="AY8" s="207">
        <v>996.09666035999999</v>
      </c>
      <c r="AZ8" s="207">
        <v>880.70311535999997</v>
      </c>
      <c r="BA8" s="207">
        <v>849.48145137999995</v>
      </c>
      <c r="BB8" s="207">
        <v>440.69106933</v>
      </c>
      <c r="BC8" s="207">
        <v>216.06537933000001</v>
      </c>
      <c r="BD8" s="207">
        <v>43.565412703</v>
      </c>
      <c r="BE8" s="207">
        <v>6.6006277886999998</v>
      </c>
      <c r="BF8" s="207">
        <v>21.581570883000001</v>
      </c>
      <c r="BG8" s="207">
        <v>67.567498884000003</v>
      </c>
      <c r="BH8" s="207">
        <v>337.52596285999999</v>
      </c>
      <c r="BI8" s="207">
        <v>726.12167891000001</v>
      </c>
      <c r="BJ8" s="246">
        <v>1028.2616310000001</v>
      </c>
      <c r="BK8" s="246">
        <v>1209.4176540000001</v>
      </c>
      <c r="BL8" s="246">
        <v>1005.1615285</v>
      </c>
      <c r="BM8" s="246">
        <v>823.41244578999999</v>
      </c>
      <c r="BN8" s="246">
        <v>466.79531702999998</v>
      </c>
      <c r="BO8" s="246">
        <v>208.35479767000001</v>
      </c>
      <c r="BP8" s="246">
        <v>34.604027565000003</v>
      </c>
      <c r="BQ8" s="246">
        <v>8.5049800899000001</v>
      </c>
      <c r="BR8" s="246">
        <v>19.532916775</v>
      </c>
      <c r="BS8" s="246">
        <v>93.904677531999994</v>
      </c>
      <c r="BT8" s="246">
        <v>385.28874736</v>
      </c>
      <c r="BU8" s="246">
        <v>719.46362895000004</v>
      </c>
      <c r="BV8" s="246">
        <v>1050.3399303000001</v>
      </c>
    </row>
    <row r="9" spans="1:74" ht="11.15" customHeight="1" x14ac:dyDescent="0.25">
      <c r="A9" s="7" t="s">
        <v>67</v>
      </c>
      <c r="B9" s="166" t="s">
        <v>418</v>
      </c>
      <c r="C9" s="207">
        <v>1360.8105622999999</v>
      </c>
      <c r="D9" s="207">
        <v>1286.3689586</v>
      </c>
      <c r="E9" s="207">
        <v>1002.7909356</v>
      </c>
      <c r="F9" s="207">
        <v>454.83183317999999</v>
      </c>
      <c r="G9" s="207">
        <v>272.79332935000002</v>
      </c>
      <c r="H9" s="207">
        <v>45.511639465000002</v>
      </c>
      <c r="I9" s="207">
        <v>8.1971245293999999</v>
      </c>
      <c r="J9" s="207">
        <v>32.436146696000002</v>
      </c>
      <c r="K9" s="207">
        <v>67.457450785000006</v>
      </c>
      <c r="L9" s="207">
        <v>526.39420355000004</v>
      </c>
      <c r="M9" s="207">
        <v>925.09007695000003</v>
      </c>
      <c r="N9" s="207">
        <v>1098.8891437</v>
      </c>
      <c r="O9" s="207">
        <v>1224.8977973999999</v>
      </c>
      <c r="P9" s="207">
        <v>1071.0935595999999</v>
      </c>
      <c r="Q9" s="207">
        <v>745.11219705999997</v>
      </c>
      <c r="R9" s="207">
        <v>532.87829820000002</v>
      </c>
      <c r="S9" s="207">
        <v>245.90209021999999</v>
      </c>
      <c r="T9" s="207">
        <v>20.881043559999998</v>
      </c>
      <c r="U9" s="207">
        <v>5.8481234120999996</v>
      </c>
      <c r="V9" s="207">
        <v>18.314726132000001</v>
      </c>
      <c r="W9" s="207">
        <v>142.86532976000001</v>
      </c>
      <c r="X9" s="207">
        <v>556.27050591</v>
      </c>
      <c r="Y9" s="207">
        <v>663.99601243999996</v>
      </c>
      <c r="Z9" s="207">
        <v>1097.7775749</v>
      </c>
      <c r="AA9" s="207">
        <v>1180.5279321999999</v>
      </c>
      <c r="AB9" s="207">
        <v>1375.4074634999999</v>
      </c>
      <c r="AC9" s="207">
        <v>672.65600902000006</v>
      </c>
      <c r="AD9" s="207">
        <v>478.07615851000003</v>
      </c>
      <c r="AE9" s="207">
        <v>225.33384090000001</v>
      </c>
      <c r="AF9" s="207">
        <v>13.858412943999999</v>
      </c>
      <c r="AG9" s="207">
        <v>8.0356279206999996</v>
      </c>
      <c r="AH9" s="207">
        <v>11.584899209</v>
      </c>
      <c r="AI9" s="207">
        <v>67.834519721000007</v>
      </c>
      <c r="AJ9" s="207">
        <v>295.40423313000002</v>
      </c>
      <c r="AK9" s="207">
        <v>737.58668932</v>
      </c>
      <c r="AL9" s="207">
        <v>994.53853457000002</v>
      </c>
      <c r="AM9" s="207">
        <v>1441.2790691</v>
      </c>
      <c r="AN9" s="207">
        <v>1194.5783531</v>
      </c>
      <c r="AO9" s="207">
        <v>847.67447786000002</v>
      </c>
      <c r="AP9" s="207">
        <v>577.40893242000004</v>
      </c>
      <c r="AQ9" s="207">
        <v>185.08116371</v>
      </c>
      <c r="AR9" s="207">
        <v>29.679962348</v>
      </c>
      <c r="AS9" s="207">
        <v>9.1556578402</v>
      </c>
      <c r="AT9" s="207">
        <v>18.554230809</v>
      </c>
      <c r="AU9" s="207">
        <v>83.619480788000004</v>
      </c>
      <c r="AV9" s="207">
        <v>404.40301943999998</v>
      </c>
      <c r="AW9" s="207">
        <v>824.74266354999997</v>
      </c>
      <c r="AX9" s="207">
        <v>1288.1820872999999</v>
      </c>
      <c r="AY9" s="207">
        <v>1182.8818349000001</v>
      </c>
      <c r="AZ9" s="207">
        <v>1030.5176119</v>
      </c>
      <c r="BA9" s="207">
        <v>954.6826638</v>
      </c>
      <c r="BB9" s="207">
        <v>487.93603304999999</v>
      </c>
      <c r="BC9" s="207">
        <v>145.31931173999999</v>
      </c>
      <c r="BD9" s="207">
        <v>22.716275634999999</v>
      </c>
      <c r="BE9" s="207">
        <v>17.298426038999999</v>
      </c>
      <c r="BF9" s="207">
        <v>17.135444598999999</v>
      </c>
      <c r="BG9" s="207">
        <v>58.804434086999997</v>
      </c>
      <c r="BH9" s="207">
        <v>360.02209159</v>
      </c>
      <c r="BI9" s="207">
        <v>766.23673590999999</v>
      </c>
      <c r="BJ9" s="246">
        <v>1118.7274582</v>
      </c>
      <c r="BK9" s="246">
        <v>1302.1236080000001</v>
      </c>
      <c r="BL9" s="246">
        <v>1053.3673652</v>
      </c>
      <c r="BM9" s="246">
        <v>827.69503716999998</v>
      </c>
      <c r="BN9" s="246">
        <v>462.78511154</v>
      </c>
      <c r="BO9" s="246">
        <v>203.14875741</v>
      </c>
      <c r="BP9" s="246">
        <v>42.287837402999997</v>
      </c>
      <c r="BQ9" s="246">
        <v>14.437713926000001</v>
      </c>
      <c r="BR9" s="246">
        <v>25.2962615</v>
      </c>
      <c r="BS9" s="246">
        <v>114.44486974</v>
      </c>
      <c r="BT9" s="246">
        <v>412.53935116999997</v>
      </c>
      <c r="BU9" s="246">
        <v>788.45012329999997</v>
      </c>
      <c r="BV9" s="246">
        <v>1159.0986064000001</v>
      </c>
    </row>
    <row r="10" spans="1:74" ht="11.15" customHeight="1" x14ac:dyDescent="0.25">
      <c r="A10" s="7" t="s">
        <v>323</v>
      </c>
      <c r="B10" s="166" t="s">
        <v>447</v>
      </c>
      <c r="C10" s="207">
        <v>584.42708085000004</v>
      </c>
      <c r="D10" s="207">
        <v>378.36090818999998</v>
      </c>
      <c r="E10" s="207">
        <v>376.92392926000002</v>
      </c>
      <c r="F10" s="207">
        <v>109.87748227</v>
      </c>
      <c r="G10" s="207">
        <v>15.901052704</v>
      </c>
      <c r="H10" s="207">
        <v>2.1468498428</v>
      </c>
      <c r="I10" s="207">
        <v>2.7349968307999999E-2</v>
      </c>
      <c r="J10" s="207">
        <v>8.1956871326000005E-2</v>
      </c>
      <c r="K10" s="207">
        <v>2.0238777578999998</v>
      </c>
      <c r="L10" s="207">
        <v>77.688259403999993</v>
      </c>
      <c r="M10" s="207">
        <v>393.48456213999998</v>
      </c>
      <c r="N10" s="207">
        <v>451.23147337</v>
      </c>
      <c r="O10" s="207">
        <v>482.70093267999999</v>
      </c>
      <c r="P10" s="207">
        <v>397.51029407999999</v>
      </c>
      <c r="Q10" s="207">
        <v>231.96487132999999</v>
      </c>
      <c r="R10" s="207">
        <v>177.71102686</v>
      </c>
      <c r="S10" s="207">
        <v>74.313790566999998</v>
      </c>
      <c r="T10" s="207">
        <v>1.7383894321</v>
      </c>
      <c r="U10" s="207">
        <v>1E-10</v>
      </c>
      <c r="V10" s="207">
        <v>5.4027267701999997E-2</v>
      </c>
      <c r="W10" s="207">
        <v>17.085156177999998</v>
      </c>
      <c r="X10" s="207">
        <v>96.517735977000001</v>
      </c>
      <c r="Y10" s="207">
        <v>227.03697022</v>
      </c>
      <c r="Z10" s="207">
        <v>556.69509352</v>
      </c>
      <c r="AA10" s="207">
        <v>578.63175195999997</v>
      </c>
      <c r="AB10" s="207">
        <v>484.55441717999997</v>
      </c>
      <c r="AC10" s="207">
        <v>283.24411151999999</v>
      </c>
      <c r="AD10" s="207">
        <v>153.66441004000001</v>
      </c>
      <c r="AE10" s="207">
        <v>56.479800971000003</v>
      </c>
      <c r="AF10" s="207">
        <v>1.1239779746</v>
      </c>
      <c r="AG10" s="207">
        <v>5.3438074217000003E-2</v>
      </c>
      <c r="AH10" s="207">
        <v>2.6682577562000001E-2</v>
      </c>
      <c r="AI10" s="207">
        <v>10.00592915</v>
      </c>
      <c r="AJ10" s="207">
        <v>69.678273572999998</v>
      </c>
      <c r="AK10" s="207">
        <v>377.77838854999999</v>
      </c>
      <c r="AL10" s="207">
        <v>350.77221851000002</v>
      </c>
      <c r="AM10" s="207">
        <v>645.07094612000003</v>
      </c>
      <c r="AN10" s="207">
        <v>411.8679707</v>
      </c>
      <c r="AO10" s="207">
        <v>286.12237812000001</v>
      </c>
      <c r="AP10" s="207">
        <v>156.63180435999999</v>
      </c>
      <c r="AQ10" s="207">
        <v>30.821580445999999</v>
      </c>
      <c r="AR10" s="207">
        <v>0.94145698600000005</v>
      </c>
      <c r="AS10" s="207">
        <v>2.6241324951000001E-2</v>
      </c>
      <c r="AT10" s="207">
        <v>5.2406811879000002E-2</v>
      </c>
      <c r="AU10" s="207">
        <v>12.723636151999999</v>
      </c>
      <c r="AV10" s="207">
        <v>177.29705881000001</v>
      </c>
      <c r="AW10" s="207">
        <v>267.26604058999999</v>
      </c>
      <c r="AX10" s="207">
        <v>535.97867226000005</v>
      </c>
      <c r="AY10" s="207">
        <v>449.79770348</v>
      </c>
      <c r="AZ10" s="207">
        <v>306.14596939</v>
      </c>
      <c r="BA10" s="207">
        <v>302.20933113000001</v>
      </c>
      <c r="BB10" s="207">
        <v>116.99937978</v>
      </c>
      <c r="BC10" s="207">
        <v>65.216060741000007</v>
      </c>
      <c r="BD10" s="207">
        <v>8.5828266677999991</v>
      </c>
      <c r="BE10" s="207">
        <v>2.5815885237999998E-2</v>
      </c>
      <c r="BF10" s="207">
        <v>0.15470161431000001</v>
      </c>
      <c r="BG10" s="207">
        <v>9.4067691593999996</v>
      </c>
      <c r="BH10" s="207">
        <v>108.97190667</v>
      </c>
      <c r="BI10" s="207">
        <v>305.17636014999999</v>
      </c>
      <c r="BJ10" s="246">
        <v>504.70536871000002</v>
      </c>
      <c r="BK10" s="246">
        <v>545.79155720000006</v>
      </c>
      <c r="BL10" s="246">
        <v>425.9895434</v>
      </c>
      <c r="BM10" s="246">
        <v>323.12713130999998</v>
      </c>
      <c r="BN10" s="246">
        <v>135.97597291</v>
      </c>
      <c r="BO10" s="246">
        <v>42.827916135999999</v>
      </c>
      <c r="BP10" s="246">
        <v>2.0424306233</v>
      </c>
      <c r="BQ10" s="246">
        <v>9.6626698119000001E-2</v>
      </c>
      <c r="BR10" s="246">
        <v>0.37116751874999998</v>
      </c>
      <c r="BS10" s="246">
        <v>12.149830928</v>
      </c>
      <c r="BT10" s="246">
        <v>120.56348989</v>
      </c>
      <c r="BU10" s="246">
        <v>300.87404782999999</v>
      </c>
      <c r="BV10" s="246">
        <v>469.82793443000003</v>
      </c>
    </row>
    <row r="11" spans="1:74" ht="11.15" customHeight="1" x14ac:dyDescent="0.25">
      <c r="A11" s="7" t="s">
        <v>68</v>
      </c>
      <c r="B11" s="166" t="s">
        <v>420</v>
      </c>
      <c r="C11" s="207">
        <v>748.26629837999997</v>
      </c>
      <c r="D11" s="207">
        <v>459.05663149999998</v>
      </c>
      <c r="E11" s="207">
        <v>505.60241629000001</v>
      </c>
      <c r="F11" s="207">
        <v>165.47379594</v>
      </c>
      <c r="G11" s="207">
        <v>24.293658748999999</v>
      </c>
      <c r="H11" s="207">
        <v>3.1589231253999999</v>
      </c>
      <c r="I11" s="207">
        <v>1E-10</v>
      </c>
      <c r="J11" s="207">
        <v>1E-10</v>
      </c>
      <c r="K11" s="207">
        <v>1.3948948489999999</v>
      </c>
      <c r="L11" s="207">
        <v>128.36466866999999</v>
      </c>
      <c r="M11" s="207">
        <v>573.15761949</v>
      </c>
      <c r="N11" s="207">
        <v>572.67204812</v>
      </c>
      <c r="O11" s="207">
        <v>634.70011840999996</v>
      </c>
      <c r="P11" s="207">
        <v>553.8298178</v>
      </c>
      <c r="Q11" s="207">
        <v>293.46553557999999</v>
      </c>
      <c r="R11" s="207">
        <v>247.83875090999999</v>
      </c>
      <c r="S11" s="207">
        <v>86.353274491999997</v>
      </c>
      <c r="T11" s="207">
        <v>2.6942208383000001</v>
      </c>
      <c r="U11" s="207">
        <v>1E-10</v>
      </c>
      <c r="V11" s="207">
        <v>1E-10</v>
      </c>
      <c r="W11" s="207">
        <v>19.959943202000002</v>
      </c>
      <c r="X11" s="207">
        <v>154.70116639</v>
      </c>
      <c r="Y11" s="207">
        <v>344.58398741000002</v>
      </c>
      <c r="Z11" s="207">
        <v>725.68190548999996</v>
      </c>
      <c r="AA11" s="207">
        <v>737.73618968000005</v>
      </c>
      <c r="AB11" s="207">
        <v>715.90650356000003</v>
      </c>
      <c r="AC11" s="207">
        <v>338.42256042000002</v>
      </c>
      <c r="AD11" s="207">
        <v>231.07064961</v>
      </c>
      <c r="AE11" s="207">
        <v>82.801927883999994</v>
      </c>
      <c r="AF11" s="207">
        <v>0.92540124830000003</v>
      </c>
      <c r="AG11" s="207">
        <v>1E-10</v>
      </c>
      <c r="AH11" s="207">
        <v>1E-10</v>
      </c>
      <c r="AI11" s="207">
        <v>19.680132961000002</v>
      </c>
      <c r="AJ11" s="207">
        <v>103.68417886</v>
      </c>
      <c r="AK11" s="207">
        <v>522.06959529000005</v>
      </c>
      <c r="AL11" s="207">
        <v>413.95604184000001</v>
      </c>
      <c r="AM11" s="207">
        <v>846.59420782999996</v>
      </c>
      <c r="AN11" s="207">
        <v>591.26262474999999</v>
      </c>
      <c r="AO11" s="207">
        <v>387.65664239</v>
      </c>
      <c r="AP11" s="207">
        <v>216.92135167999999</v>
      </c>
      <c r="AQ11" s="207">
        <v>31.608984043</v>
      </c>
      <c r="AR11" s="207">
        <v>0.69119875533999997</v>
      </c>
      <c r="AS11" s="207">
        <v>1E-10</v>
      </c>
      <c r="AT11" s="207">
        <v>1E-10</v>
      </c>
      <c r="AU11" s="207">
        <v>22.268089206999999</v>
      </c>
      <c r="AV11" s="207">
        <v>239.85953526</v>
      </c>
      <c r="AW11" s="207">
        <v>427.69507167</v>
      </c>
      <c r="AX11" s="207">
        <v>670.72702863999996</v>
      </c>
      <c r="AY11" s="207">
        <v>576.00619014999995</v>
      </c>
      <c r="AZ11" s="207">
        <v>414.75954423000002</v>
      </c>
      <c r="BA11" s="207">
        <v>397.98805320000002</v>
      </c>
      <c r="BB11" s="207">
        <v>189.00341028</v>
      </c>
      <c r="BC11" s="207">
        <v>63.025504615000003</v>
      </c>
      <c r="BD11" s="207">
        <v>7.3953259119999997</v>
      </c>
      <c r="BE11" s="207">
        <v>1E-10</v>
      </c>
      <c r="BF11" s="207">
        <v>1E-10</v>
      </c>
      <c r="BG11" s="207">
        <v>13.979175546</v>
      </c>
      <c r="BH11" s="207">
        <v>146.64086030000001</v>
      </c>
      <c r="BI11" s="207">
        <v>398.78356199000001</v>
      </c>
      <c r="BJ11" s="246">
        <v>678.57678283999996</v>
      </c>
      <c r="BK11" s="246">
        <v>733.55094055999996</v>
      </c>
      <c r="BL11" s="246">
        <v>560.99743253999998</v>
      </c>
      <c r="BM11" s="246">
        <v>417.06133040999998</v>
      </c>
      <c r="BN11" s="246">
        <v>179.08348083000001</v>
      </c>
      <c r="BO11" s="246">
        <v>54.682602656999997</v>
      </c>
      <c r="BP11" s="246">
        <v>2.2140129531000001</v>
      </c>
      <c r="BQ11" s="246">
        <v>0</v>
      </c>
      <c r="BR11" s="246">
        <v>0.21798434368</v>
      </c>
      <c r="BS11" s="246">
        <v>19.247500496000001</v>
      </c>
      <c r="BT11" s="246">
        <v>169.09513157999999</v>
      </c>
      <c r="BU11" s="246">
        <v>426.25341698</v>
      </c>
      <c r="BV11" s="246">
        <v>646.93583519000003</v>
      </c>
    </row>
    <row r="12" spans="1:74" ht="11.15" customHeight="1" x14ac:dyDescent="0.25">
      <c r="A12" s="7" t="s">
        <v>69</v>
      </c>
      <c r="B12" s="166" t="s">
        <v>421</v>
      </c>
      <c r="C12" s="207">
        <v>545.47954015000005</v>
      </c>
      <c r="D12" s="207">
        <v>356.33183743000001</v>
      </c>
      <c r="E12" s="207">
        <v>305.01238330000001</v>
      </c>
      <c r="F12" s="207">
        <v>78.326829008999994</v>
      </c>
      <c r="G12" s="207">
        <v>10.741617851000001</v>
      </c>
      <c r="H12" s="207">
        <v>0.24574121063000001</v>
      </c>
      <c r="I12" s="207">
        <v>1E-10</v>
      </c>
      <c r="J12" s="207">
        <v>7.4089508516999997E-2</v>
      </c>
      <c r="K12" s="207">
        <v>7.4049652334000002E-2</v>
      </c>
      <c r="L12" s="207">
        <v>84.599429435999994</v>
      </c>
      <c r="M12" s="207">
        <v>344.80180185</v>
      </c>
      <c r="N12" s="207">
        <v>417.66173818999999</v>
      </c>
      <c r="O12" s="207">
        <v>429.23168557999998</v>
      </c>
      <c r="P12" s="207">
        <v>401.23070858</v>
      </c>
      <c r="Q12" s="207">
        <v>138.07319525</v>
      </c>
      <c r="R12" s="207">
        <v>88.280455931999995</v>
      </c>
      <c r="S12" s="207">
        <v>12.74935745</v>
      </c>
      <c r="T12" s="207">
        <v>7.3736006521E-2</v>
      </c>
      <c r="U12" s="207">
        <v>1E-10</v>
      </c>
      <c r="V12" s="207">
        <v>0.24439699358</v>
      </c>
      <c r="W12" s="207">
        <v>7.5145859327000002</v>
      </c>
      <c r="X12" s="207">
        <v>83.416708639999996</v>
      </c>
      <c r="Y12" s="207">
        <v>175.04530806</v>
      </c>
      <c r="Z12" s="207">
        <v>476.28649681000002</v>
      </c>
      <c r="AA12" s="207">
        <v>514.79293360999998</v>
      </c>
      <c r="AB12" s="207">
        <v>580.12114956000005</v>
      </c>
      <c r="AC12" s="207">
        <v>199.94137613000001</v>
      </c>
      <c r="AD12" s="207">
        <v>102.3180553</v>
      </c>
      <c r="AE12" s="207">
        <v>18.141168153999999</v>
      </c>
      <c r="AF12" s="207">
        <v>7.3460934576999995E-2</v>
      </c>
      <c r="AG12" s="207">
        <v>1E-10</v>
      </c>
      <c r="AH12" s="207">
        <v>1E-10</v>
      </c>
      <c r="AI12" s="207">
        <v>1.1673616479</v>
      </c>
      <c r="AJ12" s="207">
        <v>31.960543846</v>
      </c>
      <c r="AK12" s="207">
        <v>258.07879738999998</v>
      </c>
      <c r="AL12" s="207">
        <v>204.59737200999999</v>
      </c>
      <c r="AM12" s="207">
        <v>578.00230066999995</v>
      </c>
      <c r="AN12" s="207">
        <v>498.28232847999999</v>
      </c>
      <c r="AO12" s="207">
        <v>263.02660236999998</v>
      </c>
      <c r="AP12" s="207">
        <v>51.645749993999999</v>
      </c>
      <c r="AQ12" s="207">
        <v>3.8282992833999998</v>
      </c>
      <c r="AR12" s="207">
        <v>1E-10</v>
      </c>
      <c r="AS12" s="207">
        <v>1E-10</v>
      </c>
      <c r="AT12" s="207">
        <v>7.2935968340000004E-2</v>
      </c>
      <c r="AU12" s="207">
        <v>1.5718944506000001</v>
      </c>
      <c r="AV12" s="207">
        <v>65.629511007000005</v>
      </c>
      <c r="AW12" s="207">
        <v>298.90522131</v>
      </c>
      <c r="AX12" s="207">
        <v>438.03084081999998</v>
      </c>
      <c r="AY12" s="207">
        <v>400.8201176</v>
      </c>
      <c r="AZ12" s="207">
        <v>329.80990763</v>
      </c>
      <c r="BA12" s="207">
        <v>198.79815658999999</v>
      </c>
      <c r="BB12" s="207">
        <v>85.771903315000003</v>
      </c>
      <c r="BC12" s="207">
        <v>7.1509077109000003</v>
      </c>
      <c r="BD12" s="207">
        <v>7.2506428839999998E-2</v>
      </c>
      <c r="BE12" s="207">
        <v>1E-10</v>
      </c>
      <c r="BF12" s="207">
        <v>1E-10</v>
      </c>
      <c r="BG12" s="207">
        <v>1.2489732384000001</v>
      </c>
      <c r="BH12" s="207">
        <v>46.206723482999998</v>
      </c>
      <c r="BI12" s="207">
        <v>281.74459508000001</v>
      </c>
      <c r="BJ12" s="246">
        <v>460.43896890000002</v>
      </c>
      <c r="BK12" s="246">
        <v>512.63176036000004</v>
      </c>
      <c r="BL12" s="246">
        <v>361.64711347999997</v>
      </c>
      <c r="BM12" s="246">
        <v>231.59899612999999</v>
      </c>
      <c r="BN12" s="246">
        <v>75.289566727999997</v>
      </c>
      <c r="BO12" s="246">
        <v>10.193689115</v>
      </c>
      <c r="BP12" s="246">
        <v>0.23037645921</v>
      </c>
      <c r="BQ12" s="246">
        <v>0</v>
      </c>
      <c r="BR12" s="246">
        <v>0.23013851153000001</v>
      </c>
      <c r="BS12" s="246">
        <v>4.6978486848000003</v>
      </c>
      <c r="BT12" s="246">
        <v>61.406060357000001</v>
      </c>
      <c r="BU12" s="246">
        <v>253.81069212</v>
      </c>
      <c r="BV12" s="246">
        <v>456.79321612000001</v>
      </c>
    </row>
    <row r="13" spans="1:74" ht="11.15" customHeight="1" x14ac:dyDescent="0.25">
      <c r="A13" s="7" t="s">
        <v>70</v>
      </c>
      <c r="B13" s="166" t="s">
        <v>422</v>
      </c>
      <c r="C13" s="207">
        <v>893.29640484000004</v>
      </c>
      <c r="D13" s="207">
        <v>866.88813088999996</v>
      </c>
      <c r="E13" s="207">
        <v>668.07626381</v>
      </c>
      <c r="F13" s="207">
        <v>374.57139950999999</v>
      </c>
      <c r="G13" s="207">
        <v>314.37060745999997</v>
      </c>
      <c r="H13" s="207">
        <v>96.788611970999995</v>
      </c>
      <c r="I13" s="207">
        <v>14.778170077</v>
      </c>
      <c r="J13" s="207">
        <v>16.805228696</v>
      </c>
      <c r="K13" s="207">
        <v>95.620267584000004</v>
      </c>
      <c r="L13" s="207">
        <v>479.17737898000001</v>
      </c>
      <c r="M13" s="207">
        <v>618.34812640999996</v>
      </c>
      <c r="N13" s="207">
        <v>870.65491179000003</v>
      </c>
      <c r="O13" s="207">
        <v>849.97030265000001</v>
      </c>
      <c r="P13" s="207">
        <v>763.60526479999999</v>
      </c>
      <c r="Q13" s="207">
        <v>598.99455679000005</v>
      </c>
      <c r="R13" s="207">
        <v>413.18246420000003</v>
      </c>
      <c r="S13" s="207">
        <v>185.21012847</v>
      </c>
      <c r="T13" s="207">
        <v>73.439695893000007</v>
      </c>
      <c r="U13" s="207">
        <v>14.092237785</v>
      </c>
      <c r="V13" s="207">
        <v>9.0151559251000002</v>
      </c>
      <c r="W13" s="207">
        <v>103.08760787</v>
      </c>
      <c r="X13" s="207">
        <v>325.06342529</v>
      </c>
      <c r="Y13" s="207">
        <v>564.40712668000003</v>
      </c>
      <c r="Z13" s="207">
        <v>884.81910763999997</v>
      </c>
      <c r="AA13" s="207">
        <v>874.83916066999996</v>
      </c>
      <c r="AB13" s="207">
        <v>780.30385034000005</v>
      </c>
      <c r="AC13" s="207">
        <v>643.21115400999997</v>
      </c>
      <c r="AD13" s="207">
        <v>404.10726260000001</v>
      </c>
      <c r="AE13" s="207">
        <v>220.57911081</v>
      </c>
      <c r="AF13" s="207">
        <v>34.552036760999997</v>
      </c>
      <c r="AG13" s="207">
        <v>4.5661203080000003</v>
      </c>
      <c r="AH13" s="207">
        <v>22.894108415000002</v>
      </c>
      <c r="AI13" s="207">
        <v>81.934625010999994</v>
      </c>
      <c r="AJ13" s="207">
        <v>344.07217542000001</v>
      </c>
      <c r="AK13" s="207">
        <v>491.16678721</v>
      </c>
      <c r="AL13" s="207">
        <v>792.43342876999998</v>
      </c>
      <c r="AM13" s="207">
        <v>884.88791514000002</v>
      </c>
      <c r="AN13" s="207">
        <v>803.38580472000001</v>
      </c>
      <c r="AO13" s="207">
        <v>606.44174229999999</v>
      </c>
      <c r="AP13" s="207">
        <v>421.56066855</v>
      </c>
      <c r="AQ13" s="207">
        <v>242.17038571000001</v>
      </c>
      <c r="AR13" s="207">
        <v>69.223440292000006</v>
      </c>
      <c r="AS13" s="207">
        <v>6.7128083535999998</v>
      </c>
      <c r="AT13" s="207">
        <v>11.516303626999999</v>
      </c>
      <c r="AU13" s="207">
        <v>65.808492428999998</v>
      </c>
      <c r="AV13" s="207">
        <v>311.90852762999998</v>
      </c>
      <c r="AW13" s="207">
        <v>772.80899551000005</v>
      </c>
      <c r="AX13" s="207">
        <v>926.82856601000003</v>
      </c>
      <c r="AY13" s="207">
        <v>961.48998212000004</v>
      </c>
      <c r="AZ13" s="207">
        <v>823.49838704000001</v>
      </c>
      <c r="BA13" s="207">
        <v>770.29322720000005</v>
      </c>
      <c r="BB13" s="207">
        <v>444.50806251</v>
      </c>
      <c r="BC13" s="207">
        <v>181.15125313999999</v>
      </c>
      <c r="BD13" s="207">
        <v>101.05081156</v>
      </c>
      <c r="BE13" s="207">
        <v>10.522393741</v>
      </c>
      <c r="BF13" s="207">
        <v>18.815256179999999</v>
      </c>
      <c r="BG13" s="207">
        <v>98.012326590000001</v>
      </c>
      <c r="BH13" s="207">
        <v>313.14125421</v>
      </c>
      <c r="BI13" s="207">
        <v>621.89144391000002</v>
      </c>
      <c r="BJ13" s="246">
        <v>861.25445081999999</v>
      </c>
      <c r="BK13" s="246">
        <v>859.18062271999997</v>
      </c>
      <c r="BL13" s="246">
        <v>700.88418809999996</v>
      </c>
      <c r="BM13" s="246">
        <v>577.80768352999996</v>
      </c>
      <c r="BN13" s="246">
        <v>401.90529212000001</v>
      </c>
      <c r="BO13" s="246">
        <v>220.13241742</v>
      </c>
      <c r="BP13" s="246">
        <v>78.853400265999994</v>
      </c>
      <c r="BQ13" s="246">
        <v>15.605285757000001</v>
      </c>
      <c r="BR13" s="246">
        <v>23.865614902000001</v>
      </c>
      <c r="BS13" s="246">
        <v>112.14209710999999</v>
      </c>
      <c r="BT13" s="246">
        <v>336.18560153999999</v>
      </c>
      <c r="BU13" s="246">
        <v>608.45801060999997</v>
      </c>
      <c r="BV13" s="246">
        <v>870.04662197000005</v>
      </c>
    </row>
    <row r="14" spans="1:74" ht="11.15" customHeight="1" x14ac:dyDescent="0.25">
      <c r="A14" s="7" t="s">
        <v>71</v>
      </c>
      <c r="B14" s="166" t="s">
        <v>423</v>
      </c>
      <c r="C14" s="207">
        <v>542.26767083000004</v>
      </c>
      <c r="D14" s="207">
        <v>654.85060446</v>
      </c>
      <c r="E14" s="207">
        <v>490.98336045000002</v>
      </c>
      <c r="F14" s="207">
        <v>275.17098756000001</v>
      </c>
      <c r="G14" s="207">
        <v>241.14892104</v>
      </c>
      <c r="H14" s="207">
        <v>60.073124495999998</v>
      </c>
      <c r="I14" s="207">
        <v>20.173221025</v>
      </c>
      <c r="J14" s="207">
        <v>12.203558531000001</v>
      </c>
      <c r="K14" s="207">
        <v>64.151712437</v>
      </c>
      <c r="L14" s="207">
        <v>239.12860649000001</v>
      </c>
      <c r="M14" s="207">
        <v>372.06446929999998</v>
      </c>
      <c r="N14" s="207">
        <v>574.9895391</v>
      </c>
      <c r="O14" s="207">
        <v>564.51263389999997</v>
      </c>
      <c r="P14" s="207">
        <v>447.13014808000003</v>
      </c>
      <c r="Q14" s="207">
        <v>526.38043402000005</v>
      </c>
      <c r="R14" s="207">
        <v>309.26107918999998</v>
      </c>
      <c r="S14" s="207">
        <v>147.81559558000001</v>
      </c>
      <c r="T14" s="207">
        <v>69.834875284999995</v>
      </c>
      <c r="U14" s="207">
        <v>18.917042903999999</v>
      </c>
      <c r="V14" s="207">
        <v>15.607467400000001</v>
      </c>
      <c r="W14" s="207">
        <v>30.514513459</v>
      </c>
      <c r="X14" s="207">
        <v>133.19455844999999</v>
      </c>
      <c r="Y14" s="207">
        <v>412.42523506999999</v>
      </c>
      <c r="Z14" s="207">
        <v>543.12019941000005</v>
      </c>
      <c r="AA14" s="207">
        <v>549.85031689000004</v>
      </c>
      <c r="AB14" s="207">
        <v>493.07195189999999</v>
      </c>
      <c r="AC14" s="207">
        <v>524.46185395999998</v>
      </c>
      <c r="AD14" s="207">
        <v>286.04080779999998</v>
      </c>
      <c r="AE14" s="207">
        <v>174.58555441999999</v>
      </c>
      <c r="AF14" s="207">
        <v>28.361143753</v>
      </c>
      <c r="AG14" s="207">
        <v>10.477221954999999</v>
      </c>
      <c r="AH14" s="207">
        <v>14.309218615000001</v>
      </c>
      <c r="AI14" s="207">
        <v>52.663919782999997</v>
      </c>
      <c r="AJ14" s="207">
        <v>245.98592912999999</v>
      </c>
      <c r="AK14" s="207">
        <v>323.81216236</v>
      </c>
      <c r="AL14" s="207">
        <v>634.16068706999999</v>
      </c>
      <c r="AM14" s="207">
        <v>537.76533812000002</v>
      </c>
      <c r="AN14" s="207">
        <v>464.12296185000002</v>
      </c>
      <c r="AO14" s="207">
        <v>395.02918533000002</v>
      </c>
      <c r="AP14" s="207">
        <v>336.59732124999999</v>
      </c>
      <c r="AQ14" s="207">
        <v>213.27523539000001</v>
      </c>
      <c r="AR14" s="207">
        <v>55.631712810000003</v>
      </c>
      <c r="AS14" s="207">
        <v>10.269251064000001</v>
      </c>
      <c r="AT14" s="207">
        <v>7.5797292541000001</v>
      </c>
      <c r="AU14" s="207">
        <v>30.948316637000001</v>
      </c>
      <c r="AV14" s="207">
        <v>134.01728155999999</v>
      </c>
      <c r="AW14" s="207">
        <v>523.08244513</v>
      </c>
      <c r="AX14" s="207">
        <v>636.17318707000004</v>
      </c>
      <c r="AY14" s="207">
        <v>632.62226588999999</v>
      </c>
      <c r="AZ14" s="207">
        <v>591.79808400000002</v>
      </c>
      <c r="BA14" s="207">
        <v>610.80267747000005</v>
      </c>
      <c r="BB14" s="207">
        <v>353.96826637999999</v>
      </c>
      <c r="BC14" s="207">
        <v>196.94892999000001</v>
      </c>
      <c r="BD14" s="207">
        <v>113.05780301</v>
      </c>
      <c r="BE14" s="207">
        <v>11.440004011999999</v>
      </c>
      <c r="BF14" s="207">
        <v>9.9205101936000002</v>
      </c>
      <c r="BG14" s="207">
        <v>78.1375101</v>
      </c>
      <c r="BH14" s="207">
        <v>172.93060599</v>
      </c>
      <c r="BI14" s="207">
        <v>367.82459359000001</v>
      </c>
      <c r="BJ14" s="246">
        <v>513.17896019</v>
      </c>
      <c r="BK14" s="246">
        <v>540.07092350000005</v>
      </c>
      <c r="BL14" s="246">
        <v>459.11233883</v>
      </c>
      <c r="BM14" s="246">
        <v>423.57232263999998</v>
      </c>
      <c r="BN14" s="246">
        <v>315.42814765999998</v>
      </c>
      <c r="BO14" s="246">
        <v>185.36683238000001</v>
      </c>
      <c r="BP14" s="246">
        <v>75.206224903000006</v>
      </c>
      <c r="BQ14" s="246">
        <v>19.525564172999999</v>
      </c>
      <c r="BR14" s="246">
        <v>18.573547982000001</v>
      </c>
      <c r="BS14" s="246">
        <v>56.036005760999998</v>
      </c>
      <c r="BT14" s="246">
        <v>194.18576544999999</v>
      </c>
      <c r="BU14" s="246">
        <v>389.60189560999999</v>
      </c>
      <c r="BV14" s="246">
        <v>559.75511992999998</v>
      </c>
    </row>
    <row r="15" spans="1:74" ht="11.15" customHeight="1" x14ac:dyDescent="0.25">
      <c r="A15" s="7" t="s">
        <v>541</v>
      </c>
      <c r="B15" s="166" t="s">
        <v>448</v>
      </c>
      <c r="C15" s="207">
        <v>861.27031757999998</v>
      </c>
      <c r="D15" s="207">
        <v>721.24273917000005</v>
      </c>
      <c r="E15" s="207">
        <v>633.78409957999997</v>
      </c>
      <c r="F15" s="207">
        <v>288.69067720999999</v>
      </c>
      <c r="G15" s="207">
        <v>158.59472043</v>
      </c>
      <c r="H15" s="207">
        <v>34.104024969999998</v>
      </c>
      <c r="I15" s="207">
        <v>5.2585681929000003</v>
      </c>
      <c r="J15" s="207">
        <v>10.170616079</v>
      </c>
      <c r="K15" s="207">
        <v>41.218647615999998</v>
      </c>
      <c r="L15" s="207">
        <v>254.60890083999999</v>
      </c>
      <c r="M15" s="207">
        <v>591.01053301000002</v>
      </c>
      <c r="N15" s="207">
        <v>717.33404689999998</v>
      </c>
      <c r="O15" s="207">
        <v>741.10194263000005</v>
      </c>
      <c r="P15" s="207">
        <v>653.30968595000002</v>
      </c>
      <c r="Q15" s="207">
        <v>485.20179128000001</v>
      </c>
      <c r="R15" s="207">
        <v>359.73115639999997</v>
      </c>
      <c r="S15" s="207">
        <v>156.94777504000001</v>
      </c>
      <c r="T15" s="207">
        <v>25.441229937999999</v>
      </c>
      <c r="U15" s="207">
        <v>4.6570761887999996</v>
      </c>
      <c r="V15" s="207">
        <v>7.2229600250999999</v>
      </c>
      <c r="W15" s="207">
        <v>58.244647596</v>
      </c>
      <c r="X15" s="207">
        <v>248.19635668999999</v>
      </c>
      <c r="Y15" s="207">
        <v>422.77985837</v>
      </c>
      <c r="Z15" s="207">
        <v>751.45854978</v>
      </c>
      <c r="AA15" s="207">
        <v>804.65600477999999</v>
      </c>
      <c r="AB15" s="207">
        <v>793.98062093999999</v>
      </c>
      <c r="AC15" s="207">
        <v>508.33226384</v>
      </c>
      <c r="AD15" s="207">
        <v>308.25896627999998</v>
      </c>
      <c r="AE15" s="207">
        <v>151.07350840000001</v>
      </c>
      <c r="AF15" s="207">
        <v>12.329232012</v>
      </c>
      <c r="AG15" s="207">
        <v>4.5606579499000004</v>
      </c>
      <c r="AH15" s="207">
        <v>5.9708593013</v>
      </c>
      <c r="AI15" s="207">
        <v>40.033842888000002</v>
      </c>
      <c r="AJ15" s="207">
        <v>179.99586002999999</v>
      </c>
      <c r="AK15" s="207">
        <v>509.44473485999998</v>
      </c>
      <c r="AL15" s="207">
        <v>615.73422620999997</v>
      </c>
      <c r="AM15" s="207">
        <v>912.36078440000006</v>
      </c>
      <c r="AN15" s="207">
        <v>709.53943169000001</v>
      </c>
      <c r="AO15" s="207">
        <v>523.70199603000003</v>
      </c>
      <c r="AP15" s="207">
        <v>341.77423256999998</v>
      </c>
      <c r="AQ15" s="207">
        <v>122.79443092</v>
      </c>
      <c r="AR15" s="207">
        <v>25.810504711</v>
      </c>
      <c r="AS15" s="207">
        <v>3.6196410932999998</v>
      </c>
      <c r="AT15" s="207">
        <v>5.8309020662000002</v>
      </c>
      <c r="AU15" s="207">
        <v>44.438126234000002</v>
      </c>
      <c r="AV15" s="207">
        <v>256.61082234000003</v>
      </c>
      <c r="AW15" s="207">
        <v>512.48577616</v>
      </c>
      <c r="AX15" s="207">
        <v>782.31321475000004</v>
      </c>
      <c r="AY15" s="207">
        <v>714.87922502000004</v>
      </c>
      <c r="AZ15" s="207">
        <v>620.63461626000003</v>
      </c>
      <c r="BA15" s="207">
        <v>585.59798896999996</v>
      </c>
      <c r="BB15" s="207">
        <v>296.84622135000001</v>
      </c>
      <c r="BC15" s="207">
        <v>146.14337007</v>
      </c>
      <c r="BD15" s="207">
        <v>44.026466749000001</v>
      </c>
      <c r="BE15" s="207">
        <v>4.8900567486000002</v>
      </c>
      <c r="BF15" s="207">
        <v>10.008383929000001</v>
      </c>
      <c r="BG15" s="207">
        <v>46.282508268999997</v>
      </c>
      <c r="BH15" s="207">
        <v>206.00661120000001</v>
      </c>
      <c r="BI15" s="207">
        <v>497.57733089999999</v>
      </c>
      <c r="BJ15" s="246">
        <v>725.24659861999999</v>
      </c>
      <c r="BK15" s="246">
        <v>809.01274326999999</v>
      </c>
      <c r="BL15" s="246">
        <v>658.50139825999997</v>
      </c>
      <c r="BM15" s="246">
        <v>536.85149342</v>
      </c>
      <c r="BN15" s="246">
        <v>303.66691713</v>
      </c>
      <c r="BO15" s="246">
        <v>136.79850988999999</v>
      </c>
      <c r="BP15" s="246">
        <v>31.300889457</v>
      </c>
      <c r="BQ15" s="246">
        <v>7.3449761919999998</v>
      </c>
      <c r="BR15" s="246">
        <v>11.284071232000001</v>
      </c>
      <c r="BS15" s="246">
        <v>56.040081632000003</v>
      </c>
      <c r="BT15" s="246">
        <v>240.68523017999999</v>
      </c>
      <c r="BU15" s="246">
        <v>487.12418382999999</v>
      </c>
      <c r="BV15" s="246">
        <v>726.20353717</v>
      </c>
    </row>
    <row r="16" spans="1:74" ht="11.15" customHeight="1" x14ac:dyDescent="0.25">
      <c r="A16" s="7"/>
      <c r="B16" s="153" t="s">
        <v>152</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247"/>
      <c r="BK16" s="247"/>
      <c r="BL16" s="247"/>
      <c r="BM16" s="247"/>
      <c r="BN16" s="247"/>
      <c r="BO16" s="247"/>
      <c r="BP16" s="247"/>
      <c r="BQ16" s="247"/>
      <c r="BR16" s="247"/>
      <c r="BS16" s="247"/>
      <c r="BT16" s="247"/>
      <c r="BU16" s="247"/>
      <c r="BV16" s="247"/>
    </row>
    <row r="17" spans="1:74" ht="11.15" customHeight="1" x14ac:dyDescent="0.25">
      <c r="A17" s="7" t="s">
        <v>131</v>
      </c>
      <c r="B17" s="166" t="s">
        <v>416</v>
      </c>
      <c r="C17" s="207">
        <v>1223.8681451</v>
      </c>
      <c r="D17" s="207">
        <v>1031.9183197</v>
      </c>
      <c r="E17" s="207">
        <v>909.03285317999996</v>
      </c>
      <c r="F17" s="207">
        <v>542.70421259</v>
      </c>
      <c r="G17" s="207">
        <v>221.05912258999999</v>
      </c>
      <c r="H17" s="207">
        <v>56.028549546000001</v>
      </c>
      <c r="I17" s="207">
        <v>6.0999515539000004</v>
      </c>
      <c r="J17" s="207">
        <v>14.701138311999999</v>
      </c>
      <c r="K17" s="207">
        <v>90.232810280999999</v>
      </c>
      <c r="L17" s="207">
        <v>396.43747671</v>
      </c>
      <c r="M17" s="207">
        <v>709.62814918000004</v>
      </c>
      <c r="N17" s="207">
        <v>1014.7617004</v>
      </c>
      <c r="O17" s="207">
        <v>1205.2150348</v>
      </c>
      <c r="P17" s="207">
        <v>1032.8157385</v>
      </c>
      <c r="Q17" s="207">
        <v>913.78277160000005</v>
      </c>
      <c r="R17" s="207">
        <v>544.74874972999999</v>
      </c>
      <c r="S17" s="207">
        <v>226.16920848999999</v>
      </c>
      <c r="T17" s="207">
        <v>51.834810826000002</v>
      </c>
      <c r="U17" s="207">
        <v>3.6113169391</v>
      </c>
      <c r="V17" s="207">
        <v>15.355560095</v>
      </c>
      <c r="W17" s="207">
        <v>85.588992034</v>
      </c>
      <c r="X17" s="207">
        <v>383.75011656999999</v>
      </c>
      <c r="Y17" s="207">
        <v>733.22054644000002</v>
      </c>
      <c r="Z17" s="207">
        <v>1009.7370012</v>
      </c>
      <c r="AA17" s="207">
        <v>1188.0024880000001</v>
      </c>
      <c r="AB17" s="207">
        <v>1025.8217983</v>
      </c>
      <c r="AC17" s="207">
        <v>918.73274240000001</v>
      </c>
      <c r="AD17" s="207">
        <v>566.94486730999995</v>
      </c>
      <c r="AE17" s="207">
        <v>237.42014971</v>
      </c>
      <c r="AF17" s="207">
        <v>51.493801425999997</v>
      </c>
      <c r="AG17" s="207">
        <v>3.5846683276000002</v>
      </c>
      <c r="AH17" s="207">
        <v>14.890677898</v>
      </c>
      <c r="AI17" s="207">
        <v>88.679173659</v>
      </c>
      <c r="AJ17" s="207">
        <v>381.66408484999999</v>
      </c>
      <c r="AK17" s="207">
        <v>722.95664323999995</v>
      </c>
      <c r="AL17" s="207">
        <v>994.26038141000004</v>
      </c>
      <c r="AM17" s="207">
        <v>1168.6420644</v>
      </c>
      <c r="AN17" s="207">
        <v>1020.5320124</v>
      </c>
      <c r="AO17" s="207">
        <v>910.67228909000005</v>
      </c>
      <c r="AP17" s="207">
        <v>565.86195143999998</v>
      </c>
      <c r="AQ17" s="207">
        <v>239.64803118</v>
      </c>
      <c r="AR17" s="207">
        <v>47.509985673000003</v>
      </c>
      <c r="AS17" s="207">
        <v>4.5771025847000004</v>
      </c>
      <c r="AT17" s="207">
        <v>13.823089864</v>
      </c>
      <c r="AU17" s="207">
        <v>89.019066281999997</v>
      </c>
      <c r="AV17" s="207">
        <v>371.46370382999999</v>
      </c>
      <c r="AW17" s="207">
        <v>736.53787682999996</v>
      </c>
      <c r="AX17" s="207">
        <v>994.71917867000002</v>
      </c>
      <c r="AY17" s="207">
        <v>1190.8669526000001</v>
      </c>
      <c r="AZ17" s="207">
        <v>1030.8025551999999</v>
      </c>
      <c r="BA17" s="207">
        <v>928.73195738000004</v>
      </c>
      <c r="BB17" s="207">
        <v>571.36626947000002</v>
      </c>
      <c r="BC17" s="207">
        <v>240.52244003999999</v>
      </c>
      <c r="BD17" s="207">
        <v>47.002873491000003</v>
      </c>
      <c r="BE17" s="207">
        <v>4.5823732368999996</v>
      </c>
      <c r="BF17" s="207">
        <v>13.46717922</v>
      </c>
      <c r="BG17" s="207">
        <v>87.863963463000005</v>
      </c>
      <c r="BH17" s="207">
        <v>374.68712404000001</v>
      </c>
      <c r="BI17" s="207">
        <v>719.96619420000002</v>
      </c>
      <c r="BJ17" s="246">
        <v>998.7124</v>
      </c>
      <c r="BK17" s="246">
        <v>1166.3230000000001</v>
      </c>
      <c r="BL17" s="246">
        <v>1021.936</v>
      </c>
      <c r="BM17" s="246">
        <v>921.64440000000002</v>
      </c>
      <c r="BN17" s="246">
        <v>561.34140000000002</v>
      </c>
      <c r="BO17" s="246">
        <v>244.52780000000001</v>
      </c>
      <c r="BP17" s="246">
        <v>50.089739999999999</v>
      </c>
      <c r="BQ17" s="246">
        <v>4.5473309999999998</v>
      </c>
      <c r="BR17" s="246">
        <v>13.234690000000001</v>
      </c>
      <c r="BS17" s="246">
        <v>80.366330000000005</v>
      </c>
      <c r="BT17" s="246">
        <v>363.79570000000001</v>
      </c>
      <c r="BU17" s="246">
        <v>718.27679999999998</v>
      </c>
      <c r="BV17" s="246">
        <v>986.46069999999997</v>
      </c>
    </row>
    <row r="18" spans="1:74" ht="11.15" customHeight="1" x14ac:dyDescent="0.25">
      <c r="A18" s="7" t="s">
        <v>132</v>
      </c>
      <c r="B18" s="166" t="s">
        <v>446</v>
      </c>
      <c r="C18" s="207">
        <v>1163.5407448000001</v>
      </c>
      <c r="D18" s="207">
        <v>963.43811664999998</v>
      </c>
      <c r="E18" s="207">
        <v>823.61456274</v>
      </c>
      <c r="F18" s="207">
        <v>461.25650101999997</v>
      </c>
      <c r="G18" s="207">
        <v>161.44395073000001</v>
      </c>
      <c r="H18" s="207">
        <v>24.727158634999999</v>
      </c>
      <c r="I18" s="207">
        <v>3.4146073097</v>
      </c>
      <c r="J18" s="207">
        <v>9.1546730023999991</v>
      </c>
      <c r="K18" s="207">
        <v>61.874204282000001</v>
      </c>
      <c r="L18" s="207">
        <v>337.47904301</v>
      </c>
      <c r="M18" s="207">
        <v>660.84794834000002</v>
      </c>
      <c r="N18" s="207">
        <v>937.68337754000004</v>
      </c>
      <c r="O18" s="207">
        <v>1148.3109492000001</v>
      </c>
      <c r="P18" s="207">
        <v>963.88762911000003</v>
      </c>
      <c r="Q18" s="207">
        <v>830.41473363</v>
      </c>
      <c r="R18" s="207">
        <v>458.1815565</v>
      </c>
      <c r="S18" s="207">
        <v>159.84470511000001</v>
      </c>
      <c r="T18" s="207">
        <v>22.973345536</v>
      </c>
      <c r="U18" s="207">
        <v>1.8536083629</v>
      </c>
      <c r="V18" s="207">
        <v>9.3732201750000002</v>
      </c>
      <c r="W18" s="207">
        <v>56.806863638000003</v>
      </c>
      <c r="X18" s="207">
        <v>323.70084601000002</v>
      </c>
      <c r="Y18" s="207">
        <v>685.10974680000004</v>
      </c>
      <c r="Z18" s="207">
        <v>930.59934172999999</v>
      </c>
      <c r="AA18" s="207">
        <v>1129.0498918000001</v>
      </c>
      <c r="AB18" s="207">
        <v>946.43788944000005</v>
      </c>
      <c r="AC18" s="207">
        <v>830.96525612999994</v>
      </c>
      <c r="AD18" s="207">
        <v>479.80056446999998</v>
      </c>
      <c r="AE18" s="207">
        <v>170.99948633</v>
      </c>
      <c r="AF18" s="207">
        <v>23.458774324</v>
      </c>
      <c r="AG18" s="207">
        <v>1.8061647008999999</v>
      </c>
      <c r="AH18" s="207">
        <v>9.1671504860000006</v>
      </c>
      <c r="AI18" s="207">
        <v>59.201554399999999</v>
      </c>
      <c r="AJ18" s="207">
        <v>321.48827273000001</v>
      </c>
      <c r="AK18" s="207">
        <v>673.18178250000005</v>
      </c>
      <c r="AL18" s="207">
        <v>911.47602108000001</v>
      </c>
      <c r="AM18" s="207">
        <v>1109.8515989</v>
      </c>
      <c r="AN18" s="207">
        <v>950.23201153000002</v>
      </c>
      <c r="AO18" s="207">
        <v>821.04247109999994</v>
      </c>
      <c r="AP18" s="207">
        <v>480.60526971000002</v>
      </c>
      <c r="AQ18" s="207">
        <v>177.99928614000001</v>
      </c>
      <c r="AR18" s="207">
        <v>22.628454529999999</v>
      </c>
      <c r="AS18" s="207">
        <v>2.1338595952000001</v>
      </c>
      <c r="AT18" s="207">
        <v>8.5378661523999995</v>
      </c>
      <c r="AU18" s="207">
        <v>59.466159793999999</v>
      </c>
      <c r="AV18" s="207">
        <v>306.33000093999999</v>
      </c>
      <c r="AW18" s="207">
        <v>689.62882602000002</v>
      </c>
      <c r="AX18" s="207">
        <v>907.64492005</v>
      </c>
      <c r="AY18" s="207">
        <v>1133.4065699</v>
      </c>
      <c r="AZ18" s="207">
        <v>962.11209958999996</v>
      </c>
      <c r="BA18" s="207">
        <v>843.22347837999996</v>
      </c>
      <c r="BB18" s="207">
        <v>484.48835597999999</v>
      </c>
      <c r="BC18" s="207">
        <v>181.86561843000001</v>
      </c>
      <c r="BD18" s="207">
        <v>22.823555498000001</v>
      </c>
      <c r="BE18" s="207">
        <v>2.2579778659</v>
      </c>
      <c r="BF18" s="207">
        <v>8.2525756368999996</v>
      </c>
      <c r="BG18" s="207">
        <v>58.397471314999997</v>
      </c>
      <c r="BH18" s="207">
        <v>313.34045094999999</v>
      </c>
      <c r="BI18" s="207">
        <v>672.83875158000001</v>
      </c>
      <c r="BJ18" s="246">
        <v>920.57330000000002</v>
      </c>
      <c r="BK18" s="246">
        <v>1111.712</v>
      </c>
      <c r="BL18" s="246">
        <v>944.64380000000006</v>
      </c>
      <c r="BM18" s="246">
        <v>833.24519999999995</v>
      </c>
      <c r="BN18" s="246">
        <v>473.33659999999998</v>
      </c>
      <c r="BO18" s="246">
        <v>187.1003</v>
      </c>
      <c r="BP18" s="246">
        <v>25.049189999999999</v>
      </c>
      <c r="BQ18" s="246">
        <v>2.3041420000000001</v>
      </c>
      <c r="BR18" s="246">
        <v>7.9737359999999997</v>
      </c>
      <c r="BS18" s="246">
        <v>53.233060000000002</v>
      </c>
      <c r="BT18" s="246">
        <v>309.22129999999999</v>
      </c>
      <c r="BU18" s="246">
        <v>665.47749999999996</v>
      </c>
      <c r="BV18" s="246">
        <v>912.78120000000001</v>
      </c>
    </row>
    <row r="19" spans="1:74" ht="11.15" customHeight="1" x14ac:dyDescent="0.25">
      <c r="A19" s="7" t="s">
        <v>133</v>
      </c>
      <c r="B19" s="166" t="s">
        <v>417</v>
      </c>
      <c r="C19" s="207">
        <v>1295.8242359999999</v>
      </c>
      <c r="D19" s="207">
        <v>1064.3379761000001</v>
      </c>
      <c r="E19" s="207">
        <v>835.87128858999995</v>
      </c>
      <c r="F19" s="207">
        <v>483.27311558999997</v>
      </c>
      <c r="G19" s="207">
        <v>182.75383565999999</v>
      </c>
      <c r="H19" s="207">
        <v>31.028164509</v>
      </c>
      <c r="I19" s="207">
        <v>10.174196815</v>
      </c>
      <c r="J19" s="207">
        <v>17.751979628000001</v>
      </c>
      <c r="K19" s="207">
        <v>83.717651027000002</v>
      </c>
      <c r="L19" s="207">
        <v>386.90009662</v>
      </c>
      <c r="M19" s="207">
        <v>738.19629524000004</v>
      </c>
      <c r="N19" s="207">
        <v>1073.5329386000001</v>
      </c>
      <c r="O19" s="207">
        <v>1277.1219023000001</v>
      </c>
      <c r="P19" s="207">
        <v>1068.7167423999999</v>
      </c>
      <c r="Q19" s="207">
        <v>851.97136890000002</v>
      </c>
      <c r="R19" s="207">
        <v>481.39916713000002</v>
      </c>
      <c r="S19" s="207">
        <v>184.72603839999999</v>
      </c>
      <c r="T19" s="207">
        <v>31.292293119</v>
      </c>
      <c r="U19" s="207">
        <v>6.5823155375000004</v>
      </c>
      <c r="V19" s="207">
        <v>16.838494475000001</v>
      </c>
      <c r="W19" s="207">
        <v>78.499699595999999</v>
      </c>
      <c r="X19" s="207">
        <v>374.39351807999998</v>
      </c>
      <c r="Y19" s="207">
        <v>768.50672753000003</v>
      </c>
      <c r="Z19" s="207">
        <v>1054.7790427</v>
      </c>
      <c r="AA19" s="207">
        <v>1249.0249351</v>
      </c>
      <c r="AB19" s="207">
        <v>1056.6700496999999</v>
      </c>
      <c r="AC19" s="207">
        <v>851.15266707000001</v>
      </c>
      <c r="AD19" s="207">
        <v>505.35095104999999</v>
      </c>
      <c r="AE19" s="207">
        <v>193.70041588000001</v>
      </c>
      <c r="AF19" s="207">
        <v>31.245051284999999</v>
      </c>
      <c r="AG19" s="207">
        <v>6.5373479158999999</v>
      </c>
      <c r="AH19" s="207">
        <v>17.708472017999998</v>
      </c>
      <c r="AI19" s="207">
        <v>80.133004335999999</v>
      </c>
      <c r="AJ19" s="207">
        <v>385.89609268999999</v>
      </c>
      <c r="AK19" s="207">
        <v>756.48536058000002</v>
      </c>
      <c r="AL19" s="207">
        <v>1027.5868141000001</v>
      </c>
      <c r="AM19" s="207">
        <v>1226.5915064999999</v>
      </c>
      <c r="AN19" s="207">
        <v>1074.3489336</v>
      </c>
      <c r="AO19" s="207">
        <v>832.01191232999997</v>
      </c>
      <c r="AP19" s="207">
        <v>500.88654524999998</v>
      </c>
      <c r="AQ19" s="207">
        <v>196.50934695999999</v>
      </c>
      <c r="AR19" s="207">
        <v>29.484451234000002</v>
      </c>
      <c r="AS19" s="207">
        <v>7.1583120633000004</v>
      </c>
      <c r="AT19" s="207">
        <v>16.894296990000001</v>
      </c>
      <c r="AU19" s="207">
        <v>73.050026506999998</v>
      </c>
      <c r="AV19" s="207">
        <v>369.81225298999999</v>
      </c>
      <c r="AW19" s="207">
        <v>772.06226435999997</v>
      </c>
      <c r="AX19" s="207">
        <v>1020.1063315</v>
      </c>
      <c r="AY19" s="207">
        <v>1255.2800623000001</v>
      </c>
      <c r="AZ19" s="207">
        <v>1092.6121760999999</v>
      </c>
      <c r="BA19" s="207">
        <v>866.79098734000002</v>
      </c>
      <c r="BB19" s="207">
        <v>510.85888755000002</v>
      </c>
      <c r="BC19" s="207">
        <v>200.25690492000001</v>
      </c>
      <c r="BD19" s="207">
        <v>29.902701068999999</v>
      </c>
      <c r="BE19" s="207">
        <v>7.4888152709</v>
      </c>
      <c r="BF19" s="207">
        <v>16.454201486999999</v>
      </c>
      <c r="BG19" s="207">
        <v>69.290273051</v>
      </c>
      <c r="BH19" s="207">
        <v>367.80312148000002</v>
      </c>
      <c r="BI19" s="207">
        <v>763.28666447000001</v>
      </c>
      <c r="BJ19" s="246">
        <v>1037.5039999999999</v>
      </c>
      <c r="BK19" s="246">
        <v>1237.0920000000001</v>
      </c>
      <c r="BL19" s="246">
        <v>1071.6959999999999</v>
      </c>
      <c r="BM19" s="246">
        <v>849.57460000000003</v>
      </c>
      <c r="BN19" s="246">
        <v>500.59449999999998</v>
      </c>
      <c r="BO19" s="246">
        <v>204.4425</v>
      </c>
      <c r="BP19" s="246">
        <v>30.249510000000001</v>
      </c>
      <c r="BQ19" s="246">
        <v>7.3004689999999997</v>
      </c>
      <c r="BR19" s="246">
        <v>16.456309999999998</v>
      </c>
      <c r="BS19" s="246">
        <v>67.219769999999997</v>
      </c>
      <c r="BT19" s="246">
        <v>362.29910000000001</v>
      </c>
      <c r="BU19" s="246">
        <v>752.20780000000002</v>
      </c>
      <c r="BV19" s="246">
        <v>1017.533</v>
      </c>
    </row>
    <row r="20" spans="1:74" ht="11.15" customHeight="1" x14ac:dyDescent="0.25">
      <c r="A20" s="7" t="s">
        <v>134</v>
      </c>
      <c r="B20" s="166" t="s">
        <v>418</v>
      </c>
      <c r="C20" s="207">
        <v>1343.4119083999999</v>
      </c>
      <c r="D20" s="207">
        <v>1099.0629836000001</v>
      </c>
      <c r="E20" s="207">
        <v>814.81198849999998</v>
      </c>
      <c r="F20" s="207">
        <v>471.70653907000002</v>
      </c>
      <c r="G20" s="207">
        <v>193.17723898</v>
      </c>
      <c r="H20" s="207">
        <v>37.815474860000002</v>
      </c>
      <c r="I20" s="207">
        <v>14.262388509000001</v>
      </c>
      <c r="J20" s="207">
        <v>24.69197831</v>
      </c>
      <c r="K20" s="207">
        <v>100.65188177</v>
      </c>
      <c r="L20" s="207">
        <v>410.31569160999999</v>
      </c>
      <c r="M20" s="207">
        <v>781.10709685999996</v>
      </c>
      <c r="N20" s="207">
        <v>1190.3663742000001</v>
      </c>
      <c r="O20" s="207">
        <v>1332.5095427000001</v>
      </c>
      <c r="P20" s="207">
        <v>1126.8372876000001</v>
      </c>
      <c r="Q20" s="207">
        <v>830.24948804999997</v>
      </c>
      <c r="R20" s="207">
        <v>466.64637506999998</v>
      </c>
      <c r="S20" s="207">
        <v>199.29748699999999</v>
      </c>
      <c r="T20" s="207">
        <v>36.960152166999997</v>
      </c>
      <c r="U20" s="207">
        <v>10.804202774</v>
      </c>
      <c r="V20" s="207">
        <v>23.597516690999999</v>
      </c>
      <c r="W20" s="207">
        <v>97.133161737999998</v>
      </c>
      <c r="X20" s="207">
        <v>403.07333573</v>
      </c>
      <c r="Y20" s="207">
        <v>811.83967270000005</v>
      </c>
      <c r="Z20" s="207">
        <v>1166.1258187999999</v>
      </c>
      <c r="AA20" s="207">
        <v>1308.8745165</v>
      </c>
      <c r="AB20" s="207">
        <v>1111.7633403</v>
      </c>
      <c r="AC20" s="207">
        <v>828.99678916000005</v>
      </c>
      <c r="AD20" s="207">
        <v>489.69268125000002</v>
      </c>
      <c r="AE20" s="207">
        <v>203.61674797000001</v>
      </c>
      <c r="AF20" s="207">
        <v>35.201242970000003</v>
      </c>
      <c r="AG20" s="207">
        <v>10.595127267000001</v>
      </c>
      <c r="AH20" s="207">
        <v>24.617730091999999</v>
      </c>
      <c r="AI20" s="207">
        <v>97.894069200999994</v>
      </c>
      <c r="AJ20" s="207">
        <v>425.19954797000003</v>
      </c>
      <c r="AK20" s="207">
        <v>800.91168404999996</v>
      </c>
      <c r="AL20" s="207">
        <v>1143.2678023999999</v>
      </c>
      <c r="AM20" s="207">
        <v>1279.8317497999999</v>
      </c>
      <c r="AN20" s="207">
        <v>1134.9480911999999</v>
      </c>
      <c r="AO20" s="207">
        <v>806.41219217000003</v>
      </c>
      <c r="AP20" s="207">
        <v>490.77484141999997</v>
      </c>
      <c r="AQ20" s="207">
        <v>203.03546624000001</v>
      </c>
      <c r="AR20" s="207">
        <v>32.029852601000002</v>
      </c>
      <c r="AS20" s="207">
        <v>11.108685659000001</v>
      </c>
      <c r="AT20" s="207">
        <v>24.276497021000001</v>
      </c>
      <c r="AU20" s="207">
        <v>89.323658949999995</v>
      </c>
      <c r="AV20" s="207">
        <v>420.44436916000001</v>
      </c>
      <c r="AW20" s="207">
        <v>801.53289787999995</v>
      </c>
      <c r="AX20" s="207">
        <v>1136.0889843</v>
      </c>
      <c r="AY20" s="207">
        <v>1311.6588426999999</v>
      </c>
      <c r="AZ20" s="207">
        <v>1161.5653124</v>
      </c>
      <c r="BA20" s="207">
        <v>845.86693634000005</v>
      </c>
      <c r="BB20" s="207">
        <v>512.65664274999995</v>
      </c>
      <c r="BC20" s="207">
        <v>209.10888961000001</v>
      </c>
      <c r="BD20" s="207">
        <v>32.513153281000001</v>
      </c>
      <c r="BE20" s="207">
        <v>11.952237509</v>
      </c>
      <c r="BF20" s="207">
        <v>23.912939401999999</v>
      </c>
      <c r="BG20" s="207">
        <v>84.823692379999997</v>
      </c>
      <c r="BH20" s="207">
        <v>412.84376577</v>
      </c>
      <c r="BI20" s="207">
        <v>808.30830560000004</v>
      </c>
      <c r="BJ20" s="246">
        <v>1153.046</v>
      </c>
      <c r="BK20" s="246">
        <v>1303.5239999999999</v>
      </c>
      <c r="BL20" s="246">
        <v>1154.866</v>
      </c>
      <c r="BM20" s="246">
        <v>836.4289</v>
      </c>
      <c r="BN20" s="246">
        <v>498.48200000000003</v>
      </c>
      <c r="BO20" s="246">
        <v>200.9563</v>
      </c>
      <c r="BP20" s="246">
        <v>30.001439999999999</v>
      </c>
      <c r="BQ20" s="246">
        <v>12.206659999999999</v>
      </c>
      <c r="BR20" s="246">
        <v>23.75704</v>
      </c>
      <c r="BS20" s="246">
        <v>83.97278</v>
      </c>
      <c r="BT20" s="246">
        <v>404.96570000000003</v>
      </c>
      <c r="BU20" s="246">
        <v>796.94219999999996</v>
      </c>
      <c r="BV20" s="246">
        <v>1124.384</v>
      </c>
    </row>
    <row r="21" spans="1:74" ht="11.15" customHeight="1" x14ac:dyDescent="0.25">
      <c r="A21" s="7" t="s">
        <v>135</v>
      </c>
      <c r="B21" s="166" t="s">
        <v>447</v>
      </c>
      <c r="C21" s="207">
        <v>639.98712617000001</v>
      </c>
      <c r="D21" s="207">
        <v>478.81364337000002</v>
      </c>
      <c r="E21" s="207">
        <v>364.46617170000002</v>
      </c>
      <c r="F21" s="207">
        <v>139.52100944</v>
      </c>
      <c r="G21" s="207">
        <v>36.039331664999999</v>
      </c>
      <c r="H21" s="207">
        <v>1.3071182775000001</v>
      </c>
      <c r="I21" s="207">
        <v>0.22202094881000001</v>
      </c>
      <c r="J21" s="207">
        <v>0.3922026455</v>
      </c>
      <c r="K21" s="207">
        <v>10.765032583</v>
      </c>
      <c r="L21" s="207">
        <v>126.41404103000001</v>
      </c>
      <c r="M21" s="207">
        <v>339.51897666000002</v>
      </c>
      <c r="N21" s="207">
        <v>500.19122048000003</v>
      </c>
      <c r="O21" s="207">
        <v>631.45278380000002</v>
      </c>
      <c r="P21" s="207">
        <v>466.20624068000001</v>
      </c>
      <c r="Q21" s="207">
        <v>365.06936203999999</v>
      </c>
      <c r="R21" s="207">
        <v>134.54660665</v>
      </c>
      <c r="S21" s="207">
        <v>33.371783868000001</v>
      </c>
      <c r="T21" s="207">
        <v>1.3050715587999999</v>
      </c>
      <c r="U21" s="207">
        <v>9.0576317448999993E-2</v>
      </c>
      <c r="V21" s="207">
        <v>0.39106695956999998</v>
      </c>
      <c r="W21" s="207">
        <v>9.2085782563999992</v>
      </c>
      <c r="X21" s="207">
        <v>117.88540648999999</v>
      </c>
      <c r="Y21" s="207">
        <v>349.99645484000001</v>
      </c>
      <c r="Z21" s="207">
        <v>486.41020626</v>
      </c>
      <c r="AA21" s="207">
        <v>607.35225090999995</v>
      </c>
      <c r="AB21" s="207">
        <v>440.55854597000001</v>
      </c>
      <c r="AC21" s="207">
        <v>348.98818584999998</v>
      </c>
      <c r="AD21" s="207">
        <v>141.35628342999999</v>
      </c>
      <c r="AE21" s="207">
        <v>38.133660522</v>
      </c>
      <c r="AF21" s="207">
        <v>1.4634504085</v>
      </c>
      <c r="AG21" s="207">
        <v>8.7486350933000001E-2</v>
      </c>
      <c r="AH21" s="207">
        <v>0.39338171315999998</v>
      </c>
      <c r="AI21" s="207">
        <v>10.326870383999999</v>
      </c>
      <c r="AJ21" s="207">
        <v>115.11759013</v>
      </c>
      <c r="AK21" s="207">
        <v>338.62765929</v>
      </c>
      <c r="AL21" s="207">
        <v>463.53883767000002</v>
      </c>
      <c r="AM21" s="207">
        <v>593.61775497999997</v>
      </c>
      <c r="AN21" s="207">
        <v>445.17333098</v>
      </c>
      <c r="AO21" s="207">
        <v>342.69125022999998</v>
      </c>
      <c r="AP21" s="207">
        <v>145.62649827999999</v>
      </c>
      <c r="AQ21" s="207">
        <v>40.269912468999998</v>
      </c>
      <c r="AR21" s="207">
        <v>1.4974213207</v>
      </c>
      <c r="AS21" s="207">
        <v>9.2830158344999997E-2</v>
      </c>
      <c r="AT21" s="207">
        <v>0.389924257</v>
      </c>
      <c r="AU21" s="207">
        <v>10.1234152</v>
      </c>
      <c r="AV21" s="207">
        <v>105.10548959</v>
      </c>
      <c r="AW21" s="207">
        <v>347.55927494000002</v>
      </c>
      <c r="AX21" s="207">
        <v>453.96530075999999</v>
      </c>
      <c r="AY21" s="207">
        <v>604.26775882000004</v>
      </c>
      <c r="AZ21" s="207">
        <v>445.68362643</v>
      </c>
      <c r="BA21" s="207">
        <v>352.84081608000002</v>
      </c>
      <c r="BB21" s="207">
        <v>147.20237750000001</v>
      </c>
      <c r="BC21" s="207">
        <v>41.418351399000002</v>
      </c>
      <c r="BD21" s="207">
        <v>1.2770381855999999</v>
      </c>
      <c r="BE21" s="207">
        <v>9.5454290829999996E-2</v>
      </c>
      <c r="BF21" s="207">
        <v>0.37696593990999999</v>
      </c>
      <c r="BG21" s="207">
        <v>9.8784789338000003</v>
      </c>
      <c r="BH21" s="207">
        <v>108.7542957</v>
      </c>
      <c r="BI21" s="207">
        <v>332.53838755999999</v>
      </c>
      <c r="BJ21" s="246">
        <v>463.81959999999998</v>
      </c>
      <c r="BK21" s="246">
        <v>598.63890000000004</v>
      </c>
      <c r="BL21" s="246">
        <v>425.70280000000002</v>
      </c>
      <c r="BM21" s="246">
        <v>332.52890000000002</v>
      </c>
      <c r="BN21" s="246">
        <v>143.8708</v>
      </c>
      <c r="BO21" s="246">
        <v>41.910040000000002</v>
      </c>
      <c r="BP21" s="246">
        <v>2.0129549999999998</v>
      </c>
      <c r="BQ21" s="246">
        <v>9.2029200000000005E-2</v>
      </c>
      <c r="BR21" s="246">
        <v>0.28470410000000002</v>
      </c>
      <c r="BS21" s="246">
        <v>8.9116820000000008</v>
      </c>
      <c r="BT21" s="246">
        <v>107.2097</v>
      </c>
      <c r="BU21" s="246">
        <v>324.55889999999999</v>
      </c>
      <c r="BV21" s="246">
        <v>466.596</v>
      </c>
    </row>
    <row r="22" spans="1:74" ht="11.15" customHeight="1" x14ac:dyDescent="0.25">
      <c r="A22" s="7" t="s">
        <v>136</v>
      </c>
      <c r="B22" s="166" t="s">
        <v>420</v>
      </c>
      <c r="C22" s="207">
        <v>821.32442721999996</v>
      </c>
      <c r="D22" s="207">
        <v>606.80370338</v>
      </c>
      <c r="E22" s="207">
        <v>434.36526879000002</v>
      </c>
      <c r="F22" s="207">
        <v>174.00446388</v>
      </c>
      <c r="G22" s="207">
        <v>46.953623768</v>
      </c>
      <c r="H22" s="207">
        <v>1.0197281558</v>
      </c>
      <c r="I22" s="207">
        <v>0.23519926636999999</v>
      </c>
      <c r="J22" s="207">
        <v>0.23434120401</v>
      </c>
      <c r="K22" s="207">
        <v>16.366602025999999</v>
      </c>
      <c r="L22" s="207">
        <v>175.48302966</v>
      </c>
      <c r="M22" s="207">
        <v>452.54984273999997</v>
      </c>
      <c r="N22" s="207">
        <v>665.00883727999997</v>
      </c>
      <c r="O22" s="207">
        <v>811.91912313</v>
      </c>
      <c r="P22" s="207">
        <v>594.15400798999997</v>
      </c>
      <c r="Q22" s="207">
        <v>444.38166195000002</v>
      </c>
      <c r="R22" s="207">
        <v>169.63445866000001</v>
      </c>
      <c r="S22" s="207">
        <v>43.879794087999997</v>
      </c>
      <c r="T22" s="207">
        <v>1.2650052385999999</v>
      </c>
      <c r="U22" s="207">
        <v>7.0422710427000004E-2</v>
      </c>
      <c r="V22" s="207">
        <v>0.18726204724000001</v>
      </c>
      <c r="W22" s="207">
        <v>14.89254813</v>
      </c>
      <c r="X22" s="207">
        <v>164.04435724999999</v>
      </c>
      <c r="Y22" s="207">
        <v>469.12518153000002</v>
      </c>
      <c r="Z22" s="207">
        <v>644.89004641999998</v>
      </c>
      <c r="AA22" s="207">
        <v>782.27223475999995</v>
      </c>
      <c r="AB22" s="207">
        <v>567.36993618999998</v>
      </c>
      <c r="AC22" s="207">
        <v>422.57833148999998</v>
      </c>
      <c r="AD22" s="207">
        <v>180.97623439</v>
      </c>
      <c r="AE22" s="207">
        <v>49.329661274000003</v>
      </c>
      <c r="AF22" s="207">
        <v>1.5344273224</v>
      </c>
      <c r="AG22" s="207">
        <v>7.0422710427000004E-2</v>
      </c>
      <c r="AH22" s="207">
        <v>0.18726204724000001</v>
      </c>
      <c r="AI22" s="207">
        <v>15.728280531999999</v>
      </c>
      <c r="AJ22" s="207">
        <v>162.20991452999999</v>
      </c>
      <c r="AK22" s="207">
        <v>462.14750335000002</v>
      </c>
      <c r="AL22" s="207">
        <v>625.05163541000002</v>
      </c>
      <c r="AM22" s="207">
        <v>766.05419429000005</v>
      </c>
      <c r="AN22" s="207">
        <v>581.78814999999997</v>
      </c>
      <c r="AO22" s="207">
        <v>416.25330192000001</v>
      </c>
      <c r="AP22" s="207">
        <v>190.97103146000001</v>
      </c>
      <c r="AQ22" s="207">
        <v>51.265547763999997</v>
      </c>
      <c r="AR22" s="207">
        <v>1.5563011305000001</v>
      </c>
      <c r="AS22" s="207">
        <v>7.0422710427000004E-2</v>
      </c>
      <c r="AT22" s="207">
        <v>0.18726204724000001</v>
      </c>
      <c r="AU22" s="207">
        <v>14.489205731</v>
      </c>
      <c r="AV22" s="207">
        <v>148.67776997999999</v>
      </c>
      <c r="AW22" s="207">
        <v>476.43734158000001</v>
      </c>
      <c r="AX22" s="207">
        <v>603.61112142000002</v>
      </c>
      <c r="AY22" s="207">
        <v>786.50498266</v>
      </c>
      <c r="AZ22" s="207">
        <v>589.11763015999998</v>
      </c>
      <c r="BA22" s="207">
        <v>435.00445187000003</v>
      </c>
      <c r="BB22" s="207">
        <v>197.49840831</v>
      </c>
      <c r="BC22" s="207">
        <v>52.225495541000001</v>
      </c>
      <c r="BD22" s="207">
        <v>1.3915452154000001</v>
      </c>
      <c r="BE22" s="207">
        <v>7.0422710427000004E-2</v>
      </c>
      <c r="BF22" s="207">
        <v>0.18726204724000001</v>
      </c>
      <c r="BG22" s="207">
        <v>14.08423984</v>
      </c>
      <c r="BH22" s="207">
        <v>149.61397764</v>
      </c>
      <c r="BI22" s="207">
        <v>466.41603344999999</v>
      </c>
      <c r="BJ22" s="246">
        <v>614.75789999999995</v>
      </c>
      <c r="BK22" s="246">
        <v>775.98040000000003</v>
      </c>
      <c r="BL22" s="246">
        <v>568.23479999999995</v>
      </c>
      <c r="BM22" s="246">
        <v>411.98349999999999</v>
      </c>
      <c r="BN22" s="246">
        <v>194.77959999999999</v>
      </c>
      <c r="BO22" s="246">
        <v>51.550899999999999</v>
      </c>
      <c r="BP22" s="246">
        <v>1.9899690000000001</v>
      </c>
      <c r="BQ22" s="246">
        <v>7.0422700000000005E-2</v>
      </c>
      <c r="BR22" s="246">
        <v>0.18726200000000001</v>
      </c>
      <c r="BS22" s="246">
        <v>13.927619999999999</v>
      </c>
      <c r="BT22" s="246">
        <v>147.29140000000001</v>
      </c>
      <c r="BU22" s="246">
        <v>451.87299999999999</v>
      </c>
      <c r="BV22" s="246">
        <v>612.49379999999996</v>
      </c>
    </row>
    <row r="23" spans="1:74" ht="11.15" customHeight="1" x14ac:dyDescent="0.25">
      <c r="A23" s="7" t="s">
        <v>137</v>
      </c>
      <c r="B23" s="166" t="s">
        <v>421</v>
      </c>
      <c r="C23" s="207">
        <v>564.09246109000003</v>
      </c>
      <c r="D23" s="207">
        <v>386.91023646999997</v>
      </c>
      <c r="E23" s="207">
        <v>231.92823308999999</v>
      </c>
      <c r="F23" s="207">
        <v>73.855491739000001</v>
      </c>
      <c r="G23" s="207">
        <v>10.751739377</v>
      </c>
      <c r="H23" s="207">
        <v>3.8229911339999999E-2</v>
      </c>
      <c r="I23" s="207">
        <v>1.5396015265E-2</v>
      </c>
      <c r="J23" s="207">
        <v>0.19113282235000001</v>
      </c>
      <c r="K23" s="207">
        <v>3.3873583761999999</v>
      </c>
      <c r="L23" s="207">
        <v>62.135239951000003</v>
      </c>
      <c r="M23" s="207">
        <v>260.19679477</v>
      </c>
      <c r="N23" s="207">
        <v>484.24892038000002</v>
      </c>
      <c r="O23" s="207">
        <v>564.81235294999999</v>
      </c>
      <c r="P23" s="207">
        <v>393.58612055999998</v>
      </c>
      <c r="Q23" s="207">
        <v>240.07614305999999</v>
      </c>
      <c r="R23" s="207">
        <v>72.629772458999994</v>
      </c>
      <c r="S23" s="207">
        <v>10.345604781</v>
      </c>
      <c r="T23" s="207">
        <v>6.2804032393000003E-2</v>
      </c>
      <c r="U23" s="207">
        <v>1.5396015265E-2</v>
      </c>
      <c r="V23" s="207">
        <v>0.14564715914000001</v>
      </c>
      <c r="W23" s="207">
        <v>2.5230404239999999</v>
      </c>
      <c r="X23" s="207">
        <v>58.929444011999998</v>
      </c>
      <c r="Y23" s="207">
        <v>271.88252319999998</v>
      </c>
      <c r="Z23" s="207">
        <v>461.85738850000001</v>
      </c>
      <c r="AA23" s="207">
        <v>543.6665653</v>
      </c>
      <c r="AB23" s="207">
        <v>374.28655141000002</v>
      </c>
      <c r="AC23" s="207">
        <v>221.21128192</v>
      </c>
      <c r="AD23" s="207">
        <v>74.761392541000006</v>
      </c>
      <c r="AE23" s="207">
        <v>10.839129541</v>
      </c>
      <c r="AF23" s="207">
        <v>7.0177633035000006E-2</v>
      </c>
      <c r="AG23" s="207">
        <v>1.5396015265E-2</v>
      </c>
      <c r="AH23" s="207">
        <v>0.17008685848999999</v>
      </c>
      <c r="AI23" s="207">
        <v>3.0813651819999999</v>
      </c>
      <c r="AJ23" s="207">
        <v>61.358619109999999</v>
      </c>
      <c r="AK23" s="207">
        <v>264.75644115</v>
      </c>
      <c r="AL23" s="207">
        <v>458.83692543000001</v>
      </c>
      <c r="AM23" s="207">
        <v>533.04166294000004</v>
      </c>
      <c r="AN23" s="207">
        <v>389.24317414000001</v>
      </c>
      <c r="AO23" s="207">
        <v>221.76802137999999</v>
      </c>
      <c r="AP23" s="207">
        <v>81.332944318000003</v>
      </c>
      <c r="AQ23" s="207">
        <v>11.493854869</v>
      </c>
      <c r="AR23" s="207">
        <v>7.7523726483000002E-2</v>
      </c>
      <c r="AS23" s="207">
        <v>1.5396015265E-2</v>
      </c>
      <c r="AT23" s="207">
        <v>0.17008685848999999</v>
      </c>
      <c r="AU23" s="207">
        <v>2.515652614</v>
      </c>
      <c r="AV23" s="207">
        <v>57.798177834999997</v>
      </c>
      <c r="AW23" s="207">
        <v>266.76415997999999</v>
      </c>
      <c r="AX23" s="207">
        <v>428.62600291000001</v>
      </c>
      <c r="AY23" s="207">
        <v>547.79764845</v>
      </c>
      <c r="AZ23" s="207">
        <v>404.68621854000003</v>
      </c>
      <c r="BA23" s="207">
        <v>235.79529651999999</v>
      </c>
      <c r="BB23" s="207">
        <v>83.253282681000002</v>
      </c>
      <c r="BC23" s="207">
        <v>11.636514485999999</v>
      </c>
      <c r="BD23" s="207">
        <v>7.7523726483000002E-2</v>
      </c>
      <c r="BE23" s="207">
        <v>1.5396015265E-2</v>
      </c>
      <c r="BF23" s="207">
        <v>0.17738045530999999</v>
      </c>
      <c r="BG23" s="207">
        <v>2.3867112611999999</v>
      </c>
      <c r="BH23" s="207">
        <v>56.002909365000001</v>
      </c>
      <c r="BI23" s="207">
        <v>273.61035550999998</v>
      </c>
      <c r="BJ23" s="246">
        <v>432.47579999999999</v>
      </c>
      <c r="BK23" s="246">
        <v>538.19079999999997</v>
      </c>
      <c r="BL23" s="246">
        <v>400.9033</v>
      </c>
      <c r="BM23" s="246">
        <v>224.54140000000001</v>
      </c>
      <c r="BN23" s="246">
        <v>79.522940000000006</v>
      </c>
      <c r="BO23" s="246">
        <v>10.89451</v>
      </c>
      <c r="BP23" s="246">
        <v>7.6979800000000001E-2</v>
      </c>
      <c r="BQ23" s="246">
        <v>1.5396E-2</v>
      </c>
      <c r="BR23" s="246">
        <v>0.1618223</v>
      </c>
      <c r="BS23" s="246">
        <v>2.3761230000000002</v>
      </c>
      <c r="BT23" s="246">
        <v>54.003590000000003</v>
      </c>
      <c r="BU23" s="246">
        <v>267.05599999999998</v>
      </c>
      <c r="BV23" s="246">
        <v>418.8295</v>
      </c>
    </row>
    <row r="24" spans="1:74" ht="11.15" customHeight="1" x14ac:dyDescent="0.25">
      <c r="A24" s="7" t="s">
        <v>138</v>
      </c>
      <c r="B24" s="166" t="s">
        <v>422</v>
      </c>
      <c r="C24" s="207">
        <v>879.36462226000003</v>
      </c>
      <c r="D24" s="207">
        <v>716.43384555</v>
      </c>
      <c r="E24" s="207">
        <v>564.59340164000002</v>
      </c>
      <c r="F24" s="207">
        <v>407.77177983000001</v>
      </c>
      <c r="G24" s="207">
        <v>235.89000651000001</v>
      </c>
      <c r="H24" s="207">
        <v>68.443400557999993</v>
      </c>
      <c r="I24" s="207">
        <v>13.964643613</v>
      </c>
      <c r="J24" s="207">
        <v>24.600496587999999</v>
      </c>
      <c r="K24" s="207">
        <v>99.671676196999996</v>
      </c>
      <c r="L24" s="207">
        <v>336.40243144999999</v>
      </c>
      <c r="M24" s="207">
        <v>608.79573134999998</v>
      </c>
      <c r="N24" s="207">
        <v>907.58604565999997</v>
      </c>
      <c r="O24" s="207">
        <v>885.01712443999998</v>
      </c>
      <c r="P24" s="207">
        <v>734.22163181999997</v>
      </c>
      <c r="Q24" s="207">
        <v>570.07415531000004</v>
      </c>
      <c r="R24" s="207">
        <v>400.93433134000003</v>
      </c>
      <c r="S24" s="207">
        <v>248.23987210000001</v>
      </c>
      <c r="T24" s="207">
        <v>67.217271784000005</v>
      </c>
      <c r="U24" s="207">
        <v>13.229598905</v>
      </c>
      <c r="V24" s="207">
        <v>22.736998759999999</v>
      </c>
      <c r="W24" s="207">
        <v>98.862783915999998</v>
      </c>
      <c r="X24" s="207">
        <v>338.62261581000001</v>
      </c>
      <c r="Y24" s="207">
        <v>613.40852868000002</v>
      </c>
      <c r="Z24" s="207">
        <v>890.24673271999995</v>
      </c>
      <c r="AA24" s="207">
        <v>881.29824439000004</v>
      </c>
      <c r="AB24" s="207">
        <v>732.88002766</v>
      </c>
      <c r="AC24" s="207">
        <v>565.42166151000004</v>
      </c>
      <c r="AD24" s="207">
        <v>397.91355109</v>
      </c>
      <c r="AE24" s="207">
        <v>235.74146625</v>
      </c>
      <c r="AF24" s="207">
        <v>66.305110881000004</v>
      </c>
      <c r="AG24" s="207">
        <v>12.822980705000001</v>
      </c>
      <c r="AH24" s="207">
        <v>20.851228828</v>
      </c>
      <c r="AI24" s="207">
        <v>99.570087068999996</v>
      </c>
      <c r="AJ24" s="207">
        <v>341.75039031</v>
      </c>
      <c r="AK24" s="207">
        <v>601.19757063999998</v>
      </c>
      <c r="AL24" s="207">
        <v>899.51719644000002</v>
      </c>
      <c r="AM24" s="207">
        <v>875.05126839000002</v>
      </c>
      <c r="AN24" s="207">
        <v>726.47198818000004</v>
      </c>
      <c r="AO24" s="207">
        <v>571.05461601000002</v>
      </c>
      <c r="AP24" s="207">
        <v>394.16069021999999</v>
      </c>
      <c r="AQ24" s="207">
        <v>226.95299001000001</v>
      </c>
      <c r="AR24" s="207">
        <v>59.928921262000003</v>
      </c>
      <c r="AS24" s="207">
        <v>11.634166970000001</v>
      </c>
      <c r="AT24" s="207">
        <v>21.789989418000001</v>
      </c>
      <c r="AU24" s="207">
        <v>97.530458487999994</v>
      </c>
      <c r="AV24" s="207">
        <v>343.22607687999999</v>
      </c>
      <c r="AW24" s="207">
        <v>583.97386171999995</v>
      </c>
      <c r="AX24" s="207">
        <v>882.53361941000003</v>
      </c>
      <c r="AY24" s="207">
        <v>882.13800695999998</v>
      </c>
      <c r="AZ24" s="207">
        <v>732.02013044</v>
      </c>
      <c r="BA24" s="207">
        <v>578.54549540999994</v>
      </c>
      <c r="BB24" s="207">
        <v>403.52777359999999</v>
      </c>
      <c r="BC24" s="207">
        <v>231.39143788999999</v>
      </c>
      <c r="BD24" s="207">
        <v>61.549741738999998</v>
      </c>
      <c r="BE24" s="207">
        <v>11.569544193</v>
      </c>
      <c r="BF24" s="207">
        <v>21.573362559</v>
      </c>
      <c r="BG24" s="207">
        <v>94.666574988999997</v>
      </c>
      <c r="BH24" s="207">
        <v>340.03362897</v>
      </c>
      <c r="BI24" s="207">
        <v>607.90046203999998</v>
      </c>
      <c r="BJ24" s="246">
        <v>885.70079999999996</v>
      </c>
      <c r="BK24" s="246">
        <v>876.68269999999995</v>
      </c>
      <c r="BL24" s="246">
        <v>733.70989999999995</v>
      </c>
      <c r="BM24" s="246">
        <v>596.52639999999997</v>
      </c>
      <c r="BN24" s="246">
        <v>402.23869999999999</v>
      </c>
      <c r="BO24" s="246">
        <v>227.8424</v>
      </c>
      <c r="BP24" s="246">
        <v>66.013909999999996</v>
      </c>
      <c r="BQ24" s="246">
        <v>11.575889999999999</v>
      </c>
      <c r="BR24" s="246">
        <v>21.815059999999999</v>
      </c>
      <c r="BS24" s="246">
        <v>94.643410000000003</v>
      </c>
      <c r="BT24" s="246">
        <v>330.10410000000002</v>
      </c>
      <c r="BU24" s="246">
        <v>608.84289999999999</v>
      </c>
      <c r="BV24" s="246">
        <v>874.99829999999997</v>
      </c>
    </row>
    <row r="25" spans="1:74" ht="11.15" customHeight="1" x14ac:dyDescent="0.25">
      <c r="A25" s="7" t="s">
        <v>139</v>
      </c>
      <c r="B25" s="166" t="s">
        <v>423</v>
      </c>
      <c r="C25" s="207">
        <v>542.85502543999996</v>
      </c>
      <c r="D25" s="207">
        <v>471.72101400999998</v>
      </c>
      <c r="E25" s="207">
        <v>430.93111297000002</v>
      </c>
      <c r="F25" s="207">
        <v>319.20768991</v>
      </c>
      <c r="G25" s="207">
        <v>192.77013980000001</v>
      </c>
      <c r="H25" s="207">
        <v>69.784757522999996</v>
      </c>
      <c r="I25" s="207">
        <v>16.403704139999999</v>
      </c>
      <c r="J25" s="207">
        <v>15.491759835</v>
      </c>
      <c r="K25" s="207">
        <v>50.479818709</v>
      </c>
      <c r="L25" s="207">
        <v>186.86529844</v>
      </c>
      <c r="M25" s="207">
        <v>398.29608031999999</v>
      </c>
      <c r="N25" s="207">
        <v>590.69608702999994</v>
      </c>
      <c r="O25" s="207">
        <v>543.55741159000002</v>
      </c>
      <c r="P25" s="207">
        <v>484.33519080000002</v>
      </c>
      <c r="Q25" s="207">
        <v>429.47249450999999</v>
      </c>
      <c r="R25" s="207">
        <v>310.86481536000002</v>
      </c>
      <c r="S25" s="207">
        <v>202.36800578</v>
      </c>
      <c r="T25" s="207">
        <v>67.176510313999998</v>
      </c>
      <c r="U25" s="207">
        <v>17.546654662000002</v>
      </c>
      <c r="V25" s="207">
        <v>14.786473614</v>
      </c>
      <c r="W25" s="207">
        <v>52.895508307999997</v>
      </c>
      <c r="X25" s="207">
        <v>186.05805968999999</v>
      </c>
      <c r="Y25" s="207">
        <v>394.61253063999999</v>
      </c>
      <c r="Z25" s="207">
        <v>582.19445167000003</v>
      </c>
      <c r="AA25" s="207">
        <v>546.17711543999997</v>
      </c>
      <c r="AB25" s="207">
        <v>481.73765852000002</v>
      </c>
      <c r="AC25" s="207">
        <v>435.33940754000002</v>
      </c>
      <c r="AD25" s="207">
        <v>300.03233993999999</v>
      </c>
      <c r="AE25" s="207">
        <v>188.48040205999999</v>
      </c>
      <c r="AF25" s="207">
        <v>64.302034151000001</v>
      </c>
      <c r="AG25" s="207">
        <v>16.894119710999998</v>
      </c>
      <c r="AH25" s="207">
        <v>13.566956239</v>
      </c>
      <c r="AI25" s="207">
        <v>50.000774325000002</v>
      </c>
      <c r="AJ25" s="207">
        <v>178.66219561</v>
      </c>
      <c r="AK25" s="207">
        <v>389.10464549</v>
      </c>
      <c r="AL25" s="207">
        <v>580.67544966000003</v>
      </c>
      <c r="AM25" s="207">
        <v>545.46761413000002</v>
      </c>
      <c r="AN25" s="207">
        <v>473.05357579999998</v>
      </c>
      <c r="AO25" s="207">
        <v>438.32118606</v>
      </c>
      <c r="AP25" s="207">
        <v>290.24663045</v>
      </c>
      <c r="AQ25" s="207">
        <v>177.45399513999999</v>
      </c>
      <c r="AR25" s="207">
        <v>55.494798426000003</v>
      </c>
      <c r="AS25" s="207">
        <v>14.651287272999999</v>
      </c>
      <c r="AT25" s="207">
        <v>12.8065686</v>
      </c>
      <c r="AU25" s="207">
        <v>51.332569239000001</v>
      </c>
      <c r="AV25" s="207">
        <v>183.75522021</v>
      </c>
      <c r="AW25" s="207">
        <v>373.52650438000001</v>
      </c>
      <c r="AX25" s="207">
        <v>580.30395290000001</v>
      </c>
      <c r="AY25" s="207">
        <v>544.71919466999998</v>
      </c>
      <c r="AZ25" s="207">
        <v>469.85728028</v>
      </c>
      <c r="BA25" s="207">
        <v>426.49585504999999</v>
      </c>
      <c r="BB25" s="207">
        <v>291.88379292000002</v>
      </c>
      <c r="BC25" s="207">
        <v>180.18896139</v>
      </c>
      <c r="BD25" s="207">
        <v>51.155590756000002</v>
      </c>
      <c r="BE25" s="207">
        <v>13.127707855000001</v>
      </c>
      <c r="BF25" s="207">
        <v>12.113747053999999</v>
      </c>
      <c r="BG25" s="207">
        <v>50.116428014999997</v>
      </c>
      <c r="BH25" s="207">
        <v>179.04875845999999</v>
      </c>
      <c r="BI25" s="207">
        <v>388.55364407000002</v>
      </c>
      <c r="BJ25" s="246">
        <v>581.77059999999994</v>
      </c>
      <c r="BK25" s="246">
        <v>543.35180000000003</v>
      </c>
      <c r="BL25" s="246">
        <v>476.99919999999997</v>
      </c>
      <c r="BM25" s="246">
        <v>448.26560000000001</v>
      </c>
      <c r="BN25" s="246">
        <v>298.37650000000002</v>
      </c>
      <c r="BO25" s="246">
        <v>184.12209999999999</v>
      </c>
      <c r="BP25" s="246">
        <v>57.354419999999998</v>
      </c>
      <c r="BQ25" s="246">
        <v>13.036619999999999</v>
      </c>
      <c r="BR25" s="246">
        <v>11.66151</v>
      </c>
      <c r="BS25" s="246">
        <v>52.375860000000003</v>
      </c>
      <c r="BT25" s="246">
        <v>172.452</v>
      </c>
      <c r="BU25" s="246">
        <v>386.26190000000003</v>
      </c>
      <c r="BV25" s="246">
        <v>573.32500000000005</v>
      </c>
    </row>
    <row r="26" spans="1:74" ht="11.15" customHeight="1" x14ac:dyDescent="0.25">
      <c r="A26" s="7" t="s">
        <v>140</v>
      </c>
      <c r="B26" s="166" t="s">
        <v>448</v>
      </c>
      <c r="C26" s="207">
        <v>882.50613751000003</v>
      </c>
      <c r="D26" s="207">
        <v>708.03239006000001</v>
      </c>
      <c r="E26" s="207">
        <v>562.57197055999995</v>
      </c>
      <c r="F26" s="207">
        <v>315.63436528</v>
      </c>
      <c r="G26" s="207">
        <v>130.56327752999999</v>
      </c>
      <c r="H26" s="207">
        <v>29.492624944999999</v>
      </c>
      <c r="I26" s="207">
        <v>6.9097149008000001</v>
      </c>
      <c r="J26" s="207">
        <v>10.531830749999999</v>
      </c>
      <c r="K26" s="207">
        <v>50.228024277999999</v>
      </c>
      <c r="L26" s="207">
        <v>243.89598753000001</v>
      </c>
      <c r="M26" s="207">
        <v>512.53374756000005</v>
      </c>
      <c r="N26" s="207">
        <v>763.09854070999995</v>
      </c>
      <c r="O26" s="207">
        <v>873.51468175000002</v>
      </c>
      <c r="P26" s="207">
        <v>710.74544174000005</v>
      </c>
      <c r="Q26" s="207">
        <v>568.22042493000004</v>
      </c>
      <c r="R26" s="207">
        <v>311.08496079999998</v>
      </c>
      <c r="S26" s="207">
        <v>132.78949082</v>
      </c>
      <c r="T26" s="207">
        <v>28.532744373</v>
      </c>
      <c r="U26" s="207">
        <v>5.9150717414000002</v>
      </c>
      <c r="V26" s="207">
        <v>10.107821425999999</v>
      </c>
      <c r="W26" s="207">
        <v>48.121027996999999</v>
      </c>
      <c r="X26" s="207">
        <v>236.16026547000001</v>
      </c>
      <c r="Y26" s="207">
        <v>526.94728891</v>
      </c>
      <c r="Z26" s="207">
        <v>747.74711431000003</v>
      </c>
      <c r="AA26" s="207">
        <v>854.91595508</v>
      </c>
      <c r="AB26" s="207">
        <v>695.28977141999997</v>
      </c>
      <c r="AC26" s="207">
        <v>561.70351718999996</v>
      </c>
      <c r="AD26" s="207">
        <v>319.87208704</v>
      </c>
      <c r="AE26" s="207">
        <v>134.34492857000001</v>
      </c>
      <c r="AF26" s="207">
        <v>27.975916454</v>
      </c>
      <c r="AG26" s="207">
        <v>5.7562891382999997</v>
      </c>
      <c r="AH26" s="207">
        <v>9.9174552277999997</v>
      </c>
      <c r="AI26" s="207">
        <v>48.698973017999997</v>
      </c>
      <c r="AJ26" s="207">
        <v>237.23610995999999</v>
      </c>
      <c r="AK26" s="207">
        <v>516.70632620000003</v>
      </c>
      <c r="AL26" s="207">
        <v>732.77602278999996</v>
      </c>
      <c r="AM26" s="207">
        <v>840.02909559</v>
      </c>
      <c r="AN26" s="207">
        <v>700.55318819000001</v>
      </c>
      <c r="AO26" s="207">
        <v>554.45436487999996</v>
      </c>
      <c r="AP26" s="207">
        <v>319.30001970000001</v>
      </c>
      <c r="AQ26" s="207">
        <v>133.72447047</v>
      </c>
      <c r="AR26" s="207">
        <v>25.327757088999999</v>
      </c>
      <c r="AS26" s="207">
        <v>5.5170538906999997</v>
      </c>
      <c r="AT26" s="207">
        <v>9.5857398818000004</v>
      </c>
      <c r="AU26" s="207">
        <v>46.966534566</v>
      </c>
      <c r="AV26" s="207">
        <v>229.63692068</v>
      </c>
      <c r="AW26" s="207">
        <v>520.36254846999998</v>
      </c>
      <c r="AX26" s="207">
        <v>721.97974040999998</v>
      </c>
      <c r="AY26" s="207">
        <v>855.00186051000003</v>
      </c>
      <c r="AZ26" s="207">
        <v>708.59102900000005</v>
      </c>
      <c r="BA26" s="207">
        <v>568.71419049999997</v>
      </c>
      <c r="BB26" s="207">
        <v>324.28024739</v>
      </c>
      <c r="BC26" s="207">
        <v>136.13461122999999</v>
      </c>
      <c r="BD26" s="207">
        <v>24.760135171000002</v>
      </c>
      <c r="BE26" s="207">
        <v>5.3832756649000002</v>
      </c>
      <c r="BF26" s="207">
        <v>9.3018879112999997</v>
      </c>
      <c r="BG26" s="207">
        <v>45.333825537999999</v>
      </c>
      <c r="BH26" s="207">
        <v>229.09845508000001</v>
      </c>
      <c r="BI26" s="207">
        <v>517.53155636999998</v>
      </c>
      <c r="BJ26" s="246">
        <v>730.30870000000004</v>
      </c>
      <c r="BK26" s="246">
        <v>843.63149999999996</v>
      </c>
      <c r="BL26" s="246">
        <v>697.27739999999994</v>
      </c>
      <c r="BM26" s="246">
        <v>561.23069999999996</v>
      </c>
      <c r="BN26" s="246">
        <v>319.15449999999998</v>
      </c>
      <c r="BO26" s="246">
        <v>137.14340000000001</v>
      </c>
      <c r="BP26" s="246">
        <v>26.533950000000001</v>
      </c>
      <c r="BQ26" s="246">
        <v>5.3552619999999997</v>
      </c>
      <c r="BR26" s="246">
        <v>9.1436930000000007</v>
      </c>
      <c r="BS26" s="246">
        <v>44.033619999999999</v>
      </c>
      <c r="BT26" s="246">
        <v>223.95</v>
      </c>
      <c r="BU26" s="246">
        <v>510.0179</v>
      </c>
      <c r="BV26" s="246">
        <v>719.81920000000002</v>
      </c>
    </row>
    <row r="27" spans="1:74" ht="11.15" customHeight="1" x14ac:dyDescent="0.25">
      <c r="A27" s="7"/>
      <c r="B27" s="153" t="s">
        <v>153</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48"/>
      <c r="BK27" s="248"/>
      <c r="BL27" s="248"/>
      <c r="BM27" s="248"/>
      <c r="BN27" s="248"/>
      <c r="BO27" s="248"/>
      <c r="BP27" s="248"/>
      <c r="BQ27" s="248"/>
      <c r="BR27" s="248"/>
      <c r="BS27" s="248"/>
      <c r="BT27" s="248"/>
      <c r="BU27" s="248"/>
      <c r="BV27" s="248"/>
    </row>
    <row r="28" spans="1:74" ht="11.15" customHeight="1" x14ac:dyDescent="0.25">
      <c r="A28" s="7" t="s">
        <v>36</v>
      </c>
      <c r="B28" s="166" t="s">
        <v>416</v>
      </c>
      <c r="C28" s="207">
        <v>1E-10</v>
      </c>
      <c r="D28" s="207">
        <v>1E-10</v>
      </c>
      <c r="E28" s="207">
        <v>1E-10</v>
      </c>
      <c r="F28" s="207">
        <v>1E-10</v>
      </c>
      <c r="G28" s="207">
        <v>3.3074362306</v>
      </c>
      <c r="H28" s="207">
        <v>63.223032996999997</v>
      </c>
      <c r="I28" s="207">
        <v>274.62129093999999</v>
      </c>
      <c r="J28" s="207">
        <v>165.74807242</v>
      </c>
      <c r="K28" s="207">
        <v>28.685900367999999</v>
      </c>
      <c r="L28" s="207">
        <v>1E-10</v>
      </c>
      <c r="M28" s="207">
        <v>1E-10</v>
      </c>
      <c r="N28" s="207">
        <v>1E-10</v>
      </c>
      <c r="O28" s="207">
        <v>1E-10</v>
      </c>
      <c r="P28" s="207">
        <v>1E-10</v>
      </c>
      <c r="Q28" s="207">
        <v>1E-10</v>
      </c>
      <c r="R28" s="207">
        <v>1E-10</v>
      </c>
      <c r="S28" s="207">
        <v>3.2880538221000002</v>
      </c>
      <c r="T28" s="207">
        <v>99.525859823999994</v>
      </c>
      <c r="U28" s="207">
        <v>292.20187553</v>
      </c>
      <c r="V28" s="207">
        <v>215.08240033000001</v>
      </c>
      <c r="W28" s="207">
        <v>34.865844713999998</v>
      </c>
      <c r="X28" s="207">
        <v>1E-10</v>
      </c>
      <c r="Y28" s="207">
        <v>1E-10</v>
      </c>
      <c r="Z28" s="207">
        <v>1E-10</v>
      </c>
      <c r="AA28" s="207">
        <v>1E-10</v>
      </c>
      <c r="AB28" s="207">
        <v>1E-10</v>
      </c>
      <c r="AC28" s="207">
        <v>1E-10</v>
      </c>
      <c r="AD28" s="207">
        <v>1E-10</v>
      </c>
      <c r="AE28" s="207">
        <v>7.8154125725999997</v>
      </c>
      <c r="AF28" s="207">
        <v>132.84542980000001</v>
      </c>
      <c r="AG28" s="207">
        <v>159.12620193000001</v>
      </c>
      <c r="AH28" s="207">
        <v>237.68950516000001</v>
      </c>
      <c r="AI28" s="207">
        <v>59.897912591999997</v>
      </c>
      <c r="AJ28" s="207">
        <v>6.8892155235999999</v>
      </c>
      <c r="AK28" s="207">
        <v>1E-10</v>
      </c>
      <c r="AL28" s="207">
        <v>1E-10</v>
      </c>
      <c r="AM28" s="207">
        <v>1E-10</v>
      </c>
      <c r="AN28" s="207">
        <v>1E-10</v>
      </c>
      <c r="AO28" s="207">
        <v>1E-10</v>
      </c>
      <c r="AP28" s="207">
        <v>1E-10</v>
      </c>
      <c r="AQ28" s="207">
        <v>18.252139936999999</v>
      </c>
      <c r="AR28" s="207">
        <v>63.105717503999998</v>
      </c>
      <c r="AS28" s="207">
        <v>259.33197517000002</v>
      </c>
      <c r="AT28" s="207">
        <v>273.77519711999997</v>
      </c>
      <c r="AU28" s="207">
        <v>32.781961479000003</v>
      </c>
      <c r="AV28" s="207">
        <v>1E-10</v>
      </c>
      <c r="AW28" s="207">
        <v>1E-10</v>
      </c>
      <c r="AX28" s="207">
        <v>1E-10</v>
      </c>
      <c r="AY28" s="207">
        <v>1E-10</v>
      </c>
      <c r="AZ28" s="207">
        <v>1E-10</v>
      </c>
      <c r="BA28" s="207">
        <v>1E-10</v>
      </c>
      <c r="BB28" s="207">
        <v>1E-10</v>
      </c>
      <c r="BC28" s="207">
        <v>3.5208133108999999</v>
      </c>
      <c r="BD28" s="207">
        <v>49.421827956000001</v>
      </c>
      <c r="BE28" s="207">
        <v>277.40946037999998</v>
      </c>
      <c r="BF28" s="207">
        <v>135.46793481</v>
      </c>
      <c r="BG28" s="207">
        <v>60.002142563</v>
      </c>
      <c r="BH28" s="207">
        <v>5.1671658974000003</v>
      </c>
      <c r="BI28" s="207">
        <v>0</v>
      </c>
      <c r="BJ28" s="246">
        <v>0</v>
      </c>
      <c r="BK28" s="246">
        <v>0</v>
      </c>
      <c r="BL28" s="246">
        <v>0</v>
      </c>
      <c r="BM28" s="246">
        <v>0</v>
      </c>
      <c r="BN28" s="246">
        <v>0</v>
      </c>
      <c r="BO28" s="246">
        <v>10.625219715</v>
      </c>
      <c r="BP28" s="246">
        <v>88.655041757999996</v>
      </c>
      <c r="BQ28" s="246">
        <v>257.13614447999998</v>
      </c>
      <c r="BR28" s="246">
        <v>208.53636786999999</v>
      </c>
      <c r="BS28" s="246">
        <v>43.912024758999998</v>
      </c>
      <c r="BT28" s="246">
        <v>0.97665430684999999</v>
      </c>
      <c r="BU28" s="246">
        <v>0</v>
      </c>
      <c r="BV28" s="246">
        <v>0</v>
      </c>
    </row>
    <row r="29" spans="1:74" ht="11.15" customHeight="1" x14ac:dyDescent="0.25">
      <c r="A29" s="7" t="s">
        <v>37</v>
      </c>
      <c r="B29" s="166" t="s">
        <v>446</v>
      </c>
      <c r="C29" s="207">
        <v>1E-10</v>
      </c>
      <c r="D29" s="207">
        <v>1E-10</v>
      </c>
      <c r="E29" s="207">
        <v>1E-10</v>
      </c>
      <c r="F29" s="207">
        <v>0.43602932162000002</v>
      </c>
      <c r="G29" s="207">
        <v>31.217047353000002</v>
      </c>
      <c r="H29" s="207">
        <v>113.14128273</v>
      </c>
      <c r="I29" s="207">
        <v>327.38617534000002</v>
      </c>
      <c r="J29" s="207">
        <v>219.28832598</v>
      </c>
      <c r="K29" s="207">
        <v>88.044938584999997</v>
      </c>
      <c r="L29" s="207">
        <v>7.9313129718999997</v>
      </c>
      <c r="M29" s="207">
        <v>1E-10</v>
      </c>
      <c r="N29" s="207">
        <v>1E-10</v>
      </c>
      <c r="O29" s="207">
        <v>1E-10</v>
      </c>
      <c r="P29" s="207">
        <v>1E-10</v>
      </c>
      <c r="Q29" s="207">
        <v>1E-10</v>
      </c>
      <c r="R29" s="207">
        <v>1E-10</v>
      </c>
      <c r="S29" s="207">
        <v>11.459441680999999</v>
      </c>
      <c r="T29" s="207">
        <v>145.96346560000001</v>
      </c>
      <c r="U29" s="207">
        <v>364.12698082999998</v>
      </c>
      <c r="V29" s="207">
        <v>262.54982246999998</v>
      </c>
      <c r="W29" s="207">
        <v>59.593662373999997</v>
      </c>
      <c r="X29" s="207">
        <v>4.4039401304999997</v>
      </c>
      <c r="Y29" s="207">
        <v>1E-10</v>
      </c>
      <c r="Z29" s="207">
        <v>1E-10</v>
      </c>
      <c r="AA29" s="207">
        <v>1E-10</v>
      </c>
      <c r="AB29" s="207">
        <v>1E-10</v>
      </c>
      <c r="AC29" s="207">
        <v>1E-10</v>
      </c>
      <c r="AD29" s="207">
        <v>1E-10</v>
      </c>
      <c r="AE29" s="207">
        <v>17.256184914999999</v>
      </c>
      <c r="AF29" s="207">
        <v>165.31539594</v>
      </c>
      <c r="AG29" s="207">
        <v>250.45798385000001</v>
      </c>
      <c r="AH29" s="207">
        <v>286.33543329999998</v>
      </c>
      <c r="AI29" s="207">
        <v>94.298499590000006</v>
      </c>
      <c r="AJ29" s="207">
        <v>23.160949845000001</v>
      </c>
      <c r="AK29" s="207">
        <v>1E-10</v>
      </c>
      <c r="AL29" s="207">
        <v>1E-10</v>
      </c>
      <c r="AM29" s="207">
        <v>1E-10</v>
      </c>
      <c r="AN29" s="207">
        <v>1E-10</v>
      </c>
      <c r="AO29" s="207">
        <v>1E-10</v>
      </c>
      <c r="AP29" s="207">
        <v>1E-10</v>
      </c>
      <c r="AQ29" s="207">
        <v>39.450015866000001</v>
      </c>
      <c r="AR29" s="207">
        <v>114.17028798</v>
      </c>
      <c r="AS29" s="207">
        <v>311.52027845999999</v>
      </c>
      <c r="AT29" s="207">
        <v>303.80536131000002</v>
      </c>
      <c r="AU29" s="207">
        <v>71.780688416000004</v>
      </c>
      <c r="AV29" s="207">
        <v>0.66406593993999996</v>
      </c>
      <c r="AW29" s="207">
        <v>1E-10</v>
      </c>
      <c r="AX29" s="207">
        <v>1E-10</v>
      </c>
      <c r="AY29" s="207">
        <v>1E-10</v>
      </c>
      <c r="AZ29" s="207">
        <v>1E-10</v>
      </c>
      <c r="BA29" s="207">
        <v>1E-10</v>
      </c>
      <c r="BB29" s="207">
        <v>0.44339095676000001</v>
      </c>
      <c r="BC29" s="207">
        <v>11.968885469</v>
      </c>
      <c r="BD29" s="207">
        <v>77.557109034999996</v>
      </c>
      <c r="BE29" s="207">
        <v>306.73518292</v>
      </c>
      <c r="BF29" s="207">
        <v>190.397392</v>
      </c>
      <c r="BG29" s="207">
        <v>80.213833570999995</v>
      </c>
      <c r="BH29" s="207">
        <v>10.021592213</v>
      </c>
      <c r="BI29" s="207">
        <v>0</v>
      </c>
      <c r="BJ29" s="246">
        <v>0</v>
      </c>
      <c r="BK29" s="246">
        <v>0</v>
      </c>
      <c r="BL29" s="246">
        <v>0</v>
      </c>
      <c r="BM29" s="246">
        <v>0</v>
      </c>
      <c r="BN29" s="246">
        <v>0</v>
      </c>
      <c r="BO29" s="246">
        <v>33.803306927000001</v>
      </c>
      <c r="BP29" s="246">
        <v>150.92142920000001</v>
      </c>
      <c r="BQ29" s="246">
        <v>318.38917200999998</v>
      </c>
      <c r="BR29" s="246">
        <v>262.17223897000002</v>
      </c>
      <c r="BS29" s="246">
        <v>83.096772936999997</v>
      </c>
      <c r="BT29" s="246">
        <v>5.1303875981999996</v>
      </c>
      <c r="BU29" s="246">
        <v>0</v>
      </c>
      <c r="BV29" s="246">
        <v>0</v>
      </c>
    </row>
    <row r="30" spans="1:74" ht="11.15" customHeight="1" x14ac:dyDescent="0.25">
      <c r="A30" s="7" t="s">
        <v>38</v>
      </c>
      <c r="B30" s="166" t="s">
        <v>417</v>
      </c>
      <c r="C30" s="207">
        <v>1E-10</v>
      </c>
      <c r="D30" s="207">
        <v>1E-10</v>
      </c>
      <c r="E30" s="207">
        <v>1E-10</v>
      </c>
      <c r="F30" s="207">
        <v>0.66305484898</v>
      </c>
      <c r="G30" s="207">
        <v>47.529637461999997</v>
      </c>
      <c r="H30" s="207">
        <v>127.32882555</v>
      </c>
      <c r="I30" s="207">
        <v>320.06242122999998</v>
      </c>
      <c r="J30" s="207">
        <v>194.59743759</v>
      </c>
      <c r="K30" s="207">
        <v>134.97227143000001</v>
      </c>
      <c r="L30" s="207">
        <v>6.6535572799000002</v>
      </c>
      <c r="M30" s="207">
        <v>1E-10</v>
      </c>
      <c r="N30" s="207">
        <v>1E-10</v>
      </c>
      <c r="O30" s="207">
        <v>1E-10</v>
      </c>
      <c r="P30" s="207">
        <v>1E-10</v>
      </c>
      <c r="Q30" s="207">
        <v>2.0046543021000001</v>
      </c>
      <c r="R30" s="207">
        <v>1E-10</v>
      </c>
      <c r="S30" s="207">
        <v>31.786700347</v>
      </c>
      <c r="T30" s="207">
        <v>186.87391915000001</v>
      </c>
      <c r="U30" s="207">
        <v>335.15396098999997</v>
      </c>
      <c r="V30" s="207">
        <v>218.37821076</v>
      </c>
      <c r="W30" s="207">
        <v>54.827441284999999</v>
      </c>
      <c r="X30" s="207">
        <v>1.9856899775000001</v>
      </c>
      <c r="Y30" s="207">
        <v>1E-10</v>
      </c>
      <c r="Z30" s="207">
        <v>1E-10</v>
      </c>
      <c r="AA30" s="207">
        <v>1E-10</v>
      </c>
      <c r="AB30" s="207">
        <v>1E-10</v>
      </c>
      <c r="AC30" s="207">
        <v>2.1714056882000001</v>
      </c>
      <c r="AD30" s="207">
        <v>0.26900898244999999</v>
      </c>
      <c r="AE30" s="207">
        <v>35.171950996</v>
      </c>
      <c r="AF30" s="207">
        <v>214.93395319999999</v>
      </c>
      <c r="AG30" s="207">
        <v>238.11741198000001</v>
      </c>
      <c r="AH30" s="207">
        <v>285.40391503000001</v>
      </c>
      <c r="AI30" s="207">
        <v>105.46091945000001</v>
      </c>
      <c r="AJ30" s="207">
        <v>29.278582743000001</v>
      </c>
      <c r="AK30" s="207">
        <v>1E-10</v>
      </c>
      <c r="AL30" s="207">
        <v>0.41280769519999999</v>
      </c>
      <c r="AM30" s="207">
        <v>1E-10</v>
      </c>
      <c r="AN30" s="207">
        <v>1E-10</v>
      </c>
      <c r="AO30" s="207">
        <v>1.0564928688999999</v>
      </c>
      <c r="AP30" s="207">
        <v>1E-10</v>
      </c>
      <c r="AQ30" s="207">
        <v>78.948073395999998</v>
      </c>
      <c r="AR30" s="207">
        <v>177.05629762000001</v>
      </c>
      <c r="AS30" s="207">
        <v>263.48139544000003</v>
      </c>
      <c r="AT30" s="207">
        <v>217.78321291</v>
      </c>
      <c r="AU30" s="207">
        <v>73.930478859000004</v>
      </c>
      <c r="AV30" s="207">
        <v>1.8633607227</v>
      </c>
      <c r="AW30" s="207">
        <v>1E-10</v>
      </c>
      <c r="AX30" s="207">
        <v>1E-10</v>
      </c>
      <c r="AY30" s="207">
        <v>1E-10</v>
      </c>
      <c r="AZ30" s="207">
        <v>1E-10</v>
      </c>
      <c r="BA30" s="207">
        <v>1E-10</v>
      </c>
      <c r="BB30" s="207">
        <v>0.67673643802000005</v>
      </c>
      <c r="BC30" s="207">
        <v>48.032237361999996</v>
      </c>
      <c r="BD30" s="207">
        <v>129.59474777</v>
      </c>
      <c r="BE30" s="207">
        <v>246.27688816</v>
      </c>
      <c r="BF30" s="207">
        <v>187.38879320999999</v>
      </c>
      <c r="BG30" s="207">
        <v>87.984645692000001</v>
      </c>
      <c r="BH30" s="207">
        <v>9.7762446793999995</v>
      </c>
      <c r="BI30" s="207">
        <v>0</v>
      </c>
      <c r="BJ30" s="246">
        <v>0</v>
      </c>
      <c r="BK30" s="246">
        <v>0</v>
      </c>
      <c r="BL30" s="246">
        <v>0</v>
      </c>
      <c r="BM30" s="246">
        <v>1.2067653051</v>
      </c>
      <c r="BN30" s="246">
        <v>1.3697780778999999</v>
      </c>
      <c r="BO30" s="246">
        <v>65.303359202999999</v>
      </c>
      <c r="BP30" s="246">
        <v>181.97710635000001</v>
      </c>
      <c r="BQ30" s="246">
        <v>286.92194988</v>
      </c>
      <c r="BR30" s="246">
        <v>239.14001795999999</v>
      </c>
      <c r="BS30" s="246">
        <v>81.725219667999994</v>
      </c>
      <c r="BT30" s="246">
        <v>7.0896165781000002</v>
      </c>
      <c r="BU30" s="246">
        <v>0</v>
      </c>
      <c r="BV30" s="246">
        <v>0</v>
      </c>
    </row>
    <row r="31" spans="1:74" ht="11.15" customHeight="1" x14ac:dyDescent="0.25">
      <c r="A31" s="7" t="s">
        <v>39</v>
      </c>
      <c r="B31" s="166" t="s">
        <v>418</v>
      </c>
      <c r="C31" s="207">
        <v>1E-10</v>
      </c>
      <c r="D31" s="207">
        <v>1E-10</v>
      </c>
      <c r="E31" s="207">
        <v>1E-10</v>
      </c>
      <c r="F31" s="207">
        <v>6.0641569995999998</v>
      </c>
      <c r="G31" s="207">
        <v>41.783865751999997</v>
      </c>
      <c r="H31" s="207">
        <v>174.78717037999999</v>
      </c>
      <c r="I31" s="207">
        <v>320.17476785000002</v>
      </c>
      <c r="J31" s="207">
        <v>223.97892207000001</v>
      </c>
      <c r="K31" s="207">
        <v>182.03720100999999</v>
      </c>
      <c r="L31" s="207">
        <v>2.4016404411000001</v>
      </c>
      <c r="M31" s="207">
        <v>1E-10</v>
      </c>
      <c r="N31" s="207">
        <v>1E-10</v>
      </c>
      <c r="O31" s="207">
        <v>1E-10</v>
      </c>
      <c r="P31" s="207">
        <v>1E-10</v>
      </c>
      <c r="Q31" s="207">
        <v>6.0689747360000004</v>
      </c>
      <c r="R31" s="207">
        <v>1.384574685</v>
      </c>
      <c r="S31" s="207">
        <v>36.901561934</v>
      </c>
      <c r="T31" s="207">
        <v>255.44473517</v>
      </c>
      <c r="U31" s="207">
        <v>343.01650346999998</v>
      </c>
      <c r="V31" s="207">
        <v>246.48647026</v>
      </c>
      <c r="W31" s="207">
        <v>71.771258067000005</v>
      </c>
      <c r="X31" s="207">
        <v>2.5230550476000002</v>
      </c>
      <c r="Y31" s="207">
        <v>0.28473549538999998</v>
      </c>
      <c r="Z31" s="207">
        <v>1E-10</v>
      </c>
      <c r="AA31" s="207">
        <v>1E-10</v>
      </c>
      <c r="AB31" s="207">
        <v>1E-10</v>
      </c>
      <c r="AC31" s="207">
        <v>8.3622797659000003</v>
      </c>
      <c r="AD31" s="207">
        <v>2.9441973271999999</v>
      </c>
      <c r="AE31" s="207">
        <v>43.061410059000004</v>
      </c>
      <c r="AF31" s="207">
        <v>266.56853460999997</v>
      </c>
      <c r="AG31" s="207">
        <v>302.32988119999999</v>
      </c>
      <c r="AH31" s="207">
        <v>299.74223004999999</v>
      </c>
      <c r="AI31" s="207">
        <v>147.16975644999999</v>
      </c>
      <c r="AJ31" s="207">
        <v>21.876885031</v>
      </c>
      <c r="AK31" s="207">
        <v>1E-10</v>
      </c>
      <c r="AL31" s="207">
        <v>1.2751505083000001</v>
      </c>
      <c r="AM31" s="207">
        <v>1E-10</v>
      </c>
      <c r="AN31" s="207">
        <v>1E-10</v>
      </c>
      <c r="AO31" s="207">
        <v>2.8066853179</v>
      </c>
      <c r="AP31" s="207">
        <v>2.0734372929</v>
      </c>
      <c r="AQ31" s="207">
        <v>71.366345158000001</v>
      </c>
      <c r="AR31" s="207">
        <v>232.08200805000001</v>
      </c>
      <c r="AS31" s="207">
        <v>338.25359141000001</v>
      </c>
      <c r="AT31" s="207">
        <v>276.31070419000002</v>
      </c>
      <c r="AU31" s="207">
        <v>121.18742936</v>
      </c>
      <c r="AV31" s="207">
        <v>7.8017644448999999</v>
      </c>
      <c r="AW31" s="207">
        <v>1E-10</v>
      </c>
      <c r="AX31" s="207">
        <v>1E-10</v>
      </c>
      <c r="AY31" s="207">
        <v>1E-10</v>
      </c>
      <c r="AZ31" s="207">
        <v>1E-10</v>
      </c>
      <c r="BA31" s="207">
        <v>0.98931342359999996</v>
      </c>
      <c r="BB31" s="207">
        <v>4.7540622795000003</v>
      </c>
      <c r="BC31" s="207">
        <v>88.899460849999997</v>
      </c>
      <c r="BD31" s="207">
        <v>225.4620414</v>
      </c>
      <c r="BE31" s="207">
        <v>283.01910165999999</v>
      </c>
      <c r="BF31" s="207">
        <v>279.34609738</v>
      </c>
      <c r="BG31" s="207">
        <v>146.46325608000001</v>
      </c>
      <c r="BH31" s="207">
        <v>13.795915698</v>
      </c>
      <c r="BI31" s="207">
        <v>0</v>
      </c>
      <c r="BJ31" s="246">
        <v>0</v>
      </c>
      <c r="BK31" s="246">
        <v>0</v>
      </c>
      <c r="BL31" s="246">
        <v>0.14848481489000001</v>
      </c>
      <c r="BM31" s="246">
        <v>4.5593281955</v>
      </c>
      <c r="BN31" s="246">
        <v>6.4570929507999999</v>
      </c>
      <c r="BO31" s="246">
        <v>72.120821878000001</v>
      </c>
      <c r="BP31" s="246">
        <v>219.77034569</v>
      </c>
      <c r="BQ31" s="246">
        <v>342.44949107000002</v>
      </c>
      <c r="BR31" s="246">
        <v>284.07128247000003</v>
      </c>
      <c r="BS31" s="246">
        <v>109.13134135999999</v>
      </c>
      <c r="BT31" s="246">
        <v>10.476515589</v>
      </c>
      <c r="BU31" s="246">
        <v>0.31630034060000001</v>
      </c>
      <c r="BV31" s="246">
        <v>0</v>
      </c>
    </row>
    <row r="32" spans="1:74" ht="11.15" customHeight="1" x14ac:dyDescent="0.25">
      <c r="A32" s="7" t="s">
        <v>322</v>
      </c>
      <c r="B32" s="166" t="s">
        <v>447</v>
      </c>
      <c r="C32" s="207">
        <v>29.034512073999998</v>
      </c>
      <c r="D32" s="207">
        <v>66.407954673999996</v>
      </c>
      <c r="E32" s="207">
        <v>55.447704469999998</v>
      </c>
      <c r="F32" s="207">
        <v>100.55313303</v>
      </c>
      <c r="G32" s="207">
        <v>292.60303783000001</v>
      </c>
      <c r="H32" s="207">
        <v>359.96428966000002</v>
      </c>
      <c r="I32" s="207">
        <v>480.26507802999998</v>
      </c>
      <c r="J32" s="207">
        <v>440.62859555</v>
      </c>
      <c r="K32" s="207">
        <v>373.55965622999997</v>
      </c>
      <c r="L32" s="207">
        <v>202.57965433000001</v>
      </c>
      <c r="M32" s="207">
        <v>52.744016520999999</v>
      </c>
      <c r="N32" s="207">
        <v>49.951324636999999</v>
      </c>
      <c r="O32" s="207">
        <v>46.713888334000004</v>
      </c>
      <c r="P32" s="207">
        <v>46.151147166999998</v>
      </c>
      <c r="Q32" s="207">
        <v>101.50915464000001</v>
      </c>
      <c r="R32" s="207">
        <v>108.46943622000001</v>
      </c>
      <c r="S32" s="207">
        <v>166.15650955000001</v>
      </c>
      <c r="T32" s="207">
        <v>341.54681993999998</v>
      </c>
      <c r="U32" s="207">
        <v>501.52012865</v>
      </c>
      <c r="V32" s="207">
        <v>453.67861898000001</v>
      </c>
      <c r="W32" s="207">
        <v>271.99453283000003</v>
      </c>
      <c r="X32" s="207">
        <v>183.28839363</v>
      </c>
      <c r="Y32" s="207">
        <v>93.242827261000002</v>
      </c>
      <c r="Z32" s="207">
        <v>20.834593982000001</v>
      </c>
      <c r="AA32" s="207">
        <v>30.036889796000001</v>
      </c>
      <c r="AB32" s="207">
        <v>50.362481187999997</v>
      </c>
      <c r="AC32" s="207">
        <v>73.404106558999999</v>
      </c>
      <c r="AD32" s="207">
        <v>80.610350771</v>
      </c>
      <c r="AE32" s="207">
        <v>187.50697586000001</v>
      </c>
      <c r="AF32" s="207">
        <v>346.78601838999998</v>
      </c>
      <c r="AG32" s="207">
        <v>437.10495200999998</v>
      </c>
      <c r="AH32" s="207">
        <v>455.52471778</v>
      </c>
      <c r="AI32" s="207">
        <v>280.00039163999998</v>
      </c>
      <c r="AJ32" s="207">
        <v>177.69342531000001</v>
      </c>
      <c r="AK32" s="207">
        <v>40.546117080000002</v>
      </c>
      <c r="AL32" s="207">
        <v>65.960142192000006</v>
      </c>
      <c r="AM32" s="207">
        <v>27.509313157000001</v>
      </c>
      <c r="AN32" s="207">
        <v>44.777663351999998</v>
      </c>
      <c r="AO32" s="207">
        <v>82.640135237999999</v>
      </c>
      <c r="AP32" s="207">
        <v>96.376852209000006</v>
      </c>
      <c r="AQ32" s="207">
        <v>240.18272558000001</v>
      </c>
      <c r="AR32" s="207">
        <v>374.68349277999999</v>
      </c>
      <c r="AS32" s="207">
        <v>480.14599318</v>
      </c>
      <c r="AT32" s="207">
        <v>439.37117279</v>
      </c>
      <c r="AU32" s="207">
        <v>278.13408523999999</v>
      </c>
      <c r="AV32" s="207">
        <v>106.46131663</v>
      </c>
      <c r="AW32" s="207">
        <v>87.895323966999996</v>
      </c>
      <c r="AX32" s="207">
        <v>37.577187449</v>
      </c>
      <c r="AY32" s="207">
        <v>49.449137022000002</v>
      </c>
      <c r="AZ32" s="207">
        <v>69.798688091000002</v>
      </c>
      <c r="BA32" s="207">
        <v>83.743538194999999</v>
      </c>
      <c r="BB32" s="207">
        <v>117.51310598000001</v>
      </c>
      <c r="BC32" s="207">
        <v>176.62933222999999</v>
      </c>
      <c r="BD32" s="207">
        <v>293.92044436999998</v>
      </c>
      <c r="BE32" s="207">
        <v>488.11724687999998</v>
      </c>
      <c r="BF32" s="207">
        <v>461.76047133999998</v>
      </c>
      <c r="BG32" s="207">
        <v>291.0161506</v>
      </c>
      <c r="BH32" s="207">
        <v>139.70918569</v>
      </c>
      <c r="BI32" s="207">
        <v>55.464243347999997</v>
      </c>
      <c r="BJ32" s="246">
        <v>32.184087150000003</v>
      </c>
      <c r="BK32" s="246">
        <v>35.444924944</v>
      </c>
      <c r="BL32" s="246">
        <v>39.522679304999997</v>
      </c>
      <c r="BM32" s="246">
        <v>62.969611767000004</v>
      </c>
      <c r="BN32" s="246">
        <v>95.721576682999995</v>
      </c>
      <c r="BO32" s="246">
        <v>227.73064747000001</v>
      </c>
      <c r="BP32" s="246">
        <v>387.91436618</v>
      </c>
      <c r="BQ32" s="246">
        <v>500.95536348000002</v>
      </c>
      <c r="BR32" s="246">
        <v>468.78063768999999</v>
      </c>
      <c r="BS32" s="246">
        <v>315.98838860000001</v>
      </c>
      <c r="BT32" s="246">
        <v>151.42650996</v>
      </c>
      <c r="BU32" s="246">
        <v>62.933370832999998</v>
      </c>
      <c r="BV32" s="246">
        <v>42.507634084999999</v>
      </c>
    </row>
    <row r="33" spans="1:74" ht="11.15" customHeight="1" x14ac:dyDescent="0.25">
      <c r="A33" s="7" t="s">
        <v>40</v>
      </c>
      <c r="B33" s="166" t="s">
        <v>420</v>
      </c>
      <c r="C33" s="207">
        <v>4.9511882444999999</v>
      </c>
      <c r="D33" s="207">
        <v>14.093217715</v>
      </c>
      <c r="E33" s="207">
        <v>9.8708159029000004</v>
      </c>
      <c r="F33" s="207">
        <v>31.129629464000001</v>
      </c>
      <c r="G33" s="207">
        <v>219.82771774</v>
      </c>
      <c r="H33" s="207">
        <v>299.86272898999999</v>
      </c>
      <c r="I33" s="207">
        <v>428.73536438999997</v>
      </c>
      <c r="J33" s="207">
        <v>408.18124177999999</v>
      </c>
      <c r="K33" s="207">
        <v>381.69774897000002</v>
      </c>
      <c r="L33" s="207">
        <v>80.797322979</v>
      </c>
      <c r="M33" s="207">
        <v>0.82372045329999999</v>
      </c>
      <c r="N33" s="207">
        <v>5.5001919780000001</v>
      </c>
      <c r="O33" s="207">
        <v>12.880725753</v>
      </c>
      <c r="P33" s="207">
        <v>4.3147231531000001</v>
      </c>
      <c r="Q33" s="207">
        <v>55.614100162</v>
      </c>
      <c r="R33" s="207">
        <v>20.178305871999999</v>
      </c>
      <c r="S33" s="207">
        <v>105.72582010000001</v>
      </c>
      <c r="T33" s="207">
        <v>296.22367772000001</v>
      </c>
      <c r="U33" s="207">
        <v>462.72396170000002</v>
      </c>
      <c r="V33" s="207">
        <v>388.61764037</v>
      </c>
      <c r="W33" s="207">
        <v>209.44347711</v>
      </c>
      <c r="X33" s="207">
        <v>66.254894820000004</v>
      </c>
      <c r="Y33" s="207">
        <v>12.573821604999999</v>
      </c>
      <c r="Z33" s="207">
        <v>0.97394261682000005</v>
      </c>
      <c r="AA33" s="207">
        <v>5.4947222603999997</v>
      </c>
      <c r="AB33" s="207">
        <v>1.0811598726</v>
      </c>
      <c r="AC33" s="207">
        <v>33.596518408999998</v>
      </c>
      <c r="AD33" s="207">
        <v>17.270586297000001</v>
      </c>
      <c r="AE33" s="207">
        <v>108.08903907</v>
      </c>
      <c r="AF33" s="207">
        <v>306.45378776000001</v>
      </c>
      <c r="AG33" s="207">
        <v>396.66704163000003</v>
      </c>
      <c r="AH33" s="207">
        <v>410.42895906000001</v>
      </c>
      <c r="AI33" s="207">
        <v>206.84822564000001</v>
      </c>
      <c r="AJ33" s="207">
        <v>97.806713682999998</v>
      </c>
      <c r="AK33" s="207">
        <v>1.9422794194999999</v>
      </c>
      <c r="AL33" s="207">
        <v>25.192189285000001</v>
      </c>
      <c r="AM33" s="207">
        <v>2.7605394674000001</v>
      </c>
      <c r="AN33" s="207">
        <v>3.0187668513000001</v>
      </c>
      <c r="AO33" s="207">
        <v>22.341765955</v>
      </c>
      <c r="AP33" s="207">
        <v>24.417985547000001</v>
      </c>
      <c r="AQ33" s="207">
        <v>206.37797352000001</v>
      </c>
      <c r="AR33" s="207">
        <v>368.26184124000002</v>
      </c>
      <c r="AS33" s="207">
        <v>479.07809384000001</v>
      </c>
      <c r="AT33" s="207">
        <v>384.51264653999999</v>
      </c>
      <c r="AU33" s="207">
        <v>200.49399145999999</v>
      </c>
      <c r="AV33" s="207">
        <v>28.657679387000002</v>
      </c>
      <c r="AW33" s="207">
        <v>4.9030687838000002</v>
      </c>
      <c r="AX33" s="207">
        <v>3.0483680799999999</v>
      </c>
      <c r="AY33" s="207">
        <v>19.527420908</v>
      </c>
      <c r="AZ33" s="207">
        <v>16.842592231000001</v>
      </c>
      <c r="BA33" s="207">
        <v>27.307035811999999</v>
      </c>
      <c r="BB33" s="207">
        <v>28.865934754000001</v>
      </c>
      <c r="BC33" s="207">
        <v>141.27348703000001</v>
      </c>
      <c r="BD33" s="207">
        <v>269.33072577000002</v>
      </c>
      <c r="BE33" s="207">
        <v>429.07846756999999</v>
      </c>
      <c r="BF33" s="207">
        <v>417.01598129000001</v>
      </c>
      <c r="BG33" s="207">
        <v>246.88000016999999</v>
      </c>
      <c r="BH33" s="207">
        <v>65.653863010999999</v>
      </c>
      <c r="BI33" s="207">
        <v>3.0418965973000001</v>
      </c>
      <c r="BJ33" s="246">
        <v>1.5502721745000001</v>
      </c>
      <c r="BK33" s="246">
        <v>6.2327449706999998</v>
      </c>
      <c r="BL33" s="246">
        <v>4.8539166691000002</v>
      </c>
      <c r="BM33" s="246">
        <v>22.620773328999999</v>
      </c>
      <c r="BN33" s="246">
        <v>36.011981589000001</v>
      </c>
      <c r="BO33" s="246">
        <v>167.58812713</v>
      </c>
      <c r="BP33" s="246">
        <v>341.85860638999998</v>
      </c>
      <c r="BQ33" s="246">
        <v>456.84350502000001</v>
      </c>
      <c r="BR33" s="246">
        <v>426.23969495</v>
      </c>
      <c r="BS33" s="246">
        <v>246.06416013</v>
      </c>
      <c r="BT33" s="246">
        <v>58.915563249000002</v>
      </c>
      <c r="BU33" s="246">
        <v>5.4458000772000004</v>
      </c>
      <c r="BV33" s="246">
        <v>3.2052512734</v>
      </c>
    </row>
    <row r="34" spans="1:74" ht="11.15" customHeight="1" x14ac:dyDescent="0.25">
      <c r="A34" s="7" t="s">
        <v>41</v>
      </c>
      <c r="B34" s="166" t="s">
        <v>421</v>
      </c>
      <c r="C34" s="207">
        <v>12.035775402000001</v>
      </c>
      <c r="D34" s="207">
        <v>24.472786805999998</v>
      </c>
      <c r="E34" s="207">
        <v>36.101457848000003</v>
      </c>
      <c r="F34" s="207">
        <v>91.101365049999998</v>
      </c>
      <c r="G34" s="207">
        <v>291.04948035000001</v>
      </c>
      <c r="H34" s="207">
        <v>438.93935349999998</v>
      </c>
      <c r="I34" s="207">
        <v>548.33568333999995</v>
      </c>
      <c r="J34" s="207">
        <v>624.95579385999997</v>
      </c>
      <c r="K34" s="207">
        <v>523.81007074000001</v>
      </c>
      <c r="L34" s="207">
        <v>139.31103852000001</v>
      </c>
      <c r="M34" s="207">
        <v>15.888920809</v>
      </c>
      <c r="N34" s="207">
        <v>12.594162933</v>
      </c>
      <c r="O34" s="207">
        <v>28.802180332999999</v>
      </c>
      <c r="P34" s="207">
        <v>12.863113351999999</v>
      </c>
      <c r="Q34" s="207">
        <v>132.45829443</v>
      </c>
      <c r="R34" s="207">
        <v>105.18259096</v>
      </c>
      <c r="S34" s="207">
        <v>279.28066037999997</v>
      </c>
      <c r="T34" s="207">
        <v>456.68827758999998</v>
      </c>
      <c r="U34" s="207">
        <v>602.75682045999997</v>
      </c>
      <c r="V34" s="207">
        <v>578.70331069999997</v>
      </c>
      <c r="W34" s="207">
        <v>326.63781949999998</v>
      </c>
      <c r="X34" s="207">
        <v>133.1428664</v>
      </c>
      <c r="Y34" s="207">
        <v>70.157902479000001</v>
      </c>
      <c r="Z34" s="207">
        <v>8.1820452770000003</v>
      </c>
      <c r="AA34" s="207">
        <v>15.117663979</v>
      </c>
      <c r="AB34" s="207">
        <v>4.3732148941000002</v>
      </c>
      <c r="AC34" s="207">
        <v>70.360214210999999</v>
      </c>
      <c r="AD34" s="207">
        <v>84.031147790999995</v>
      </c>
      <c r="AE34" s="207">
        <v>228.92606849000001</v>
      </c>
      <c r="AF34" s="207">
        <v>456.62802907000003</v>
      </c>
      <c r="AG34" s="207">
        <v>514.10390493</v>
      </c>
      <c r="AH34" s="207">
        <v>554.52423854999995</v>
      </c>
      <c r="AI34" s="207">
        <v>401.40237915</v>
      </c>
      <c r="AJ34" s="207">
        <v>208.64099461999999</v>
      </c>
      <c r="AK34" s="207">
        <v>31.489022562999999</v>
      </c>
      <c r="AL34" s="207">
        <v>74.580450247000002</v>
      </c>
      <c r="AM34" s="207">
        <v>9.0781166026999998</v>
      </c>
      <c r="AN34" s="207">
        <v>5.2582481639000003</v>
      </c>
      <c r="AO34" s="207">
        <v>40.877213042000001</v>
      </c>
      <c r="AP34" s="207">
        <v>157.01478903</v>
      </c>
      <c r="AQ34" s="207">
        <v>384.21668536999999</v>
      </c>
      <c r="AR34" s="207">
        <v>552.84687152000004</v>
      </c>
      <c r="AS34" s="207">
        <v>680.50879813999995</v>
      </c>
      <c r="AT34" s="207">
        <v>580.60097860999997</v>
      </c>
      <c r="AU34" s="207">
        <v>403.75874864000002</v>
      </c>
      <c r="AV34" s="207">
        <v>131.17820706000001</v>
      </c>
      <c r="AW34" s="207">
        <v>24.754318309999999</v>
      </c>
      <c r="AX34" s="207">
        <v>13.120260116000001</v>
      </c>
      <c r="AY34" s="207">
        <v>34.450852718999997</v>
      </c>
      <c r="AZ34" s="207">
        <v>26.486806839</v>
      </c>
      <c r="BA34" s="207">
        <v>88.054382767999996</v>
      </c>
      <c r="BB34" s="207">
        <v>92.661648127000007</v>
      </c>
      <c r="BC34" s="207">
        <v>290.61350806000002</v>
      </c>
      <c r="BD34" s="207">
        <v>515.36668897000004</v>
      </c>
      <c r="BE34" s="207">
        <v>647.68916621000005</v>
      </c>
      <c r="BF34" s="207">
        <v>709.05942433999996</v>
      </c>
      <c r="BG34" s="207">
        <v>507.80365496000002</v>
      </c>
      <c r="BH34" s="207">
        <v>172.00120848</v>
      </c>
      <c r="BI34" s="207">
        <v>35.953647478000001</v>
      </c>
      <c r="BJ34" s="246">
        <v>11.080830946000001</v>
      </c>
      <c r="BK34" s="246">
        <v>16.595860596000001</v>
      </c>
      <c r="BL34" s="246">
        <v>21.426716258999999</v>
      </c>
      <c r="BM34" s="246">
        <v>65.766458709999995</v>
      </c>
      <c r="BN34" s="246">
        <v>117.59661834000001</v>
      </c>
      <c r="BO34" s="246">
        <v>304.13747877999998</v>
      </c>
      <c r="BP34" s="246">
        <v>500.77009588999999</v>
      </c>
      <c r="BQ34" s="246">
        <v>612.85283282</v>
      </c>
      <c r="BR34" s="246">
        <v>609.03822103000005</v>
      </c>
      <c r="BS34" s="246">
        <v>403.58241182</v>
      </c>
      <c r="BT34" s="246">
        <v>159.75238630000001</v>
      </c>
      <c r="BU34" s="246">
        <v>39.909165152999996</v>
      </c>
      <c r="BV34" s="246">
        <v>10.525163589</v>
      </c>
    </row>
    <row r="35" spans="1:74" ht="11.15" customHeight="1" x14ac:dyDescent="0.25">
      <c r="A35" s="7" t="s">
        <v>43</v>
      </c>
      <c r="B35" s="166" t="s">
        <v>422</v>
      </c>
      <c r="C35" s="207">
        <v>4.3668137454999999E-2</v>
      </c>
      <c r="D35" s="207">
        <v>1E-10</v>
      </c>
      <c r="E35" s="207">
        <v>10.288582764999999</v>
      </c>
      <c r="F35" s="207">
        <v>50.810357332000002</v>
      </c>
      <c r="G35" s="207">
        <v>57.073467401000002</v>
      </c>
      <c r="H35" s="207">
        <v>232.98639761999999</v>
      </c>
      <c r="I35" s="207">
        <v>395.24482096999998</v>
      </c>
      <c r="J35" s="207">
        <v>385.04280691999998</v>
      </c>
      <c r="K35" s="207">
        <v>206.58607588000001</v>
      </c>
      <c r="L35" s="207">
        <v>48.661241906000001</v>
      </c>
      <c r="M35" s="207">
        <v>10.500659885999999</v>
      </c>
      <c r="N35" s="207">
        <v>1E-10</v>
      </c>
      <c r="O35" s="207">
        <v>1E-10</v>
      </c>
      <c r="P35" s="207">
        <v>2.0088860114</v>
      </c>
      <c r="Q35" s="207">
        <v>8.1334826972999998</v>
      </c>
      <c r="R35" s="207">
        <v>43.329237171000003</v>
      </c>
      <c r="S35" s="207">
        <v>160.36009761</v>
      </c>
      <c r="T35" s="207">
        <v>264.32346739000002</v>
      </c>
      <c r="U35" s="207">
        <v>415.56087497999999</v>
      </c>
      <c r="V35" s="207">
        <v>442.06273353</v>
      </c>
      <c r="W35" s="207">
        <v>229.11100243000001</v>
      </c>
      <c r="X35" s="207">
        <v>102.45752976</v>
      </c>
      <c r="Y35" s="207">
        <v>14.832375596</v>
      </c>
      <c r="Z35" s="207">
        <v>1E-10</v>
      </c>
      <c r="AA35" s="207">
        <v>4.3660696753000001E-2</v>
      </c>
      <c r="AB35" s="207">
        <v>2.8740629571</v>
      </c>
      <c r="AC35" s="207">
        <v>7.0705561714999998</v>
      </c>
      <c r="AD35" s="207">
        <v>59.408980241000002</v>
      </c>
      <c r="AE35" s="207">
        <v>125.50183684</v>
      </c>
      <c r="AF35" s="207">
        <v>347.48353519</v>
      </c>
      <c r="AG35" s="207">
        <v>417.43153981</v>
      </c>
      <c r="AH35" s="207">
        <v>330.92220011000001</v>
      </c>
      <c r="AI35" s="207">
        <v>222.26853829999999</v>
      </c>
      <c r="AJ35" s="207">
        <v>45.091892874000003</v>
      </c>
      <c r="AK35" s="207">
        <v>24.293066360000001</v>
      </c>
      <c r="AL35" s="207">
        <v>1E-10</v>
      </c>
      <c r="AM35" s="207">
        <v>1.1522466981999999</v>
      </c>
      <c r="AN35" s="207">
        <v>1.7288904802</v>
      </c>
      <c r="AO35" s="207">
        <v>14.059387231000001</v>
      </c>
      <c r="AP35" s="207">
        <v>55.653696035999999</v>
      </c>
      <c r="AQ35" s="207">
        <v>129.88695867999999</v>
      </c>
      <c r="AR35" s="207">
        <v>288.88724653999998</v>
      </c>
      <c r="AS35" s="207">
        <v>428.29178571</v>
      </c>
      <c r="AT35" s="207">
        <v>353.01871869000001</v>
      </c>
      <c r="AU35" s="207">
        <v>242.43349076999999</v>
      </c>
      <c r="AV35" s="207">
        <v>64.829108047000005</v>
      </c>
      <c r="AW35" s="207">
        <v>1.7339160273000001</v>
      </c>
      <c r="AX35" s="207">
        <v>1E-10</v>
      </c>
      <c r="AY35" s="207">
        <v>1E-10</v>
      </c>
      <c r="AZ35" s="207">
        <v>1E-10</v>
      </c>
      <c r="BA35" s="207">
        <v>3.4723567959000001</v>
      </c>
      <c r="BB35" s="207">
        <v>41.510093924000003</v>
      </c>
      <c r="BC35" s="207">
        <v>117.55062562000001</v>
      </c>
      <c r="BD35" s="207">
        <v>194.23305805999999</v>
      </c>
      <c r="BE35" s="207">
        <v>462.24725260000002</v>
      </c>
      <c r="BF35" s="207">
        <v>364.34367003</v>
      </c>
      <c r="BG35" s="207">
        <v>204.10283457</v>
      </c>
      <c r="BH35" s="207">
        <v>89.153141000999995</v>
      </c>
      <c r="BI35" s="207">
        <v>9.6143469478999997</v>
      </c>
      <c r="BJ35" s="246">
        <v>0</v>
      </c>
      <c r="BK35" s="246">
        <v>1.0686260375000001</v>
      </c>
      <c r="BL35" s="246">
        <v>3.8277340465999998</v>
      </c>
      <c r="BM35" s="246">
        <v>15.69099276</v>
      </c>
      <c r="BN35" s="246">
        <v>44.058613956000002</v>
      </c>
      <c r="BO35" s="246">
        <v>126.9058057</v>
      </c>
      <c r="BP35" s="246">
        <v>285.68169298999999</v>
      </c>
      <c r="BQ35" s="246">
        <v>430.82958699</v>
      </c>
      <c r="BR35" s="246">
        <v>380.45943215</v>
      </c>
      <c r="BS35" s="246">
        <v>220.36706648000001</v>
      </c>
      <c r="BT35" s="246">
        <v>73.603340076999999</v>
      </c>
      <c r="BU35" s="246">
        <v>10.337206026</v>
      </c>
      <c r="BV35" s="246">
        <v>0</v>
      </c>
    </row>
    <row r="36" spans="1:74" ht="11.15" customHeight="1" x14ac:dyDescent="0.25">
      <c r="A36" s="7" t="s">
        <v>44</v>
      </c>
      <c r="B36" s="166" t="s">
        <v>423</v>
      </c>
      <c r="C36" s="207">
        <v>8.4961627516</v>
      </c>
      <c r="D36" s="207">
        <v>5.6347194716000004</v>
      </c>
      <c r="E36" s="207">
        <v>8.4387242694999998</v>
      </c>
      <c r="F36" s="207">
        <v>26.001520970000001</v>
      </c>
      <c r="G36" s="207">
        <v>23.872504261</v>
      </c>
      <c r="H36" s="207">
        <v>116.67371478</v>
      </c>
      <c r="I36" s="207">
        <v>209.62203299999999</v>
      </c>
      <c r="J36" s="207">
        <v>246.84924477999999</v>
      </c>
      <c r="K36" s="207">
        <v>131.83304803999999</v>
      </c>
      <c r="L36" s="207">
        <v>40.629407289</v>
      </c>
      <c r="M36" s="207">
        <v>16.281744938999999</v>
      </c>
      <c r="N36" s="207">
        <v>10.309329324</v>
      </c>
      <c r="O36" s="207">
        <v>9.0614621461000002</v>
      </c>
      <c r="P36" s="207">
        <v>7.7555513237999998</v>
      </c>
      <c r="Q36" s="207">
        <v>8.2381057347999995</v>
      </c>
      <c r="R36" s="207">
        <v>19.205589529000001</v>
      </c>
      <c r="S36" s="207">
        <v>66.423558663999998</v>
      </c>
      <c r="T36" s="207">
        <v>111.3683868</v>
      </c>
      <c r="U36" s="207">
        <v>213.36004804999999</v>
      </c>
      <c r="V36" s="207">
        <v>294.75623351000002</v>
      </c>
      <c r="W36" s="207">
        <v>213.91209445000001</v>
      </c>
      <c r="X36" s="207">
        <v>101.11834705</v>
      </c>
      <c r="Y36" s="207">
        <v>15.506756378</v>
      </c>
      <c r="Z36" s="207">
        <v>10.211840992000001</v>
      </c>
      <c r="AA36" s="207">
        <v>9.5690114489999996</v>
      </c>
      <c r="AB36" s="207">
        <v>7.078327013</v>
      </c>
      <c r="AC36" s="207">
        <v>7.5691913902000003</v>
      </c>
      <c r="AD36" s="207">
        <v>23.585113010000001</v>
      </c>
      <c r="AE36" s="207">
        <v>50.813562869999998</v>
      </c>
      <c r="AF36" s="207">
        <v>175.47741843</v>
      </c>
      <c r="AG36" s="207">
        <v>296.23072915</v>
      </c>
      <c r="AH36" s="207">
        <v>251.56741943</v>
      </c>
      <c r="AI36" s="207">
        <v>158.25528836000001</v>
      </c>
      <c r="AJ36" s="207">
        <v>26.906563614</v>
      </c>
      <c r="AK36" s="207">
        <v>24.541415701999998</v>
      </c>
      <c r="AL36" s="207">
        <v>8.2144174217000003</v>
      </c>
      <c r="AM36" s="207">
        <v>9.4373574715000004</v>
      </c>
      <c r="AN36" s="207">
        <v>7.4783668396999996</v>
      </c>
      <c r="AO36" s="207">
        <v>14.477518805000001</v>
      </c>
      <c r="AP36" s="207">
        <v>23.43125053</v>
      </c>
      <c r="AQ36" s="207">
        <v>43.791059863000001</v>
      </c>
      <c r="AR36" s="207">
        <v>153.90113499</v>
      </c>
      <c r="AS36" s="207">
        <v>249.00110835000001</v>
      </c>
      <c r="AT36" s="207">
        <v>299.89151178999998</v>
      </c>
      <c r="AU36" s="207">
        <v>213.34138385</v>
      </c>
      <c r="AV36" s="207">
        <v>61.025565211</v>
      </c>
      <c r="AW36" s="207">
        <v>10.631904957</v>
      </c>
      <c r="AX36" s="207">
        <v>8.6854434010000006</v>
      </c>
      <c r="AY36" s="207">
        <v>7.7655247114000003</v>
      </c>
      <c r="AZ36" s="207">
        <v>8.2476251907999991</v>
      </c>
      <c r="BA36" s="207">
        <v>9.6723152294000005</v>
      </c>
      <c r="BB36" s="207">
        <v>17.344826667</v>
      </c>
      <c r="BC36" s="207">
        <v>32.259420671999997</v>
      </c>
      <c r="BD36" s="207">
        <v>55.378439327000002</v>
      </c>
      <c r="BE36" s="207">
        <v>280.05115943999999</v>
      </c>
      <c r="BF36" s="207">
        <v>240.19477233999999</v>
      </c>
      <c r="BG36" s="207">
        <v>89.09662127</v>
      </c>
      <c r="BH36" s="207">
        <v>54.454120750999998</v>
      </c>
      <c r="BI36" s="207">
        <v>9.8827877102000006</v>
      </c>
      <c r="BJ36" s="246">
        <v>0.56756627407000004</v>
      </c>
      <c r="BK36" s="246">
        <v>8.1339509469000006</v>
      </c>
      <c r="BL36" s="246">
        <v>7.6109081947000004</v>
      </c>
      <c r="BM36" s="246">
        <v>12.544518922</v>
      </c>
      <c r="BN36" s="246">
        <v>21.044812296</v>
      </c>
      <c r="BO36" s="246">
        <v>54.354708936999998</v>
      </c>
      <c r="BP36" s="246">
        <v>129.44752987999999</v>
      </c>
      <c r="BQ36" s="246">
        <v>270.84023796000002</v>
      </c>
      <c r="BR36" s="246">
        <v>276.21575758</v>
      </c>
      <c r="BS36" s="246">
        <v>172.90889462000001</v>
      </c>
      <c r="BT36" s="246">
        <v>55.205316562999997</v>
      </c>
      <c r="BU36" s="246">
        <v>14.859815875000001</v>
      </c>
      <c r="BV36" s="246">
        <v>8.6942989956000005</v>
      </c>
    </row>
    <row r="37" spans="1:74" ht="11.15" customHeight="1" x14ac:dyDescent="0.25">
      <c r="A37" s="7" t="s">
        <v>548</v>
      </c>
      <c r="B37" s="166" t="s">
        <v>448</v>
      </c>
      <c r="C37" s="207">
        <v>8.9144894639000007</v>
      </c>
      <c r="D37" s="207">
        <v>17.933274304000001</v>
      </c>
      <c r="E37" s="207">
        <v>18.159793876999998</v>
      </c>
      <c r="F37" s="207">
        <v>41.541290812</v>
      </c>
      <c r="G37" s="207">
        <v>128.59025964</v>
      </c>
      <c r="H37" s="207">
        <v>226.44062578</v>
      </c>
      <c r="I37" s="207">
        <v>372.89357271</v>
      </c>
      <c r="J37" s="207">
        <v>335.39474042000001</v>
      </c>
      <c r="K37" s="207">
        <v>241.70618193999999</v>
      </c>
      <c r="L37" s="207">
        <v>74.547790745</v>
      </c>
      <c r="M37" s="207">
        <v>15.934501523</v>
      </c>
      <c r="N37" s="207">
        <v>13.494495712999999</v>
      </c>
      <c r="O37" s="207">
        <v>15.074575816999999</v>
      </c>
      <c r="P37" s="207">
        <v>12.444076093</v>
      </c>
      <c r="Q37" s="207">
        <v>42.434318197000003</v>
      </c>
      <c r="R37" s="207">
        <v>42.244939791</v>
      </c>
      <c r="S37" s="207">
        <v>105.18496702</v>
      </c>
      <c r="T37" s="207">
        <v>246.34604156</v>
      </c>
      <c r="U37" s="207">
        <v>397.51327316999999</v>
      </c>
      <c r="V37" s="207">
        <v>356.42037372999999</v>
      </c>
      <c r="W37" s="207">
        <v>180.55449242</v>
      </c>
      <c r="X37" s="207">
        <v>82.085980320999994</v>
      </c>
      <c r="Y37" s="207">
        <v>31.716281575</v>
      </c>
      <c r="Z37" s="207">
        <v>6.8869986407999999</v>
      </c>
      <c r="AA37" s="207">
        <v>9.7552211870000001</v>
      </c>
      <c r="AB37" s="207">
        <v>12.056969129000001</v>
      </c>
      <c r="AC37" s="207">
        <v>28.020952163</v>
      </c>
      <c r="AD37" s="207">
        <v>36.149765606000003</v>
      </c>
      <c r="AE37" s="207">
        <v>100.461552</v>
      </c>
      <c r="AF37" s="207">
        <v>273.89820623999998</v>
      </c>
      <c r="AG37" s="207">
        <v>346.83362018000003</v>
      </c>
      <c r="AH37" s="207">
        <v>357.32434942999998</v>
      </c>
      <c r="AI37" s="207">
        <v>199.94210047000001</v>
      </c>
      <c r="AJ37" s="207">
        <v>84.065209100999994</v>
      </c>
      <c r="AK37" s="207">
        <v>17.991962337</v>
      </c>
      <c r="AL37" s="207">
        <v>25.533071149000001</v>
      </c>
      <c r="AM37" s="207">
        <v>8.4441448475000005</v>
      </c>
      <c r="AN37" s="207">
        <v>11.204963986999999</v>
      </c>
      <c r="AO37" s="207">
        <v>26.840810957999999</v>
      </c>
      <c r="AP37" s="207">
        <v>48.688386088000001</v>
      </c>
      <c r="AQ37" s="207">
        <v>147.31569057999999</v>
      </c>
      <c r="AR37" s="207">
        <v>270.72400821000002</v>
      </c>
      <c r="AS37" s="207">
        <v>393.31072561000002</v>
      </c>
      <c r="AT37" s="207">
        <v>358.58693579999999</v>
      </c>
      <c r="AU37" s="207">
        <v>200.25823423</v>
      </c>
      <c r="AV37" s="207">
        <v>55.316197760000001</v>
      </c>
      <c r="AW37" s="207">
        <v>23.081153768</v>
      </c>
      <c r="AX37" s="207">
        <v>10.850183921999999</v>
      </c>
      <c r="AY37" s="207">
        <v>16.774636149999999</v>
      </c>
      <c r="AZ37" s="207">
        <v>19.841568603999999</v>
      </c>
      <c r="BA37" s="207">
        <v>31.614457812000001</v>
      </c>
      <c r="BB37" s="207">
        <v>43.724397148999998</v>
      </c>
      <c r="BC37" s="207">
        <v>109.2933494</v>
      </c>
      <c r="BD37" s="207">
        <v>209.27738449</v>
      </c>
      <c r="BE37" s="207">
        <v>390.35888731</v>
      </c>
      <c r="BF37" s="207">
        <v>348.80129502</v>
      </c>
      <c r="BG37" s="207">
        <v>202.53148755000001</v>
      </c>
      <c r="BH37" s="207">
        <v>73.420448093000005</v>
      </c>
      <c r="BI37" s="207">
        <v>18.376913811000001</v>
      </c>
      <c r="BJ37" s="246">
        <v>8.1674592836999995</v>
      </c>
      <c r="BK37" s="246">
        <v>11.094781770000001</v>
      </c>
      <c r="BL37" s="246">
        <v>12.604182528999999</v>
      </c>
      <c r="BM37" s="246">
        <v>26.229131253999999</v>
      </c>
      <c r="BN37" s="246">
        <v>43.995469579999998</v>
      </c>
      <c r="BO37" s="246">
        <v>132.02366882000001</v>
      </c>
      <c r="BP37" s="246">
        <v>268.18489944999999</v>
      </c>
      <c r="BQ37" s="246">
        <v>396.96275926999999</v>
      </c>
      <c r="BR37" s="246">
        <v>365.46892838000002</v>
      </c>
      <c r="BS37" s="246">
        <v>205.82409014000001</v>
      </c>
      <c r="BT37" s="246">
        <v>71.671473727999995</v>
      </c>
      <c r="BU37" s="246">
        <v>21.502309417999999</v>
      </c>
      <c r="BV37" s="246">
        <v>11.641876028</v>
      </c>
    </row>
    <row r="38" spans="1:74" ht="11.15" customHeight="1" x14ac:dyDescent="0.25">
      <c r="A38" s="7"/>
      <c r="B38" s="153" t="s">
        <v>154</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247"/>
      <c r="BK38" s="247"/>
      <c r="BL38" s="247"/>
      <c r="BM38" s="247"/>
      <c r="BN38" s="247"/>
      <c r="BO38" s="247"/>
      <c r="BP38" s="247"/>
      <c r="BQ38" s="247"/>
      <c r="BR38" s="247"/>
      <c r="BS38" s="247"/>
      <c r="BT38" s="247"/>
      <c r="BU38" s="247"/>
      <c r="BV38" s="247"/>
    </row>
    <row r="39" spans="1:74" ht="11.15" customHeight="1" x14ac:dyDescent="0.25">
      <c r="A39" s="7" t="s">
        <v>141</v>
      </c>
      <c r="B39" s="166" t="s">
        <v>416</v>
      </c>
      <c r="C39" s="207">
        <v>1E-10</v>
      </c>
      <c r="D39" s="207">
        <v>1E-10</v>
      </c>
      <c r="E39" s="207">
        <v>1E-10</v>
      </c>
      <c r="F39" s="207">
        <v>1E-10</v>
      </c>
      <c r="G39" s="207">
        <v>13.986853927</v>
      </c>
      <c r="H39" s="207">
        <v>65.179209121</v>
      </c>
      <c r="I39" s="207">
        <v>224.94380545000001</v>
      </c>
      <c r="J39" s="207">
        <v>182.14946964999999</v>
      </c>
      <c r="K39" s="207">
        <v>48.684522868000002</v>
      </c>
      <c r="L39" s="207">
        <v>1.2106814105000001</v>
      </c>
      <c r="M39" s="207">
        <v>1E-10</v>
      </c>
      <c r="N39" s="207">
        <v>1E-10</v>
      </c>
      <c r="O39" s="207">
        <v>1E-10</v>
      </c>
      <c r="P39" s="207">
        <v>1E-10</v>
      </c>
      <c r="Q39" s="207">
        <v>1E-10</v>
      </c>
      <c r="R39" s="207">
        <v>1E-10</v>
      </c>
      <c r="S39" s="207">
        <v>13.792855429999999</v>
      </c>
      <c r="T39" s="207">
        <v>68.752129440000004</v>
      </c>
      <c r="U39" s="207">
        <v>241.57098636000001</v>
      </c>
      <c r="V39" s="207">
        <v>179.02040535</v>
      </c>
      <c r="W39" s="207">
        <v>50.376233521000003</v>
      </c>
      <c r="X39" s="207">
        <v>1.2106814105000001</v>
      </c>
      <c r="Y39" s="207">
        <v>1E-10</v>
      </c>
      <c r="Z39" s="207">
        <v>1E-10</v>
      </c>
      <c r="AA39" s="207">
        <v>1E-10</v>
      </c>
      <c r="AB39" s="207">
        <v>1E-10</v>
      </c>
      <c r="AC39" s="207">
        <v>1E-10</v>
      </c>
      <c r="AD39" s="207">
        <v>1E-10</v>
      </c>
      <c r="AE39" s="207">
        <v>12.086127217</v>
      </c>
      <c r="AF39" s="207">
        <v>68.390540372000004</v>
      </c>
      <c r="AG39" s="207">
        <v>242.45992534999999</v>
      </c>
      <c r="AH39" s="207">
        <v>183.45205533000001</v>
      </c>
      <c r="AI39" s="207">
        <v>48.176588844000001</v>
      </c>
      <c r="AJ39" s="207">
        <v>1.2106814105000001</v>
      </c>
      <c r="AK39" s="207">
        <v>1E-10</v>
      </c>
      <c r="AL39" s="207">
        <v>1E-10</v>
      </c>
      <c r="AM39" s="207">
        <v>1E-10</v>
      </c>
      <c r="AN39" s="207">
        <v>1E-10</v>
      </c>
      <c r="AO39" s="207">
        <v>1E-10</v>
      </c>
      <c r="AP39" s="207">
        <v>1E-10</v>
      </c>
      <c r="AQ39" s="207">
        <v>11.697922776</v>
      </c>
      <c r="AR39" s="207">
        <v>75.392574018000005</v>
      </c>
      <c r="AS39" s="207">
        <v>233.64322010000001</v>
      </c>
      <c r="AT39" s="207">
        <v>190.31671732000001</v>
      </c>
      <c r="AU39" s="207">
        <v>47.920578319999997</v>
      </c>
      <c r="AV39" s="207">
        <v>1.8996029628</v>
      </c>
      <c r="AW39" s="207">
        <v>1E-10</v>
      </c>
      <c r="AX39" s="207">
        <v>1E-10</v>
      </c>
      <c r="AY39" s="207">
        <v>1E-10</v>
      </c>
      <c r="AZ39" s="207">
        <v>1E-10</v>
      </c>
      <c r="BA39" s="207">
        <v>1E-10</v>
      </c>
      <c r="BB39" s="207">
        <v>1E-10</v>
      </c>
      <c r="BC39" s="207">
        <v>11.427570106999999</v>
      </c>
      <c r="BD39" s="207">
        <v>75.906564196000005</v>
      </c>
      <c r="BE39" s="207">
        <v>235.02169008000001</v>
      </c>
      <c r="BF39" s="207">
        <v>196.59213073000001</v>
      </c>
      <c r="BG39" s="207">
        <v>48.488306418000001</v>
      </c>
      <c r="BH39" s="207">
        <v>1.8504700574999999</v>
      </c>
      <c r="BI39" s="207">
        <v>1E-10</v>
      </c>
      <c r="BJ39" s="246">
        <v>0</v>
      </c>
      <c r="BK39" s="246">
        <v>0</v>
      </c>
      <c r="BL39" s="246">
        <v>0</v>
      </c>
      <c r="BM39" s="246">
        <v>0</v>
      </c>
      <c r="BN39" s="246">
        <v>0</v>
      </c>
      <c r="BO39" s="246">
        <v>10.94345</v>
      </c>
      <c r="BP39" s="246">
        <v>72.078140000000005</v>
      </c>
      <c r="BQ39" s="246">
        <v>232.4228</v>
      </c>
      <c r="BR39" s="246">
        <v>197.8279</v>
      </c>
      <c r="BS39" s="246">
        <v>52.768210000000003</v>
      </c>
      <c r="BT39" s="246">
        <v>2.3671869999999999</v>
      </c>
      <c r="BU39" s="246">
        <v>0</v>
      </c>
      <c r="BV39" s="246">
        <v>0</v>
      </c>
    </row>
    <row r="40" spans="1:74" ht="11.15" customHeight="1" x14ac:dyDescent="0.25">
      <c r="A40" s="7" t="s">
        <v>142</v>
      </c>
      <c r="B40" s="166" t="s">
        <v>446</v>
      </c>
      <c r="C40" s="207">
        <v>1E-10</v>
      </c>
      <c r="D40" s="207">
        <v>1E-10</v>
      </c>
      <c r="E40" s="207">
        <v>0.19748724904000001</v>
      </c>
      <c r="F40" s="207">
        <v>0.26104397477000002</v>
      </c>
      <c r="G40" s="207">
        <v>38.871353464000002</v>
      </c>
      <c r="H40" s="207">
        <v>126.92520153</v>
      </c>
      <c r="I40" s="207">
        <v>282.10683073000001</v>
      </c>
      <c r="J40" s="207">
        <v>225.06028497</v>
      </c>
      <c r="K40" s="207">
        <v>84.878320931999994</v>
      </c>
      <c r="L40" s="207">
        <v>5.5421160015000002</v>
      </c>
      <c r="M40" s="207">
        <v>1E-10</v>
      </c>
      <c r="N40" s="207">
        <v>8.6427096117999994E-2</v>
      </c>
      <c r="O40" s="207">
        <v>1E-10</v>
      </c>
      <c r="P40" s="207">
        <v>1E-10</v>
      </c>
      <c r="Q40" s="207">
        <v>0.19748724904000001</v>
      </c>
      <c r="R40" s="207">
        <v>0.30464690692000002</v>
      </c>
      <c r="S40" s="207">
        <v>39.889307512000002</v>
      </c>
      <c r="T40" s="207">
        <v>130.8613891</v>
      </c>
      <c r="U40" s="207">
        <v>299.36137988000002</v>
      </c>
      <c r="V40" s="207">
        <v>223.13142139999999</v>
      </c>
      <c r="W40" s="207">
        <v>89.924747295000003</v>
      </c>
      <c r="X40" s="207">
        <v>6.2707339266000002</v>
      </c>
      <c r="Y40" s="207">
        <v>1E-10</v>
      </c>
      <c r="Z40" s="207">
        <v>8.6427096117999994E-2</v>
      </c>
      <c r="AA40" s="207">
        <v>1E-10</v>
      </c>
      <c r="AB40" s="207">
        <v>1E-10</v>
      </c>
      <c r="AC40" s="207">
        <v>0.19748724904000001</v>
      </c>
      <c r="AD40" s="207">
        <v>0.26161997914000001</v>
      </c>
      <c r="AE40" s="207">
        <v>36.607311056</v>
      </c>
      <c r="AF40" s="207">
        <v>126.61757554</v>
      </c>
      <c r="AG40" s="207">
        <v>301.71631052999999</v>
      </c>
      <c r="AH40" s="207">
        <v>225.03629472</v>
      </c>
      <c r="AI40" s="207">
        <v>86.611959763000002</v>
      </c>
      <c r="AJ40" s="207">
        <v>6.3680932636999996</v>
      </c>
      <c r="AK40" s="207">
        <v>1E-10</v>
      </c>
      <c r="AL40" s="207">
        <v>8.6427096117999994E-2</v>
      </c>
      <c r="AM40" s="207">
        <v>1E-10</v>
      </c>
      <c r="AN40" s="207">
        <v>1E-10</v>
      </c>
      <c r="AO40" s="207">
        <v>0.19748724904000001</v>
      </c>
      <c r="AP40" s="207">
        <v>0.26161997914000001</v>
      </c>
      <c r="AQ40" s="207">
        <v>34.170525341999998</v>
      </c>
      <c r="AR40" s="207">
        <v>128.38244137999999</v>
      </c>
      <c r="AS40" s="207">
        <v>292.71593796000002</v>
      </c>
      <c r="AT40" s="207">
        <v>232.40087535999999</v>
      </c>
      <c r="AU40" s="207">
        <v>86.637853015999994</v>
      </c>
      <c r="AV40" s="207">
        <v>8.3720664202999995</v>
      </c>
      <c r="AW40" s="207">
        <v>1E-10</v>
      </c>
      <c r="AX40" s="207">
        <v>8.6427096117999994E-2</v>
      </c>
      <c r="AY40" s="207">
        <v>1E-10</v>
      </c>
      <c r="AZ40" s="207">
        <v>1E-10</v>
      </c>
      <c r="BA40" s="207">
        <v>1E-10</v>
      </c>
      <c r="BB40" s="207">
        <v>0.26161997914000001</v>
      </c>
      <c r="BC40" s="207">
        <v>31.658962781</v>
      </c>
      <c r="BD40" s="207">
        <v>128.22258643999999</v>
      </c>
      <c r="BE40" s="207">
        <v>290.61332757000002</v>
      </c>
      <c r="BF40" s="207">
        <v>238.92904564</v>
      </c>
      <c r="BG40" s="207">
        <v>87.752885598999995</v>
      </c>
      <c r="BH40" s="207">
        <v>7.9401243129000001</v>
      </c>
      <c r="BI40" s="207">
        <v>1E-10</v>
      </c>
      <c r="BJ40" s="246">
        <v>8.6427100000000007E-2</v>
      </c>
      <c r="BK40" s="246">
        <v>0</v>
      </c>
      <c r="BL40" s="246">
        <v>0</v>
      </c>
      <c r="BM40" s="246">
        <v>0</v>
      </c>
      <c r="BN40" s="246">
        <v>0.30595909999999998</v>
      </c>
      <c r="BO40" s="246">
        <v>30.604880000000001</v>
      </c>
      <c r="BP40" s="246">
        <v>122.63930000000001</v>
      </c>
      <c r="BQ40" s="246">
        <v>288.57139999999998</v>
      </c>
      <c r="BR40" s="246">
        <v>242.0086</v>
      </c>
      <c r="BS40" s="246">
        <v>92.104969999999994</v>
      </c>
      <c r="BT40" s="246">
        <v>8.3991819999999997</v>
      </c>
      <c r="BU40" s="246">
        <v>0</v>
      </c>
      <c r="BV40" s="246">
        <v>8.6427100000000007E-2</v>
      </c>
    </row>
    <row r="41" spans="1:74" ht="11.15" customHeight="1" x14ac:dyDescent="0.25">
      <c r="A41" s="7" t="s">
        <v>143</v>
      </c>
      <c r="B41" s="166" t="s">
        <v>417</v>
      </c>
      <c r="C41" s="207">
        <v>1E-10</v>
      </c>
      <c r="D41" s="207">
        <v>1E-10</v>
      </c>
      <c r="E41" s="207">
        <v>2.7722028668999998</v>
      </c>
      <c r="F41" s="207">
        <v>1.9790513079000001</v>
      </c>
      <c r="G41" s="207">
        <v>70.580250032999999</v>
      </c>
      <c r="H41" s="207">
        <v>169.16897269</v>
      </c>
      <c r="I41" s="207">
        <v>254.66563052000001</v>
      </c>
      <c r="J41" s="207">
        <v>211.74325524</v>
      </c>
      <c r="K41" s="207">
        <v>81.205051140999998</v>
      </c>
      <c r="L41" s="207">
        <v>6.8106360377000001</v>
      </c>
      <c r="M41" s="207">
        <v>1E-10</v>
      </c>
      <c r="N41" s="207">
        <v>0.15500321753999999</v>
      </c>
      <c r="O41" s="207">
        <v>1E-10</v>
      </c>
      <c r="P41" s="207">
        <v>1E-10</v>
      </c>
      <c r="Q41" s="207">
        <v>2.6918827320999998</v>
      </c>
      <c r="R41" s="207">
        <v>2.0314265265999998</v>
      </c>
      <c r="S41" s="207">
        <v>70.574830736999999</v>
      </c>
      <c r="T41" s="207">
        <v>167.82322474</v>
      </c>
      <c r="U41" s="207">
        <v>274.69602773999998</v>
      </c>
      <c r="V41" s="207">
        <v>215.07257702000001</v>
      </c>
      <c r="W41" s="207">
        <v>88.531193177000006</v>
      </c>
      <c r="X41" s="207">
        <v>7.4759917656999999</v>
      </c>
      <c r="Y41" s="207">
        <v>1E-10</v>
      </c>
      <c r="Z41" s="207">
        <v>0.15500321753999999</v>
      </c>
      <c r="AA41" s="207">
        <v>1E-10</v>
      </c>
      <c r="AB41" s="207">
        <v>1E-10</v>
      </c>
      <c r="AC41" s="207">
        <v>2.8507336692999998</v>
      </c>
      <c r="AD41" s="207">
        <v>1.1764793522999999</v>
      </c>
      <c r="AE41" s="207">
        <v>66.504349152000003</v>
      </c>
      <c r="AF41" s="207">
        <v>166.49116656000001</v>
      </c>
      <c r="AG41" s="207">
        <v>276.83111165000003</v>
      </c>
      <c r="AH41" s="207">
        <v>208.15360573999999</v>
      </c>
      <c r="AI41" s="207">
        <v>86.895784159000002</v>
      </c>
      <c r="AJ41" s="207">
        <v>6.8039571290999996</v>
      </c>
      <c r="AK41" s="207">
        <v>1E-10</v>
      </c>
      <c r="AL41" s="207">
        <v>0.15500321753999999</v>
      </c>
      <c r="AM41" s="207">
        <v>1E-10</v>
      </c>
      <c r="AN41" s="207">
        <v>1E-10</v>
      </c>
      <c r="AO41" s="207">
        <v>3.0262039301999999</v>
      </c>
      <c r="AP41" s="207">
        <v>1.0703984600000001</v>
      </c>
      <c r="AQ41" s="207">
        <v>65.181291709999996</v>
      </c>
      <c r="AR41" s="207">
        <v>171.38154659</v>
      </c>
      <c r="AS41" s="207">
        <v>263.14958402000002</v>
      </c>
      <c r="AT41" s="207">
        <v>214.72420506</v>
      </c>
      <c r="AU41" s="207">
        <v>93.237219405000005</v>
      </c>
      <c r="AV41" s="207">
        <v>9.2468994880000004</v>
      </c>
      <c r="AW41" s="207">
        <v>1E-10</v>
      </c>
      <c r="AX41" s="207">
        <v>0.19628398705</v>
      </c>
      <c r="AY41" s="207">
        <v>1E-10</v>
      </c>
      <c r="AZ41" s="207">
        <v>1E-10</v>
      </c>
      <c r="BA41" s="207">
        <v>0.91178694178999997</v>
      </c>
      <c r="BB41" s="207">
        <v>0.95931861350000003</v>
      </c>
      <c r="BC41" s="207">
        <v>61.871945033999999</v>
      </c>
      <c r="BD41" s="207">
        <v>170.95975540000001</v>
      </c>
      <c r="BE41" s="207">
        <v>248.44858873999999</v>
      </c>
      <c r="BF41" s="207">
        <v>216.46419943999999</v>
      </c>
      <c r="BG41" s="207">
        <v>96.049460698999994</v>
      </c>
      <c r="BH41" s="207">
        <v>9.3390802197999996</v>
      </c>
      <c r="BI41" s="207">
        <v>1E-10</v>
      </c>
      <c r="BJ41" s="246">
        <v>0.19628399999999999</v>
      </c>
      <c r="BK41" s="246">
        <v>0</v>
      </c>
      <c r="BL41" s="246">
        <v>0</v>
      </c>
      <c r="BM41" s="246">
        <v>0.91178689999999996</v>
      </c>
      <c r="BN41" s="246">
        <v>1.0269919999999999</v>
      </c>
      <c r="BO41" s="246">
        <v>59.58802</v>
      </c>
      <c r="BP41" s="246">
        <v>169.70869999999999</v>
      </c>
      <c r="BQ41" s="246">
        <v>251.3545</v>
      </c>
      <c r="BR41" s="246">
        <v>217.0975</v>
      </c>
      <c r="BS41" s="246">
        <v>97.609070000000003</v>
      </c>
      <c r="BT41" s="246">
        <v>9.7736099999999997</v>
      </c>
      <c r="BU41" s="246">
        <v>0</v>
      </c>
      <c r="BV41" s="246">
        <v>0.19628399999999999</v>
      </c>
    </row>
    <row r="42" spans="1:74" ht="11.15" customHeight="1" x14ac:dyDescent="0.25">
      <c r="A42" s="7" t="s">
        <v>144</v>
      </c>
      <c r="B42" s="166" t="s">
        <v>418</v>
      </c>
      <c r="C42" s="207">
        <v>1E-10</v>
      </c>
      <c r="D42" s="207">
        <v>0.30389106517999998</v>
      </c>
      <c r="E42" s="207">
        <v>6.5234715854000003</v>
      </c>
      <c r="F42" s="207">
        <v>7.1163431774000001</v>
      </c>
      <c r="G42" s="207">
        <v>71.694605433000007</v>
      </c>
      <c r="H42" s="207">
        <v>219.44268584</v>
      </c>
      <c r="I42" s="207">
        <v>312.52790911</v>
      </c>
      <c r="J42" s="207">
        <v>246.95148513000001</v>
      </c>
      <c r="K42" s="207">
        <v>109.01657695999999</v>
      </c>
      <c r="L42" s="207">
        <v>10.940909587</v>
      </c>
      <c r="M42" s="207">
        <v>0.25645533085</v>
      </c>
      <c r="N42" s="207">
        <v>1E-10</v>
      </c>
      <c r="O42" s="207">
        <v>1E-10</v>
      </c>
      <c r="P42" s="207">
        <v>0.30389106517999998</v>
      </c>
      <c r="Q42" s="207">
        <v>6.2062643713999996</v>
      </c>
      <c r="R42" s="207">
        <v>7.5656134565000004</v>
      </c>
      <c r="S42" s="207">
        <v>70.374441279999999</v>
      </c>
      <c r="T42" s="207">
        <v>218.08873174999999</v>
      </c>
      <c r="U42" s="207">
        <v>326.02616144000001</v>
      </c>
      <c r="V42" s="207">
        <v>251.26738386</v>
      </c>
      <c r="W42" s="207">
        <v>118.9506785</v>
      </c>
      <c r="X42" s="207">
        <v>11.181073631</v>
      </c>
      <c r="Y42" s="207">
        <v>0.19802647940000001</v>
      </c>
      <c r="Z42" s="207">
        <v>1E-10</v>
      </c>
      <c r="AA42" s="207">
        <v>1E-10</v>
      </c>
      <c r="AB42" s="207">
        <v>0.30389106517999998</v>
      </c>
      <c r="AC42" s="207">
        <v>6.5683704186999998</v>
      </c>
      <c r="AD42" s="207">
        <v>5.688853538</v>
      </c>
      <c r="AE42" s="207">
        <v>68.450033196999996</v>
      </c>
      <c r="AF42" s="207">
        <v>219.88779739</v>
      </c>
      <c r="AG42" s="207">
        <v>326.90230509999998</v>
      </c>
      <c r="AH42" s="207">
        <v>242.42462243</v>
      </c>
      <c r="AI42" s="207">
        <v>116.64170704</v>
      </c>
      <c r="AJ42" s="207">
        <v>9.9955155006999998</v>
      </c>
      <c r="AK42" s="207">
        <v>0.22650002893000001</v>
      </c>
      <c r="AL42" s="207">
        <v>1E-10</v>
      </c>
      <c r="AM42" s="207">
        <v>1E-10</v>
      </c>
      <c r="AN42" s="207">
        <v>0.30389106517999998</v>
      </c>
      <c r="AO42" s="207">
        <v>7.1755954938000004</v>
      </c>
      <c r="AP42" s="207">
        <v>5.3811384593999998</v>
      </c>
      <c r="AQ42" s="207">
        <v>68.102739678999995</v>
      </c>
      <c r="AR42" s="207">
        <v>225.24693869000001</v>
      </c>
      <c r="AS42" s="207">
        <v>313.18393784</v>
      </c>
      <c r="AT42" s="207">
        <v>242.71847574</v>
      </c>
      <c r="AU42" s="207">
        <v>125.63444013</v>
      </c>
      <c r="AV42" s="207">
        <v>10.969896160999999</v>
      </c>
      <c r="AW42" s="207">
        <v>0.22650002893000001</v>
      </c>
      <c r="AX42" s="207">
        <v>0.12751505092000001</v>
      </c>
      <c r="AY42" s="207">
        <v>1E-10</v>
      </c>
      <c r="AZ42" s="207">
        <v>0.30389106517999998</v>
      </c>
      <c r="BA42" s="207">
        <v>3.7198084073</v>
      </c>
      <c r="BB42" s="207">
        <v>4.1554645748999999</v>
      </c>
      <c r="BC42" s="207">
        <v>62.951306039999999</v>
      </c>
      <c r="BD42" s="207">
        <v>224.70717063999999</v>
      </c>
      <c r="BE42" s="207">
        <v>299.50878182999998</v>
      </c>
      <c r="BF42" s="207">
        <v>245.26492683000001</v>
      </c>
      <c r="BG42" s="207">
        <v>129.81580147</v>
      </c>
      <c r="BH42" s="207">
        <v>11.350789815000001</v>
      </c>
      <c r="BI42" s="207">
        <v>0.22650002893000001</v>
      </c>
      <c r="BJ42" s="246">
        <v>0.12751509999999999</v>
      </c>
      <c r="BK42" s="246">
        <v>0</v>
      </c>
      <c r="BL42" s="246">
        <v>0.30389110000000003</v>
      </c>
      <c r="BM42" s="246">
        <v>3.81874</v>
      </c>
      <c r="BN42" s="246">
        <v>4.5730700000000004</v>
      </c>
      <c r="BO42" s="246">
        <v>66.927019999999999</v>
      </c>
      <c r="BP42" s="246">
        <v>229.1788</v>
      </c>
      <c r="BQ42" s="246">
        <v>301.56920000000002</v>
      </c>
      <c r="BR42" s="246">
        <v>248.0599</v>
      </c>
      <c r="BS42" s="246">
        <v>130.36510000000001</v>
      </c>
      <c r="BT42" s="246">
        <v>12.06616</v>
      </c>
      <c r="BU42" s="246">
        <v>0.22650000000000001</v>
      </c>
      <c r="BV42" s="246">
        <v>0.12751509999999999</v>
      </c>
    </row>
    <row r="43" spans="1:74" ht="11.15" customHeight="1" x14ac:dyDescent="0.25">
      <c r="A43" s="7" t="s">
        <v>145</v>
      </c>
      <c r="B43" s="166" t="s">
        <v>447</v>
      </c>
      <c r="C43" s="207">
        <v>28.650511197</v>
      </c>
      <c r="D43" s="207">
        <v>36.220585739000001</v>
      </c>
      <c r="E43" s="207">
        <v>54.532323753</v>
      </c>
      <c r="F43" s="207">
        <v>94.601137175999995</v>
      </c>
      <c r="G43" s="207">
        <v>217.50529252000001</v>
      </c>
      <c r="H43" s="207">
        <v>370.55640461000002</v>
      </c>
      <c r="I43" s="207">
        <v>456.22990592000002</v>
      </c>
      <c r="J43" s="207">
        <v>424.97170211000002</v>
      </c>
      <c r="K43" s="207">
        <v>297.57428962</v>
      </c>
      <c r="L43" s="207">
        <v>134.85719105000001</v>
      </c>
      <c r="M43" s="207">
        <v>57.114670308000001</v>
      </c>
      <c r="N43" s="207">
        <v>45.776784905</v>
      </c>
      <c r="O43" s="207">
        <v>29.331862018999999</v>
      </c>
      <c r="P43" s="207">
        <v>41.074439945999998</v>
      </c>
      <c r="Q43" s="207">
        <v>55.381921089000002</v>
      </c>
      <c r="R43" s="207">
        <v>97.411835616000005</v>
      </c>
      <c r="S43" s="207">
        <v>226.54067090999999</v>
      </c>
      <c r="T43" s="207">
        <v>370.42543058000001</v>
      </c>
      <c r="U43" s="207">
        <v>465.95335322</v>
      </c>
      <c r="V43" s="207">
        <v>425.75455858999999</v>
      </c>
      <c r="W43" s="207">
        <v>308.45586438999999</v>
      </c>
      <c r="X43" s="207">
        <v>141.54399272000001</v>
      </c>
      <c r="Y43" s="207">
        <v>56.826750341</v>
      </c>
      <c r="Z43" s="207">
        <v>47.280178155999998</v>
      </c>
      <c r="AA43" s="207">
        <v>33.059292761000002</v>
      </c>
      <c r="AB43" s="207">
        <v>44.934612815000001</v>
      </c>
      <c r="AC43" s="207">
        <v>63.870164138</v>
      </c>
      <c r="AD43" s="207">
        <v>100.27712774</v>
      </c>
      <c r="AE43" s="207">
        <v>218.08027729</v>
      </c>
      <c r="AF43" s="207">
        <v>359.68917477000002</v>
      </c>
      <c r="AG43" s="207">
        <v>466.39983520999999</v>
      </c>
      <c r="AH43" s="207">
        <v>423.95674996999998</v>
      </c>
      <c r="AI43" s="207">
        <v>303.26625057000001</v>
      </c>
      <c r="AJ43" s="207">
        <v>148.19305334000001</v>
      </c>
      <c r="AK43" s="207">
        <v>61.651343318000002</v>
      </c>
      <c r="AL43" s="207">
        <v>49.017593407</v>
      </c>
      <c r="AM43" s="207">
        <v>34.143658721000001</v>
      </c>
      <c r="AN43" s="207">
        <v>46.397990948999997</v>
      </c>
      <c r="AO43" s="207">
        <v>65.600091485999997</v>
      </c>
      <c r="AP43" s="207">
        <v>96.793879481000005</v>
      </c>
      <c r="AQ43" s="207">
        <v>215.84056982000001</v>
      </c>
      <c r="AR43" s="207">
        <v>354.16496755999998</v>
      </c>
      <c r="AS43" s="207">
        <v>460.45067828999998</v>
      </c>
      <c r="AT43" s="207">
        <v>423.94335151000001</v>
      </c>
      <c r="AU43" s="207">
        <v>303.72912492</v>
      </c>
      <c r="AV43" s="207">
        <v>156.74433513</v>
      </c>
      <c r="AW43" s="207">
        <v>60.0251175</v>
      </c>
      <c r="AX43" s="207">
        <v>51.129804628999999</v>
      </c>
      <c r="AY43" s="207">
        <v>33.825540353999997</v>
      </c>
      <c r="AZ43" s="207">
        <v>46.264388304999997</v>
      </c>
      <c r="BA43" s="207">
        <v>63.280531580000002</v>
      </c>
      <c r="BB43" s="207">
        <v>97.777568493999993</v>
      </c>
      <c r="BC43" s="207">
        <v>215.13185182000001</v>
      </c>
      <c r="BD43" s="207">
        <v>361.45444787000002</v>
      </c>
      <c r="BE43" s="207">
        <v>458.72142916000001</v>
      </c>
      <c r="BF43" s="207">
        <v>427.84896493999997</v>
      </c>
      <c r="BG43" s="207">
        <v>305.61613453000001</v>
      </c>
      <c r="BH43" s="207">
        <v>155.21664092</v>
      </c>
      <c r="BI43" s="207">
        <v>66.027249932000004</v>
      </c>
      <c r="BJ43" s="246">
        <v>51.025239999999997</v>
      </c>
      <c r="BK43" s="246">
        <v>33.079160000000002</v>
      </c>
      <c r="BL43" s="246">
        <v>49.752000000000002</v>
      </c>
      <c r="BM43" s="246">
        <v>70.073759999999993</v>
      </c>
      <c r="BN43" s="246">
        <v>100.4434</v>
      </c>
      <c r="BO43" s="246">
        <v>217.31180000000001</v>
      </c>
      <c r="BP43" s="246">
        <v>355.98509999999999</v>
      </c>
      <c r="BQ43" s="246">
        <v>466.0025</v>
      </c>
      <c r="BR43" s="246">
        <v>436.93439999999998</v>
      </c>
      <c r="BS43" s="246">
        <v>309.13740000000001</v>
      </c>
      <c r="BT43" s="246">
        <v>155.8192</v>
      </c>
      <c r="BU43" s="246">
        <v>65.011719999999997</v>
      </c>
      <c r="BV43" s="246">
        <v>48.473460000000003</v>
      </c>
    </row>
    <row r="44" spans="1:74" ht="11.15" customHeight="1" x14ac:dyDescent="0.25">
      <c r="A44" s="7" t="s">
        <v>146</v>
      </c>
      <c r="B44" s="166" t="s">
        <v>420</v>
      </c>
      <c r="C44" s="207">
        <v>5.4429206547</v>
      </c>
      <c r="D44" s="207">
        <v>5.8604451439999998</v>
      </c>
      <c r="E44" s="207">
        <v>24.560487757000001</v>
      </c>
      <c r="F44" s="207">
        <v>38.521596633000001</v>
      </c>
      <c r="G44" s="207">
        <v>166.6383563</v>
      </c>
      <c r="H44" s="207">
        <v>348.82142303000001</v>
      </c>
      <c r="I44" s="207">
        <v>420.61456995999998</v>
      </c>
      <c r="J44" s="207">
        <v>387.52319878999998</v>
      </c>
      <c r="K44" s="207">
        <v>240.17567936</v>
      </c>
      <c r="L44" s="207">
        <v>57.092412328999998</v>
      </c>
      <c r="M44" s="207">
        <v>5.1987547666999996</v>
      </c>
      <c r="N44" s="207">
        <v>4.6234020199000003</v>
      </c>
      <c r="O44" s="207">
        <v>5.5107826487000002</v>
      </c>
      <c r="P44" s="207">
        <v>7.0143250550999996</v>
      </c>
      <c r="Q44" s="207">
        <v>23.399285834000001</v>
      </c>
      <c r="R44" s="207">
        <v>39.466772007000003</v>
      </c>
      <c r="S44" s="207">
        <v>173.63411062</v>
      </c>
      <c r="T44" s="207">
        <v>343.31534511000001</v>
      </c>
      <c r="U44" s="207">
        <v>431.64337802</v>
      </c>
      <c r="V44" s="207">
        <v>394.39069723</v>
      </c>
      <c r="W44" s="207">
        <v>255.51259507</v>
      </c>
      <c r="X44" s="207">
        <v>61.893247799999997</v>
      </c>
      <c r="Y44" s="207">
        <v>4.9818531008000004</v>
      </c>
      <c r="Z44" s="207">
        <v>5.1313788717</v>
      </c>
      <c r="AA44" s="207">
        <v>6.7147804876999997</v>
      </c>
      <c r="AB44" s="207">
        <v>7.4457973704000002</v>
      </c>
      <c r="AC44" s="207">
        <v>28.162776889</v>
      </c>
      <c r="AD44" s="207">
        <v>36.926508798999997</v>
      </c>
      <c r="AE44" s="207">
        <v>164.00020362000001</v>
      </c>
      <c r="AF44" s="207">
        <v>330.37108890000002</v>
      </c>
      <c r="AG44" s="207">
        <v>429.60390281999997</v>
      </c>
      <c r="AH44" s="207">
        <v>384.13488002999998</v>
      </c>
      <c r="AI44" s="207">
        <v>250.38363482</v>
      </c>
      <c r="AJ44" s="207">
        <v>63.371654786999997</v>
      </c>
      <c r="AK44" s="207">
        <v>5.6872197339000001</v>
      </c>
      <c r="AL44" s="207">
        <v>5.2287731333999998</v>
      </c>
      <c r="AM44" s="207">
        <v>7.1062216991999998</v>
      </c>
      <c r="AN44" s="207">
        <v>7.2539506871999997</v>
      </c>
      <c r="AO44" s="207">
        <v>29.257583487000002</v>
      </c>
      <c r="AP44" s="207">
        <v>33.138906091999999</v>
      </c>
      <c r="AQ44" s="207">
        <v>161.82499430999999</v>
      </c>
      <c r="AR44" s="207">
        <v>322.16104237000002</v>
      </c>
      <c r="AS44" s="207">
        <v>420.44981263</v>
      </c>
      <c r="AT44" s="207">
        <v>381.45649968999999</v>
      </c>
      <c r="AU44" s="207">
        <v>254.54438644000001</v>
      </c>
      <c r="AV44" s="207">
        <v>70.597492845999994</v>
      </c>
      <c r="AW44" s="207">
        <v>5.3218531829</v>
      </c>
      <c r="AX44" s="207">
        <v>7.4965524037</v>
      </c>
      <c r="AY44" s="207">
        <v>6.1312388874000003</v>
      </c>
      <c r="AZ44" s="207">
        <v>6.8867944207000003</v>
      </c>
      <c r="BA44" s="207">
        <v>22.721226074</v>
      </c>
      <c r="BB44" s="207">
        <v>31.050592482999999</v>
      </c>
      <c r="BC44" s="207">
        <v>160.04216976000001</v>
      </c>
      <c r="BD44" s="207">
        <v>328.95453974999998</v>
      </c>
      <c r="BE44" s="207">
        <v>418.69861183</v>
      </c>
      <c r="BF44" s="207">
        <v>383.95239595999999</v>
      </c>
      <c r="BG44" s="207">
        <v>255.71999154</v>
      </c>
      <c r="BH44" s="207">
        <v>70.404538307999999</v>
      </c>
      <c r="BI44" s="207">
        <v>5.6965985235999996</v>
      </c>
      <c r="BJ44" s="246">
        <v>7.154801</v>
      </c>
      <c r="BK44" s="246">
        <v>7.1635960000000001</v>
      </c>
      <c r="BL44" s="246">
        <v>8.3400470000000002</v>
      </c>
      <c r="BM44" s="246">
        <v>25.220960000000002</v>
      </c>
      <c r="BN44" s="246">
        <v>31.93253</v>
      </c>
      <c r="BO44" s="246">
        <v>162.8914</v>
      </c>
      <c r="BP44" s="246">
        <v>324.04140000000001</v>
      </c>
      <c r="BQ44" s="246">
        <v>427.78070000000002</v>
      </c>
      <c r="BR44" s="246">
        <v>391.51260000000002</v>
      </c>
      <c r="BS44" s="246">
        <v>256.90969999999999</v>
      </c>
      <c r="BT44" s="246">
        <v>71.501390000000001</v>
      </c>
      <c r="BU44" s="246">
        <v>5.859572</v>
      </c>
      <c r="BV44" s="246">
        <v>7.1427250000000004</v>
      </c>
    </row>
    <row r="45" spans="1:74" ht="11.15" customHeight="1" x14ac:dyDescent="0.25">
      <c r="A45" s="7" t="s">
        <v>147</v>
      </c>
      <c r="B45" s="166" t="s">
        <v>421</v>
      </c>
      <c r="C45" s="207">
        <v>13.510329922</v>
      </c>
      <c r="D45" s="207">
        <v>22.747544932</v>
      </c>
      <c r="E45" s="207">
        <v>66.966430696000003</v>
      </c>
      <c r="F45" s="207">
        <v>117.81725313</v>
      </c>
      <c r="G45" s="207">
        <v>279.79126481999998</v>
      </c>
      <c r="H45" s="207">
        <v>498.64497281000001</v>
      </c>
      <c r="I45" s="207">
        <v>582.57717484</v>
      </c>
      <c r="J45" s="207">
        <v>579.22474428999999</v>
      </c>
      <c r="K45" s="207">
        <v>391.39008321</v>
      </c>
      <c r="L45" s="207">
        <v>155.45004243</v>
      </c>
      <c r="M45" s="207">
        <v>38.658762404999997</v>
      </c>
      <c r="N45" s="207">
        <v>10.776370426</v>
      </c>
      <c r="O45" s="207">
        <v>13.177397021999999</v>
      </c>
      <c r="P45" s="207">
        <v>21.854091754999999</v>
      </c>
      <c r="Q45" s="207">
        <v>64.656090863000003</v>
      </c>
      <c r="R45" s="207">
        <v>117.85751251000001</v>
      </c>
      <c r="S45" s="207">
        <v>281.38333388000001</v>
      </c>
      <c r="T45" s="207">
        <v>491.84660926999999</v>
      </c>
      <c r="U45" s="207">
        <v>578.97559684999999</v>
      </c>
      <c r="V45" s="207">
        <v>585.99149648000002</v>
      </c>
      <c r="W45" s="207">
        <v>411.76035841999999</v>
      </c>
      <c r="X45" s="207">
        <v>158.14195083000001</v>
      </c>
      <c r="Y45" s="207">
        <v>36.901368533000003</v>
      </c>
      <c r="Z45" s="207">
        <v>11.904224921999999</v>
      </c>
      <c r="AA45" s="207">
        <v>15.448651250999999</v>
      </c>
      <c r="AB45" s="207">
        <v>23.071219890999998</v>
      </c>
      <c r="AC45" s="207">
        <v>75.441066698</v>
      </c>
      <c r="AD45" s="207">
        <v>118.05321585999999</v>
      </c>
      <c r="AE45" s="207">
        <v>277.58070849000001</v>
      </c>
      <c r="AF45" s="207">
        <v>484.11767264000002</v>
      </c>
      <c r="AG45" s="207">
        <v>584.02292910999995</v>
      </c>
      <c r="AH45" s="207">
        <v>580.42206113999998</v>
      </c>
      <c r="AI45" s="207">
        <v>404.24979130999998</v>
      </c>
      <c r="AJ45" s="207">
        <v>157.55757807000001</v>
      </c>
      <c r="AK45" s="207">
        <v>40.493046925999998</v>
      </c>
      <c r="AL45" s="207">
        <v>12.061264998</v>
      </c>
      <c r="AM45" s="207">
        <v>16.174976181000002</v>
      </c>
      <c r="AN45" s="207">
        <v>22.502571994</v>
      </c>
      <c r="AO45" s="207">
        <v>74.135060129999999</v>
      </c>
      <c r="AP45" s="207">
        <v>107.93887646</v>
      </c>
      <c r="AQ45" s="207">
        <v>272.80574030999998</v>
      </c>
      <c r="AR45" s="207">
        <v>471.58448912</v>
      </c>
      <c r="AS45" s="207">
        <v>567.20014839999999</v>
      </c>
      <c r="AT45" s="207">
        <v>563.95157492999999</v>
      </c>
      <c r="AU45" s="207">
        <v>405.84963492999998</v>
      </c>
      <c r="AV45" s="207">
        <v>165.22665445999999</v>
      </c>
      <c r="AW45" s="207">
        <v>39.560936609999999</v>
      </c>
      <c r="AX45" s="207">
        <v>18.802660828</v>
      </c>
      <c r="AY45" s="207">
        <v>14.252969147</v>
      </c>
      <c r="AZ45" s="207">
        <v>20.849961832000002</v>
      </c>
      <c r="BA45" s="207">
        <v>65.812841481000007</v>
      </c>
      <c r="BB45" s="207">
        <v>105.840309</v>
      </c>
      <c r="BC45" s="207">
        <v>277.11128515000001</v>
      </c>
      <c r="BD45" s="207">
        <v>477.37027210999997</v>
      </c>
      <c r="BE45" s="207">
        <v>576.38503338999999</v>
      </c>
      <c r="BF45" s="207">
        <v>564.14804753999999</v>
      </c>
      <c r="BG45" s="207">
        <v>408.51807500000001</v>
      </c>
      <c r="BH45" s="207">
        <v>166.23845370999999</v>
      </c>
      <c r="BI45" s="207">
        <v>37.86877973</v>
      </c>
      <c r="BJ45" s="246">
        <v>18.348279999999999</v>
      </c>
      <c r="BK45" s="246">
        <v>15.91962</v>
      </c>
      <c r="BL45" s="246">
        <v>21.263570000000001</v>
      </c>
      <c r="BM45" s="246">
        <v>71.253230000000002</v>
      </c>
      <c r="BN45" s="246">
        <v>108.7272</v>
      </c>
      <c r="BO45" s="246">
        <v>283.3184</v>
      </c>
      <c r="BP45" s="246">
        <v>479.96910000000003</v>
      </c>
      <c r="BQ45" s="246">
        <v>589.24929999999995</v>
      </c>
      <c r="BR45" s="246">
        <v>578.75059999999996</v>
      </c>
      <c r="BS45" s="246">
        <v>415.89519999999999</v>
      </c>
      <c r="BT45" s="246">
        <v>168.97280000000001</v>
      </c>
      <c r="BU45" s="246">
        <v>39.998139999999999</v>
      </c>
      <c r="BV45" s="246">
        <v>19.07921</v>
      </c>
    </row>
    <row r="46" spans="1:74" ht="11.15" customHeight="1" x14ac:dyDescent="0.25">
      <c r="A46" s="7" t="s">
        <v>148</v>
      </c>
      <c r="B46" s="166" t="s">
        <v>422</v>
      </c>
      <c r="C46" s="207">
        <v>1.3852440461</v>
      </c>
      <c r="D46" s="207">
        <v>4.3342327803999998</v>
      </c>
      <c r="E46" s="207">
        <v>19.328627568000002</v>
      </c>
      <c r="F46" s="207">
        <v>45.577320176999997</v>
      </c>
      <c r="G46" s="207">
        <v>111.48809579</v>
      </c>
      <c r="H46" s="207">
        <v>283.41114262000002</v>
      </c>
      <c r="I46" s="207">
        <v>389.96999225000002</v>
      </c>
      <c r="J46" s="207">
        <v>338.13751307000001</v>
      </c>
      <c r="K46" s="207">
        <v>208.74918355</v>
      </c>
      <c r="L46" s="207">
        <v>70.760111370000004</v>
      </c>
      <c r="M46" s="207">
        <v>10.601623912999999</v>
      </c>
      <c r="N46" s="207">
        <v>0.11454536593</v>
      </c>
      <c r="O46" s="207">
        <v>1.2152613698000001</v>
      </c>
      <c r="P46" s="207">
        <v>4.0727968188999997</v>
      </c>
      <c r="Q46" s="207">
        <v>18.860480656</v>
      </c>
      <c r="R46" s="207">
        <v>47.393528979000003</v>
      </c>
      <c r="S46" s="207">
        <v>100.42488561</v>
      </c>
      <c r="T46" s="207">
        <v>286.50839509999997</v>
      </c>
      <c r="U46" s="207">
        <v>390.36252865</v>
      </c>
      <c r="V46" s="207">
        <v>344.55395973999998</v>
      </c>
      <c r="W46" s="207">
        <v>207.80643903999999</v>
      </c>
      <c r="X46" s="207">
        <v>71.303638794999998</v>
      </c>
      <c r="Y46" s="207">
        <v>10.319545048</v>
      </c>
      <c r="Z46" s="207">
        <v>0.11454536593</v>
      </c>
      <c r="AA46" s="207">
        <v>1.0993600256</v>
      </c>
      <c r="AB46" s="207">
        <v>4.0709027393000001</v>
      </c>
      <c r="AC46" s="207">
        <v>19.095851054000001</v>
      </c>
      <c r="AD46" s="207">
        <v>49.130759171999998</v>
      </c>
      <c r="AE46" s="207">
        <v>109.24703649</v>
      </c>
      <c r="AF46" s="207">
        <v>287.82715425999999</v>
      </c>
      <c r="AG46" s="207">
        <v>393.36724263999997</v>
      </c>
      <c r="AH46" s="207">
        <v>356.03991622000001</v>
      </c>
      <c r="AI46" s="207">
        <v>207.99028250999999</v>
      </c>
      <c r="AJ46" s="207">
        <v>74.715749376000005</v>
      </c>
      <c r="AK46" s="207">
        <v>11.455868231</v>
      </c>
      <c r="AL46" s="207">
        <v>0.11454536593</v>
      </c>
      <c r="AM46" s="207">
        <v>1.1037260953000001</v>
      </c>
      <c r="AN46" s="207">
        <v>4.3583090350000004</v>
      </c>
      <c r="AO46" s="207">
        <v>18.160666639999999</v>
      </c>
      <c r="AP46" s="207">
        <v>50.512440241999997</v>
      </c>
      <c r="AQ46" s="207">
        <v>114.21708517</v>
      </c>
      <c r="AR46" s="207">
        <v>298.6233719</v>
      </c>
      <c r="AS46" s="207">
        <v>396.94526617000002</v>
      </c>
      <c r="AT46" s="207">
        <v>348.80698978999999</v>
      </c>
      <c r="AU46" s="207">
        <v>208.10890158000001</v>
      </c>
      <c r="AV46" s="207">
        <v>71.817775995999995</v>
      </c>
      <c r="AW46" s="207">
        <v>13.452318511</v>
      </c>
      <c r="AX46" s="207">
        <v>0.11454536593</v>
      </c>
      <c r="AY46" s="207">
        <v>1.0702339578</v>
      </c>
      <c r="AZ46" s="207">
        <v>4.3004110759999996</v>
      </c>
      <c r="BA46" s="207">
        <v>18.513001299999999</v>
      </c>
      <c r="BB46" s="207">
        <v>50.842476984999998</v>
      </c>
      <c r="BC46" s="207">
        <v>112.85568578</v>
      </c>
      <c r="BD46" s="207">
        <v>296.84223745000003</v>
      </c>
      <c r="BE46" s="207">
        <v>400.74769796999999</v>
      </c>
      <c r="BF46" s="207">
        <v>346.61912080000002</v>
      </c>
      <c r="BG46" s="207">
        <v>211.49733721000001</v>
      </c>
      <c r="BH46" s="207">
        <v>70.733164850999998</v>
      </c>
      <c r="BI46" s="207">
        <v>12.092846334000001</v>
      </c>
      <c r="BJ46" s="246">
        <v>0.11454540000000001</v>
      </c>
      <c r="BK46" s="246">
        <v>1.0702339999999999</v>
      </c>
      <c r="BL46" s="246">
        <v>4.3004110000000004</v>
      </c>
      <c r="BM46" s="246">
        <v>16.567630000000001</v>
      </c>
      <c r="BN46" s="246">
        <v>50.239519999999999</v>
      </c>
      <c r="BO46" s="246">
        <v>112.2807</v>
      </c>
      <c r="BP46" s="246">
        <v>285.22410000000002</v>
      </c>
      <c r="BQ46" s="246">
        <v>407.7971</v>
      </c>
      <c r="BR46" s="246">
        <v>349.14760000000001</v>
      </c>
      <c r="BS46" s="246">
        <v>213.2672</v>
      </c>
      <c r="BT46" s="246">
        <v>75.679050000000004</v>
      </c>
      <c r="BU46" s="246">
        <v>12.085050000000001</v>
      </c>
      <c r="BV46" s="246">
        <v>0.11454540000000001</v>
      </c>
    </row>
    <row r="47" spans="1:74" ht="11.15" customHeight="1" x14ac:dyDescent="0.25">
      <c r="A47" s="7" t="s">
        <v>149</v>
      </c>
      <c r="B47" s="166" t="s">
        <v>423</v>
      </c>
      <c r="C47" s="207">
        <v>9.6466972134999995</v>
      </c>
      <c r="D47" s="207">
        <v>8.5510268757999999</v>
      </c>
      <c r="E47" s="207">
        <v>12.787638388</v>
      </c>
      <c r="F47" s="207">
        <v>20.804993964000001</v>
      </c>
      <c r="G47" s="207">
        <v>45.052722426000003</v>
      </c>
      <c r="H47" s="207">
        <v>119.37026181</v>
      </c>
      <c r="I47" s="207">
        <v>238.47812497999999</v>
      </c>
      <c r="J47" s="207">
        <v>233.05662186999999</v>
      </c>
      <c r="K47" s="207">
        <v>158.67220402999999</v>
      </c>
      <c r="L47" s="207">
        <v>52.998037492000002</v>
      </c>
      <c r="M47" s="207">
        <v>14.777411216000001</v>
      </c>
      <c r="N47" s="207">
        <v>8.7907361679000005</v>
      </c>
      <c r="O47" s="207">
        <v>9.5796541677999993</v>
      </c>
      <c r="P47" s="207">
        <v>8.5266520399000001</v>
      </c>
      <c r="Q47" s="207">
        <v>12.892748381000001</v>
      </c>
      <c r="R47" s="207">
        <v>22.100018512999998</v>
      </c>
      <c r="S47" s="207">
        <v>39.859129883000001</v>
      </c>
      <c r="T47" s="207">
        <v>123.37513232000001</v>
      </c>
      <c r="U47" s="207">
        <v>233.92217771</v>
      </c>
      <c r="V47" s="207">
        <v>236.62076827999999</v>
      </c>
      <c r="W47" s="207">
        <v>152.99738353000001</v>
      </c>
      <c r="X47" s="207">
        <v>54.256599680000001</v>
      </c>
      <c r="Y47" s="207">
        <v>14.980178221999999</v>
      </c>
      <c r="Z47" s="207">
        <v>9.0775002276999999</v>
      </c>
      <c r="AA47" s="207">
        <v>9.6924816797000002</v>
      </c>
      <c r="AB47" s="207">
        <v>8.6968055567999993</v>
      </c>
      <c r="AC47" s="207">
        <v>12.917217282999999</v>
      </c>
      <c r="AD47" s="207">
        <v>23.066883056999998</v>
      </c>
      <c r="AE47" s="207">
        <v>44.359481940999999</v>
      </c>
      <c r="AF47" s="207">
        <v>125.8035582</v>
      </c>
      <c r="AG47" s="207">
        <v>236.81815656000001</v>
      </c>
      <c r="AH47" s="207">
        <v>249.31660671</v>
      </c>
      <c r="AI47" s="207">
        <v>161.3673441</v>
      </c>
      <c r="AJ47" s="207">
        <v>61.060451933000003</v>
      </c>
      <c r="AK47" s="207">
        <v>15.55066748</v>
      </c>
      <c r="AL47" s="207">
        <v>9.2769581604999996</v>
      </c>
      <c r="AM47" s="207">
        <v>9.9451455776</v>
      </c>
      <c r="AN47" s="207">
        <v>8.6644715413999993</v>
      </c>
      <c r="AO47" s="207">
        <v>12.658838793999999</v>
      </c>
      <c r="AP47" s="207">
        <v>23.790853559999999</v>
      </c>
      <c r="AQ47" s="207">
        <v>47.135294989000002</v>
      </c>
      <c r="AR47" s="207">
        <v>136.6895614</v>
      </c>
      <c r="AS47" s="207">
        <v>248.36065446999999</v>
      </c>
      <c r="AT47" s="207">
        <v>254.19719218</v>
      </c>
      <c r="AU47" s="207">
        <v>161.63728395999999</v>
      </c>
      <c r="AV47" s="207">
        <v>59.291530997999999</v>
      </c>
      <c r="AW47" s="207">
        <v>16.936867213999999</v>
      </c>
      <c r="AX47" s="207">
        <v>9.1869243984000004</v>
      </c>
      <c r="AY47" s="207">
        <v>9.7970784338999994</v>
      </c>
      <c r="AZ47" s="207">
        <v>8.7232457613999994</v>
      </c>
      <c r="BA47" s="207">
        <v>13.270926976</v>
      </c>
      <c r="BB47" s="207">
        <v>24.295322494000001</v>
      </c>
      <c r="BC47" s="207">
        <v>46.446646973</v>
      </c>
      <c r="BD47" s="207">
        <v>142.86257275</v>
      </c>
      <c r="BE47" s="207">
        <v>255.04713473000001</v>
      </c>
      <c r="BF47" s="207">
        <v>256.07574799999998</v>
      </c>
      <c r="BG47" s="207">
        <v>163.98364914000001</v>
      </c>
      <c r="BH47" s="207">
        <v>60.015049228999999</v>
      </c>
      <c r="BI47" s="207">
        <v>16.598456914</v>
      </c>
      <c r="BJ47" s="246">
        <v>9.2060180000000003</v>
      </c>
      <c r="BK47" s="246">
        <v>9.9037939999999995</v>
      </c>
      <c r="BL47" s="246">
        <v>8.841939</v>
      </c>
      <c r="BM47" s="246">
        <v>12.95744</v>
      </c>
      <c r="BN47" s="246">
        <v>23.507930000000002</v>
      </c>
      <c r="BO47" s="246">
        <v>43.924660000000003</v>
      </c>
      <c r="BP47" s="246">
        <v>134.8689</v>
      </c>
      <c r="BQ47" s="246">
        <v>258.0403</v>
      </c>
      <c r="BR47" s="246">
        <v>259.23540000000003</v>
      </c>
      <c r="BS47" s="246">
        <v>159.22720000000001</v>
      </c>
      <c r="BT47" s="246">
        <v>62.78951</v>
      </c>
      <c r="BU47" s="246">
        <v>16.233640000000001</v>
      </c>
      <c r="BV47" s="246">
        <v>8.3767029999999991</v>
      </c>
    </row>
    <row r="48" spans="1:74" ht="11.15" customHeight="1" x14ac:dyDescent="0.25">
      <c r="A48" s="7" t="s">
        <v>150</v>
      </c>
      <c r="B48" s="167" t="s">
        <v>448</v>
      </c>
      <c r="C48" s="205">
        <v>9.2038862283</v>
      </c>
      <c r="D48" s="205">
        <v>11.896917674000001</v>
      </c>
      <c r="E48" s="205">
        <v>24.493239088999999</v>
      </c>
      <c r="F48" s="205">
        <v>42.354920016999998</v>
      </c>
      <c r="G48" s="205">
        <v>122.13517075</v>
      </c>
      <c r="H48" s="205">
        <v>251.80567048</v>
      </c>
      <c r="I48" s="205">
        <v>356.47556399000001</v>
      </c>
      <c r="J48" s="205">
        <v>323.18241884000003</v>
      </c>
      <c r="K48" s="205">
        <v>192.74467758</v>
      </c>
      <c r="L48" s="205">
        <v>64.720959707000006</v>
      </c>
      <c r="M48" s="205">
        <v>19.335328445999998</v>
      </c>
      <c r="N48" s="205">
        <v>12.014418854000001</v>
      </c>
      <c r="O48" s="205">
        <v>9.3009509283000007</v>
      </c>
      <c r="P48" s="205">
        <v>12.826094431</v>
      </c>
      <c r="Q48" s="205">
        <v>24.322427480000002</v>
      </c>
      <c r="R48" s="205">
        <v>43.462723242000003</v>
      </c>
      <c r="S48" s="205">
        <v>123.16193396</v>
      </c>
      <c r="T48" s="205">
        <v>252.24347816</v>
      </c>
      <c r="U48" s="205">
        <v>365.09723123999999</v>
      </c>
      <c r="V48" s="205">
        <v>326.36590726999998</v>
      </c>
      <c r="W48" s="205">
        <v>200.05466150000001</v>
      </c>
      <c r="X48" s="205">
        <v>67.264528866999996</v>
      </c>
      <c r="Y48" s="205">
        <v>19.112166918</v>
      </c>
      <c r="Z48" s="205">
        <v>12.549877441</v>
      </c>
      <c r="AA48" s="205">
        <v>10.412571282</v>
      </c>
      <c r="AB48" s="205">
        <v>13.803886519000001</v>
      </c>
      <c r="AC48" s="205">
        <v>27.713428445000002</v>
      </c>
      <c r="AD48" s="205">
        <v>44.045375157999999</v>
      </c>
      <c r="AE48" s="205">
        <v>120.87227658</v>
      </c>
      <c r="AF48" s="205">
        <v>248.58450922</v>
      </c>
      <c r="AG48" s="205">
        <v>367.32493503000001</v>
      </c>
      <c r="AH48" s="205">
        <v>326.84374241</v>
      </c>
      <c r="AI48" s="205">
        <v>198.61519364</v>
      </c>
      <c r="AJ48" s="205">
        <v>69.965872993999994</v>
      </c>
      <c r="AK48" s="205">
        <v>20.790698228</v>
      </c>
      <c r="AL48" s="205">
        <v>12.960456568</v>
      </c>
      <c r="AM48" s="205">
        <v>10.799737846999999</v>
      </c>
      <c r="AN48" s="205">
        <v>14.060113522</v>
      </c>
      <c r="AO48" s="205">
        <v>28.002038463000002</v>
      </c>
      <c r="AP48" s="205">
        <v>42.249887983000001</v>
      </c>
      <c r="AQ48" s="205">
        <v>120.24413905999999</v>
      </c>
      <c r="AR48" s="205">
        <v>250.03574517999999</v>
      </c>
      <c r="AS48" s="205">
        <v>361.55332566999999</v>
      </c>
      <c r="AT48" s="205">
        <v>327.58514703999998</v>
      </c>
      <c r="AU48" s="205">
        <v>201.06453033</v>
      </c>
      <c r="AV48" s="205">
        <v>73.417558271999994</v>
      </c>
      <c r="AW48" s="205">
        <v>20.76477672</v>
      </c>
      <c r="AX48" s="205">
        <v>14.395130526000001</v>
      </c>
      <c r="AY48" s="205">
        <v>10.449717496</v>
      </c>
      <c r="AZ48" s="205">
        <v>13.857582167</v>
      </c>
      <c r="BA48" s="205">
        <v>25.817254148</v>
      </c>
      <c r="BB48" s="205">
        <v>42.263930860999999</v>
      </c>
      <c r="BC48" s="205">
        <v>119.49555918</v>
      </c>
      <c r="BD48" s="205">
        <v>253.80361049000001</v>
      </c>
      <c r="BE48" s="205">
        <v>360.72504264000003</v>
      </c>
      <c r="BF48" s="205">
        <v>330.61481321000002</v>
      </c>
      <c r="BG48" s="205">
        <v>203.72445507</v>
      </c>
      <c r="BH48" s="205">
        <v>73.430995095</v>
      </c>
      <c r="BI48" s="205">
        <v>21.688988903999999</v>
      </c>
      <c r="BJ48" s="249">
        <v>14.34158</v>
      </c>
      <c r="BK48" s="249">
        <v>10.643829999999999</v>
      </c>
      <c r="BL48" s="249">
        <v>14.76674</v>
      </c>
      <c r="BM48" s="249">
        <v>27.882400000000001</v>
      </c>
      <c r="BN48" s="249">
        <v>43.230800000000002</v>
      </c>
      <c r="BO48" s="249">
        <v>120.4796</v>
      </c>
      <c r="BP48" s="249">
        <v>250.30860000000001</v>
      </c>
      <c r="BQ48" s="249">
        <v>365.9117</v>
      </c>
      <c r="BR48" s="249">
        <v>336.66730000000001</v>
      </c>
      <c r="BS48" s="249">
        <v>206.27699999999999</v>
      </c>
      <c r="BT48" s="249">
        <v>75.194069999999996</v>
      </c>
      <c r="BU48" s="249">
        <v>21.773479999999999</v>
      </c>
      <c r="BV48" s="249">
        <v>13.834020000000001</v>
      </c>
    </row>
    <row r="49" spans="1:74" ht="12" customHeight="1" x14ac:dyDescent="0.25">
      <c r="A49" s="117"/>
      <c r="B49" s="618" t="s">
        <v>787</v>
      </c>
      <c r="C49" s="600"/>
      <c r="D49" s="600"/>
      <c r="E49" s="600"/>
      <c r="F49" s="600"/>
      <c r="G49" s="600"/>
      <c r="H49" s="600"/>
      <c r="I49" s="600"/>
      <c r="J49" s="600"/>
      <c r="K49" s="600"/>
      <c r="L49" s="600"/>
      <c r="M49" s="600"/>
      <c r="N49" s="600"/>
      <c r="O49" s="600"/>
      <c r="P49" s="600"/>
      <c r="Q49" s="600"/>
      <c r="BC49" s="553"/>
      <c r="BD49" s="553"/>
      <c r="BE49" s="553"/>
      <c r="BF49" s="553"/>
    </row>
    <row r="50" spans="1:74" s="356" customFormat="1" ht="12" customHeight="1" x14ac:dyDescent="0.25">
      <c r="A50" s="354"/>
      <c r="B50" s="608" t="str">
        <f>"Notes: "&amp;"EIA completed modeling and analysis for this report on " &amp;Dates!$D$2&amp;"."</f>
        <v>Notes: EIA completed modeling and analysis for this report on Thursday December 7, 2023.</v>
      </c>
      <c r="C50" s="609"/>
      <c r="D50" s="609"/>
      <c r="E50" s="609"/>
      <c r="F50" s="609"/>
      <c r="G50" s="609"/>
      <c r="H50" s="609"/>
      <c r="I50" s="609"/>
      <c r="J50" s="609"/>
      <c r="K50" s="609"/>
      <c r="L50" s="609"/>
      <c r="M50" s="609"/>
      <c r="N50" s="609"/>
      <c r="O50" s="609"/>
      <c r="P50" s="609"/>
      <c r="Q50" s="609"/>
      <c r="AY50" s="375"/>
      <c r="AZ50" s="375"/>
      <c r="BA50" s="375"/>
      <c r="BB50" s="375"/>
      <c r="BC50" s="530"/>
      <c r="BD50" s="530"/>
      <c r="BE50" s="530"/>
      <c r="BF50" s="530"/>
      <c r="BG50" s="375"/>
      <c r="BH50" s="375"/>
      <c r="BI50" s="375"/>
      <c r="BJ50" s="375"/>
    </row>
    <row r="51" spans="1:74" s="356" customFormat="1" ht="12" customHeight="1" x14ac:dyDescent="0.25">
      <c r="A51" s="354"/>
      <c r="B51" s="623" t="s">
        <v>337</v>
      </c>
      <c r="C51" s="609"/>
      <c r="D51" s="609"/>
      <c r="E51" s="609"/>
      <c r="F51" s="609"/>
      <c r="G51" s="609"/>
      <c r="H51" s="609"/>
      <c r="I51" s="609"/>
      <c r="J51" s="609"/>
      <c r="K51" s="609"/>
      <c r="L51" s="609"/>
      <c r="M51" s="609"/>
      <c r="N51" s="609"/>
      <c r="O51" s="609"/>
      <c r="P51" s="609"/>
      <c r="Q51" s="609"/>
      <c r="AY51" s="375"/>
      <c r="AZ51" s="375"/>
      <c r="BA51" s="375"/>
      <c r="BB51" s="375"/>
      <c r="BC51" s="530"/>
      <c r="BD51" s="530"/>
      <c r="BE51" s="530"/>
      <c r="BF51" s="530"/>
      <c r="BG51" s="375"/>
      <c r="BH51" s="375"/>
      <c r="BI51" s="375"/>
      <c r="BJ51" s="375"/>
    </row>
    <row r="52" spans="1:74" s="356" customFormat="1" ht="12" customHeight="1" x14ac:dyDescent="0.25">
      <c r="A52" s="357"/>
      <c r="B52" s="620" t="s">
        <v>1242</v>
      </c>
      <c r="C52" s="611"/>
      <c r="D52" s="611"/>
      <c r="E52" s="611"/>
      <c r="F52" s="611"/>
      <c r="G52" s="611"/>
      <c r="H52" s="611"/>
      <c r="I52" s="611"/>
      <c r="J52" s="611"/>
      <c r="K52" s="611"/>
      <c r="L52" s="611"/>
      <c r="M52" s="611"/>
      <c r="N52" s="611"/>
      <c r="O52" s="611"/>
      <c r="P52" s="611"/>
      <c r="Q52" s="612"/>
      <c r="AY52" s="375"/>
      <c r="AZ52" s="375"/>
      <c r="BA52" s="375"/>
      <c r="BB52" s="375"/>
      <c r="BC52" s="375"/>
      <c r="BD52" s="530"/>
      <c r="BE52" s="530"/>
      <c r="BF52" s="530"/>
      <c r="BG52" s="375"/>
      <c r="BH52" s="375"/>
      <c r="BI52" s="375"/>
      <c r="BJ52" s="375"/>
    </row>
    <row r="53" spans="1:74" s="356" customFormat="1" ht="12" customHeight="1" x14ac:dyDescent="0.25">
      <c r="A53" s="357"/>
      <c r="B53" s="620" t="s">
        <v>155</v>
      </c>
      <c r="C53" s="611"/>
      <c r="D53" s="611"/>
      <c r="E53" s="611"/>
      <c r="F53" s="611"/>
      <c r="G53" s="611"/>
      <c r="H53" s="611"/>
      <c r="I53" s="611"/>
      <c r="J53" s="611"/>
      <c r="K53" s="611"/>
      <c r="L53" s="611"/>
      <c r="M53" s="611"/>
      <c r="N53" s="611"/>
      <c r="O53" s="611"/>
      <c r="P53" s="611"/>
      <c r="Q53" s="612"/>
      <c r="AY53" s="375"/>
      <c r="AZ53" s="375"/>
      <c r="BA53" s="375"/>
      <c r="BB53" s="375"/>
      <c r="BC53" s="375"/>
      <c r="BD53" s="530"/>
      <c r="BE53" s="530"/>
      <c r="BF53" s="530"/>
      <c r="BG53" s="375"/>
      <c r="BH53" s="375"/>
      <c r="BI53" s="375"/>
      <c r="BJ53" s="375"/>
    </row>
    <row r="54" spans="1:74" s="356" customFormat="1" ht="12" customHeight="1" x14ac:dyDescent="0.25">
      <c r="A54" s="357"/>
      <c r="B54" s="620" t="s">
        <v>337</v>
      </c>
      <c r="C54" s="611"/>
      <c r="D54" s="611"/>
      <c r="E54" s="611"/>
      <c r="F54" s="611"/>
      <c r="G54" s="611"/>
      <c r="H54" s="611"/>
      <c r="I54" s="611"/>
      <c r="J54" s="611"/>
      <c r="K54" s="611"/>
      <c r="L54" s="611"/>
      <c r="M54" s="611"/>
      <c r="N54" s="611"/>
      <c r="O54" s="611"/>
      <c r="P54" s="611"/>
      <c r="Q54" s="612"/>
      <c r="AY54" s="375"/>
      <c r="AZ54" s="375"/>
      <c r="BA54" s="375"/>
      <c r="BB54" s="375"/>
      <c r="BC54" s="375"/>
      <c r="BD54" s="530"/>
      <c r="BE54" s="530"/>
      <c r="BF54" s="530"/>
      <c r="BG54" s="375"/>
      <c r="BH54" s="375"/>
      <c r="BI54" s="375"/>
      <c r="BJ54" s="375"/>
    </row>
    <row r="55" spans="1:74" s="356" customFormat="1" ht="12" customHeight="1" x14ac:dyDescent="0.25">
      <c r="A55" s="357"/>
      <c r="B55" s="620" t="s">
        <v>156</v>
      </c>
      <c r="C55" s="611"/>
      <c r="D55" s="611"/>
      <c r="E55" s="611"/>
      <c r="F55" s="611"/>
      <c r="G55" s="611"/>
      <c r="H55" s="611"/>
      <c r="I55" s="611"/>
      <c r="J55" s="611"/>
      <c r="K55" s="611"/>
      <c r="L55" s="611"/>
      <c r="M55" s="611"/>
      <c r="N55" s="611"/>
      <c r="O55" s="611"/>
      <c r="P55" s="611"/>
      <c r="Q55" s="612"/>
      <c r="AY55" s="375"/>
      <c r="AZ55" s="375"/>
      <c r="BA55" s="375"/>
      <c r="BB55" s="375"/>
      <c r="BC55" s="375"/>
      <c r="BD55" s="530"/>
      <c r="BE55" s="530"/>
      <c r="BF55" s="530"/>
      <c r="BG55" s="375"/>
      <c r="BH55" s="375"/>
      <c r="BI55" s="375"/>
      <c r="BJ55" s="375"/>
    </row>
    <row r="56" spans="1:74" s="356" customFormat="1" ht="12" customHeight="1" x14ac:dyDescent="0.25">
      <c r="A56" s="357"/>
      <c r="B56" s="610" t="s">
        <v>157</v>
      </c>
      <c r="C56" s="611"/>
      <c r="D56" s="611"/>
      <c r="E56" s="611"/>
      <c r="F56" s="611"/>
      <c r="G56" s="611"/>
      <c r="H56" s="611"/>
      <c r="I56" s="611"/>
      <c r="J56" s="611"/>
      <c r="K56" s="611"/>
      <c r="L56" s="611"/>
      <c r="M56" s="611"/>
      <c r="N56" s="611"/>
      <c r="O56" s="611"/>
      <c r="P56" s="611"/>
      <c r="Q56" s="612"/>
      <c r="AY56" s="375"/>
      <c r="AZ56" s="375"/>
      <c r="BA56" s="375"/>
      <c r="BB56" s="375"/>
      <c r="BC56" s="375"/>
      <c r="BD56" s="530"/>
      <c r="BE56" s="530"/>
      <c r="BF56" s="530"/>
      <c r="BG56" s="375"/>
      <c r="BH56" s="375"/>
      <c r="BI56" s="375"/>
      <c r="BJ56" s="375"/>
    </row>
    <row r="57" spans="1:74" s="356" customFormat="1" ht="12" customHeight="1" x14ac:dyDescent="0.25">
      <c r="A57" s="322"/>
      <c r="B57" s="628" t="s">
        <v>1358</v>
      </c>
      <c r="C57" s="612"/>
      <c r="D57" s="612"/>
      <c r="E57" s="612"/>
      <c r="F57" s="612"/>
      <c r="G57" s="612"/>
      <c r="H57" s="612"/>
      <c r="I57" s="612"/>
      <c r="J57" s="612"/>
      <c r="K57" s="612"/>
      <c r="L57" s="612"/>
      <c r="M57" s="612"/>
      <c r="N57" s="612"/>
      <c r="O57" s="612"/>
      <c r="P57" s="612"/>
      <c r="Q57" s="612"/>
      <c r="AY57" s="375"/>
      <c r="AZ57" s="375"/>
      <c r="BA57" s="375"/>
      <c r="BB57" s="375"/>
      <c r="BC57" s="375"/>
      <c r="BD57" s="530"/>
      <c r="BE57" s="530"/>
      <c r="BF57" s="530"/>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C5" transitionEvaluation="1" transitionEntry="1">
    <pageSetUpPr fitToPage="1"/>
  </sheetPr>
  <dimension ref="A1:BV145"/>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BF14" sqref="BF14"/>
    </sheetView>
  </sheetViews>
  <sheetFormatPr defaultColWidth="9.54296875" defaultRowHeight="10.5" x14ac:dyDescent="0.25"/>
  <cols>
    <col min="1" max="1" width="10.54296875" style="9" bestFit="1" customWidth="1"/>
    <col min="2" max="2" width="36.26953125" style="9" customWidth="1"/>
    <col min="3" max="12" width="6.54296875" style="9" customWidth="1"/>
    <col min="13" max="13" width="7.453125" style="9" customWidth="1"/>
    <col min="14" max="50" width="6.54296875" style="9" customWidth="1"/>
    <col min="51" max="55" width="6.54296875" style="245" customWidth="1"/>
    <col min="56" max="58" width="6.54296875" style="546" customWidth="1"/>
    <col min="59" max="62" width="6.54296875" style="245" customWidth="1"/>
    <col min="63" max="74" width="6.54296875" style="9" customWidth="1"/>
    <col min="75" max="16384" width="9.54296875" style="9"/>
  </cols>
  <sheetData>
    <row r="1" spans="1:74" ht="13" x14ac:dyDescent="0.3">
      <c r="A1" s="597" t="s">
        <v>771</v>
      </c>
      <c r="B1" s="599" t="s">
        <v>228</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s="10" customFormat="1"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15"/>
      <c r="B5" s="16" t="s">
        <v>1257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950</v>
      </c>
      <c r="BN6" s="316"/>
      <c r="BO6" s="316"/>
      <c r="BP6" s="316"/>
      <c r="BQ6" s="316"/>
      <c r="BR6" s="316"/>
      <c r="BS6" s="316"/>
      <c r="BT6" s="316"/>
      <c r="BU6" s="316"/>
      <c r="BV6" s="316"/>
    </row>
    <row r="7" spans="1:74" ht="11.15" customHeight="1" x14ac:dyDescent="0.25">
      <c r="A7" s="15"/>
      <c r="B7" s="18" t="s">
        <v>99</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1"/>
      <c r="BA7" s="316"/>
      <c r="BB7" s="316"/>
      <c r="BC7" s="316"/>
      <c r="BD7" s="17"/>
      <c r="BE7" s="17"/>
      <c r="BF7" s="17"/>
      <c r="BG7" s="17"/>
      <c r="BH7" s="316"/>
      <c r="BI7" s="316"/>
      <c r="BJ7" s="316"/>
      <c r="BK7" s="316"/>
      <c r="BL7" s="316"/>
      <c r="BM7" s="316"/>
      <c r="BN7" s="316"/>
      <c r="BO7" s="316"/>
      <c r="BP7" s="316"/>
      <c r="BQ7" s="316"/>
      <c r="BR7" s="316"/>
      <c r="BS7" s="531"/>
      <c r="BT7" s="316"/>
      <c r="BU7" s="316"/>
      <c r="BV7" s="316"/>
    </row>
    <row r="8" spans="1:74" ht="11.15" customHeight="1" x14ac:dyDescent="0.25">
      <c r="A8" s="15" t="s">
        <v>478</v>
      </c>
      <c r="B8" s="19" t="s">
        <v>83</v>
      </c>
      <c r="C8" s="170">
        <v>11.871471</v>
      </c>
      <c r="D8" s="170">
        <v>11.651543</v>
      </c>
      <c r="E8" s="170">
        <v>11.91089</v>
      </c>
      <c r="F8" s="170">
        <v>12.144551999999999</v>
      </c>
      <c r="G8" s="170">
        <v>12.153079</v>
      </c>
      <c r="H8" s="170">
        <v>12.216073</v>
      </c>
      <c r="I8" s="170">
        <v>11.896364999999999</v>
      </c>
      <c r="J8" s="170">
        <v>12.479174</v>
      </c>
      <c r="K8" s="170">
        <v>12.584028999999999</v>
      </c>
      <c r="L8" s="170">
        <v>12.804537</v>
      </c>
      <c r="M8" s="170">
        <v>12.999641</v>
      </c>
      <c r="N8" s="170">
        <v>12.980363000000001</v>
      </c>
      <c r="O8" s="170">
        <v>12.850118999999999</v>
      </c>
      <c r="P8" s="170">
        <v>12.844479</v>
      </c>
      <c r="Q8" s="170">
        <v>12.795216999999999</v>
      </c>
      <c r="R8" s="170">
        <v>11.910579</v>
      </c>
      <c r="S8" s="170">
        <v>9.7139690000000005</v>
      </c>
      <c r="T8" s="170">
        <v>10.446463</v>
      </c>
      <c r="U8" s="170">
        <v>11.003636</v>
      </c>
      <c r="V8" s="170">
        <v>10.578666</v>
      </c>
      <c r="W8" s="170">
        <v>10.926155</v>
      </c>
      <c r="X8" s="170">
        <v>10.455707</v>
      </c>
      <c r="Y8" s="170">
        <v>11.196146000000001</v>
      </c>
      <c r="Z8" s="170">
        <v>11.171507</v>
      </c>
      <c r="AA8" s="170">
        <v>11.137354</v>
      </c>
      <c r="AB8" s="170">
        <v>9.9159360000000003</v>
      </c>
      <c r="AC8" s="170">
        <v>11.351134999999999</v>
      </c>
      <c r="AD8" s="170">
        <v>11.317989000000001</v>
      </c>
      <c r="AE8" s="170">
        <v>11.389749</v>
      </c>
      <c r="AF8" s="170">
        <v>11.365923</v>
      </c>
      <c r="AG8" s="170">
        <v>11.392429</v>
      </c>
      <c r="AH8" s="170">
        <v>11.276332</v>
      </c>
      <c r="AI8" s="170">
        <v>10.921417</v>
      </c>
      <c r="AJ8" s="170">
        <v>11.563782</v>
      </c>
      <c r="AK8" s="170">
        <v>11.781943999999999</v>
      </c>
      <c r="AL8" s="170">
        <v>11.678139</v>
      </c>
      <c r="AM8" s="170">
        <v>11.479767000000001</v>
      </c>
      <c r="AN8" s="170">
        <v>11.257887999999999</v>
      </c>
      <c r="AO8" s="170">
        <v>11.806029000000001</v>
      </c>
      <c r="AP8" s="170">
        <v>11.769841</v>
      </c>
      <c r="AQ8" s="170">
        <v>11.734401</v>
      </c>
      <c r="AR8" s="170">
        <v>11.800309</v>
      </c>
      <c r="AS8" s="170">
        <v>11.834305000000001</v>
      </c>
      <c r="AT8" s="170">
        <v>11.985232</v>
      </c>
      <c r="AU8" s="170">
        <v>12.325189999999999</v>
      </c>
      <c r="AV8" s="170">
        <v>12.377551</v>
      </c>
      <c r="AW8" s="170">
        <v>12.376018</v>
      </c>
      <c r="AX8" s="170">
        <v>12.138051000000001</v>
      </c>
      <c r="AY8" s="170">
        <v>12.568448</v>
      </c>
      <c r="AZ8" s="170">
        <v>12.532403</v>
      </c>
      <c r="BA8" s="170">
        <v>12.770144</v>
      </c>
      <c r="BB8" s="170">
        <v>12.649998</v>
      </c>
      <c r="BC8" s="170">
        <v>12.693955000000001</v>
      </c>
      <c r="BD8" s="170">
        <v>12.894467000000001</v>
      </c>
      <c r="BE8" s="170">
        <v>12.925407999999999</v>
      </c>
      <c r="BF8" s="170">
        <v>13.012475</v>
      </c>
      <c r="BG8" s="170">
        <v>13.236319</v>
      </c>
      <c r="BH8" s="170">
        <v>13.256942598</v>
      </c>
      <c r="BI8" s="170">
        <v>13.271095895</v>
      </c>
      <c r="BJ8" s="236">
        <v>13.26219</v>
      </c>
      <c r="BK8" s="236">
        <v>13.15611</v>
      </c>
      <c r="BL8" s="236">
        <v>13.056800000000001</v>
      </c>
      <c r="BM8" s="236">
        <v>13.059850000000001</v>
      </c>
      <c r="BN8" s="236">
        <v>13.06569</v>
      </c>
      <c r="BO8" s="236">
        <v>13.068619999999999</v>
      </c>
      <c r="BP8" s="236">
        <v>13.06156</v>
      </c>
      <c r="BQ8" s="236">
        <v>13.058310000000001</v>
      </c>
      <c r="BR8" s="236">
        <v>13.09404</v>
      </c>
      <c r="BS8" s="236">
        <v>13.053990000000001</v>
      </c>
      <c r="BT8" s="236">
        <v>13.118130000000001</v>
      </c>
      <c r="BU8" s="236">
        <v>13.26604</v>
      </c>
      <c r="BV8" s="236">
        <v>13.295</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236"/>
      <c r="BK9" s="236"/>
      <c r="BL9" s="236"/>
      <c r="BM9" s="236"/>
      <c r="BN9" s="236"/>
      <c r="BO9" s="236"/>
      <c r="BP9" s="236"/>
      <c r="BQ9" s="236"/>
      <c r="BR9" s="236"/>
      <c r="BS9" s="236"/>
      <c r="BT9" s="236"/>
      <c r="BU9" s="236"/>
      <c r="BV9" s="236"/>
    </row>
    <row r="10" spans="1:74" ht="11.15" customHeight="1" x14ac:dyDescent="0.25">
      <c r="A10" s="15"/>
      <c r="B10" s="18" t="s">
        <v>1277</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171"/>
      <c r="BJ10" s="237"/>
      <c r="BK10" s="237"/>
      <c r="BL10" s="237"/>
      <c r="BM10" s="237"/>
      <c r="BN10" s="237"/>
      <c r="BO10" s="237"/>
      <c r="BP10" s="237"/>
      <c r="BQ10" s="237"/>
      <c r="BR10" s="237"/>
      <c r="BS10" s="237"/>
      <c r="BT10" s="237"/>
      <c r="BU10" s="237"/>
      <c r="BV10" s="237"/>
    </row>
    <row r="11" spans="1:74" ht="11.15" customHeight="1" x14ac:dyDescent="0.25">
      <c r="A11" s="15" t="s">
        <v>509</v>
      </c>
      <c r="B11" s="19" t="s">
        <v>88</v>
      </c>
      <c r="C11" s="54">
        <v>89.253806452000006</v>
      </c>
      <c r="D11" s="54">
        <v>89.861857142999995</v>
      </c>
      <c r="E11" s="54">
        <v>90.273258064999993</v>
      </c>
      <c r="F11" s="54">
        <v>90.7102</v>
      </c>
      <c r="G11" s="54">
        <v>91.402483871000001</v>
      </c>
      <c r="H11" s="54">
        <v>91.654566666999997</v>
      </c>
      <c r="I11" s="54">
        <v>92.160129032</v>
      </c>
      <c r="J11" s="54">
        <v>94.400935484000001</v>
      </c>
      <c r="K11" s="54">
        <v>94.762033333000005</v>
      </c>
      <c r="L11" s="54">
        <v>95.594032257999999</v>
      </c>
      <c r="M11" s="54">
        <v>97.1614</v>
      </c>
      <c r="N11" s="54">
        <v>97.052064516000002</v>
      </c>
      <c r="O11" s="54">
        <v>97.369451612999995</v>
      </c>
      <c r="P11" s="54">
        <v>95.498275862</v>
      </c>
      <c r="Q11" s="54">
        <v>95.251677419000004</v>
      </c>
      <c r="R11" s="54">
        <v>95.024733333</v>
      </c>
      <c r="S11" s="54">
        <v>87.865387096999996</v>
      </c>
      <c r="T11" s="54">
        <v>90.400933332999998</v>
      </c>
      <c r="U11" s="54">
        <v>90.343129031999993</v>
      </c>
      <c r="V11" s="54">
        <v>90.392741935000004</v>
      </c>
      <c r="W11" s="54">
        <v>91.293066667000005</v>
      </c>
      <c r="X11" s="54">
        <v>89.707580644999993</v>
      </c>
      <c r="Y11" s="54">
        <v>92.499433332999999</v>
      </c>
      <c r="Z11" s="54">
        <v>93.106387096999995</v>
      </c>
      <c r="AA11" s="54">
        <v>92.644387097000006</v>
      </c>
      <c r="AB11" s="54">
        <v>85.780857143000006</v>
      </c>
      <c r="AC11" s="54">
        <v>93.553870967999998</v>
      </c>
      <c r="AD11" s="54">
        <v>94.286233332999998</v>
      </c>
      <c r="AE11" s="54">
        <v>94.210677419000007</v>
      </c>
      <c r="AF11" s="54">
        <v>93.873199999999997</v>
      </c>
      <c r="AG11" s="54">
        <v>94.760225805999994</v>
      </c>
      <c r="AH11" s="54">
        <v>95.041032258000001</v>
      </c>
      <c r="AI11" s="54">
        <v>95.686233333000004</v>
      </c>
      <c r="AJ11" s="54">
        <v>97.205645161000007</v>
      </c>
      <c r="AK11" s="54">
        <v>98.302733333000006</v>
      </c>
      <c r="AL11" s="54">
        <v>99.131096774</v>
      </c>
      <c r="AM11" s="54">
        <v>96.223290323000001</v>
      </c>
      <c r="AN11" s="54">
        <v>95.969892857000005</v>
      </c>
      <c r="AO11" s="54">
        <v>97.626741934999998</v>
      </c>
      <c r="AP11" s="54">
        <v>98.322833333000005</v>
      </c>
      <c r="AQ11" s="54">
        <v>99.101548386999994</v>
      </c>
      <c r="AR11" s="54">
        <v>99.340366666999998</v>
      </c>
      <c r="AS11" s="54">
        <v>100.38154839000001</v>
      </c>
      <c r="AT11" s="54">
        <v>100.89625805999999</v>
      </c>
      <c r="AU11" s="54">
        <v>102.35493332999999</v>
      </c>
      <c r="AV11" s="54">
        <v>102.24535484</v>
      </c>
      <c r="AW11" s="54">
        <v>102.23686667</v>
      </c>
      <c r="AX11" s="54">
        <v>100.24170968</v>
      </c>
      <c r="AY11" s="54">
        <v>101.90935484000001</v>
      </c>
      <c r="AZ11" s="54">
        <v>101.99214286</v>
      </c>
      <c r="BA11" s="54">
        <v>102.88529032</v>
      </c>
      <c r="BB11" s="54">
        <v>102.65406667000001</v>
      </c>
      <c r="BC11" s="54">
        <v>103.57216129</v>
      </c>
      <c r="BD11" s="54">
        <v>103.32736667</v>
      </c>
      <c r="BE11" s="54">
        <v>103.38935484</v>
      </c>
      <c r="BF11" s="54">
        <v>104.50248387000001</v>
      </c>
      <c r="BG11" s="54">
        <v>104.19986667000001</v>
      </c>
      <c r="BH11" s="54">
        <v>104.8661</v>
      </c>
      <c r="BI11" s="54">
        <v>105.05159999999999</v>
      </c>
      <c r="BJ11" s="238">
        <v>105.5196</v>
      </c>
      <c r="BK11" s="238">
        <v>104.9646</v>
      </c>
      <c r="BL11" s="238">
        <v>104.74250000000001</v>
      </c>
      <c r="BM11" s="238">
        <v>104.8154</v>
      </c>
      <c r="BN11" s="238">
        <v>105.0718</v>
      </c>
      <c r="BO11" s="238">
        <v>104.741</v>
      </c>
      <c r="BP11" s="238">
        <v>104.735</v>
      </c>
      <c r="BQ11" s="238">
        <v>104.70440000000001</v>
      </c>
      <c r="BR11" s="238">
        <v>104.67740000000001</v>
      </c>
      <c r="BS11" s="238">
        <v>104.6589</v>
      </c>
      <c r="BT11" s="238">
        <v>104.93899999999999</v>
      </c>
      <c r="BU11" s="238">
        <v>105.2979</v>
      </c>
      <c r="BV11" s="238">
        <v>105.57899999999999</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170"/>
      <c r="BJ12" s="236"/>
      <c r="BK12" s="236"/>
      <c r="BL12" s="236"/>
      <c r="BM12" s="236"/>
      <c r="BN12" s="236"/>
      <c r="BO12" s="236"/>
      <c r="BP12" s="236"/>
      <c r="BQ12" s="236"/>
      <c r="BR12" s="236"/>
      <c r="BS12" s="236"/>
      <c r="BT12" s="236"/>
      <c r="BU12" s="236"/>
      <c r="BV12" s="236"/>
    </row>
    <row r="13" spans="1:74" ht="11.15" customHeight="1" x14ac:dyDescent="0.25">
      <c r="A13" s="15"/>
      <c r="B13" s="18" t="s">
        <v>764</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171"/>
      <c r="BE13" s="171"/>
      <c r="BF13" s="171"/>
      <c r="BG13" s="171"/>
      <c r="BH13" s="171"/>
      <c r="BI13" s="171"/>
      <c r="BJ13" s="237"/>
      <c r="BK13" s="237"/>
      <c r="BL13" s="237"/>
      <c r="BM13" s="237"/>
      <c r="BN13" s="237"/>
      <c r="BO13" s="237"/>
      <c r="BP13" s="237"/>
      <c r="BQ13" s="237"/>
      <c r="BR13" s="237"/>
      <c r="BS13" s="237"/>
      <c r="BT13" s="237"/>
      <c r="BU13" s="237"/>
      <c r="BV13" s="237"/>
    </row>
    <row r="14" spans="1:74" ht="11.15" customHeight="1" x14ac:dyDescent="0.25">
      <c r="A14" s="15" t="s">
        <v>193</v>
      </c>
      <c r="B14" s="19" t="s">
        <v>779</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48.495550999999999</v>
      </c>
      <c r="AB14" s="54">
        <v>40.817064999999999</v>
      </c>
      <c r="AC14" s="54">
        <v>50.817703000000002</v>
      </c>
      <c r="AD14" s="54">
        <v>45.294547000000001</v>
      </c>
      <c r="AE14" s="54">
        <v>48.607135999999997</v>
      </c>
      <c r="AF14" s="54">
        <v>48.772692999999997</v>
      </c>
      <c r="AG14" s="54">
        <v>48.47289</v>
      </c>
      <c r="AH14" s="54">
        <v>50.039026</v>
      </c>
      <c r="AI14" s="54">
        <v>49.759599999999999</v>
      </c>
      <c r="AJ14" s="54">
        <v>48.953837999999998</v>
      </c>
      <c r="AK14" s="54">
        <v>48.825009999999999</v>
      </c>
      <c r="AL14" s="54">
        <v>48.576219000000002</v>
      </c>
      <c r="AM14" s="54">
        <v>49.887262999999997</v>
      </c>
      <c r="AN14" s="54">
        <v>47.875067000000001</v>
      </c>
      <c r="AO14" s="54">
        <v>51.548139999999997</v>
      </c>
      <c r="AP14" s="54">
        <v>46.387467999999998</v>
      </c>
      <c r="AQ14" s="54">
        <v>49.552526</v>
      </c>
      <c r="AR14" s="54">
        <v>48.670070000000003</v>
      </c>
      <c r="AS14" s="54">
        <v>49.301246999999996</v>
      </c>
      <c r="AT14" s="54">
        <v>53.601346999999997</v>
      </c>
      <c r="AU14" s="54">
        <v>51.574119000000003</v>
      </c>
      <c r="AV14" s="54">
        <v>51.331895000000003</v>
      </c>
      <c r="AW14" s="54">
        <v>48.753593000000002</v>
      </c>
      <c r="AX14" s="54">
        <v>45.672547000000002</v>
      </c>
      <c r="AY14" s="54">
        <v>51.009971999999998</v>
      </c>
      <c r="AZ14" s="54">
        <v>45.712603000000001</v>
      </c>
      <c r="BA14" s="54">
        <v>51.983674999999998</v>
      </c>
      <c r="BB14" s="54">
        <v>46.968510999999999</v>
      </c>
      <c r="BC14" s="54">
        <v>48.223477000000003</v>
      </c>
      <c r="BD14" s="54">
        <v>47.145741999999998</v>
      </c>
      <c r="BE14" s="54">
        <v>49.064605999999998</v>
      </c>
      <c r="BF14" s="54">
        <v>52.454946</v>
      </c>
      <c r="BG14" s="54">
        <v>50.202798999999999</v>
      </c>
      <c r="BH14" s="54">
        <v>49.073993999999999</v>
      </c>
      <c r="BI14" s="54">
        <v>48.951146999999999</v>
      </c>
      <c r="BJ14" s="238">
        <v>46.99709</v>
      </c>
      <c r="BK14" s="238">
        <v>47.889519999999997</v>
      </c>
      <c r="BL14" s="238">
        <v>40.421840000000003</v>
      </c>
      <c r="BM14" s="238">
        <v>45.046909999999997</v>
      </c>
      <c r="BN14" s="238">
        <v>39.033670000000001</v>
      </c>
      <c r="BO14" s="238">
        <v>39.254860000000001</v>
      </c>
      <c r="BP14" s="238">
        <v>38.010919999999999</v>
      </c>
      <c r="BQ14" s="238">
        <v>39.263890000000004</v>
      </c>
      <c r="BR14" s="238">
        <v>43.685459999999999</v>
      </c>
      <c r="BS14" s="238">
        <v>38.9572</v>
      </c>
      <c r="BT14" s="238">
        <v>39.940199999999997</v>
      </c>
      <c r="BU14" s="238">
        <v>37.88167</v>
      </c>
      <c r="BV14" s="238">
        <v>36.907249999999998</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171"/>
      <c r="BG15" s="171"/>
      <c r="BH15" s="171"/>
      <c r="BI15" s="171"/>
      <c r="BJ15" s="237"/>
      <c r="BK15" s="237"/>
      <c r="BL15" s="237"/>
      <c r="BM15" s="237"/>
      <c r="BN15" s="237"/>
      <c r="BO15" s="237"/>
      <c r="BP15" s="237"/>
      <c r="BQ15" s="237"/>
      <c r="BR15" s="237"/>
      <c r="BS15" s="237"/>
      <c r="BT15" s="237"/>
      <c r="BU15" s="237"/>
      <c r="BV15" s="237"/>
    </row>
    <row r="16" spans="1:74" ht="11.15" customHeight="1" x14ac:dyDescent="0.25">
      <c r="A16" s="12"/>
      <c r="B16" s="16" t="s">
        <v>765</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171"/>
      <c r="BG16" s="171"/>
      <c r="BH16" s="171"/>
      <c r="BI16" s="171"/>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171"/>
      <c r="BG17" s="171"/>
      <c r="BH17" s="171"/>
      <c r="BI17" s="171"/>
      <c r="BJ17" s="237"/>
      <c r="BK17" s="237"/>
      <c r="BL17" s="237"/>
      <c r="BM17" s="237"/>
      <c r="BN17" s="237"/>
      <c r="BO17" s="237"/>
      <c r="BP17" s="237"/>
      <c r="BQ17" s="237"/>
      <c r="BR17" s="237"/>
      <c r="BS17" s="237"/>
      <c r="BT17" s="237"/>
      <c r="BU17" s="237"/>
      <c r="BV17" s="237"/>
    </row>
    <row r="18" spans="1:74" ht="11.15" customHeight="1" x14ac:dyDescent="0.25">
      <c r="A18" s="12"/>
      <c r="B18" s="18" t="s">
        <v>510</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239"/>
      <c r="BK18" s="239"/>
      <c r="BL18" s="239"/>
      <c r="BM18" s="239"/>
      <c r="BN18" s="239"/>
      <c r="BO18" s="239"/>
      <c r="BP18" s="239"/>
      <c r="BQ18" s="239"/>
      <c r="BR18" s="239"/>
      <c r="BS18" s="239"/>
      <c r="BT18" s="239"/>
      <c r="BU18" s="239"/>
      <c r="BV18" s="239"/>
    </row>
    <row r="19" spans="1:74" ht="11.15" customHeight="1" x14ac:dyDescent="0.25">
      <c r="A19" s="15" t="s">
        <v>492</v>
      </c>
      <c r="B19" s="19" t="s">
        <v>83</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19.613108</v>
      </c>
      <c r="AN19" s="170">
        <v>20.190405999999999</v>
      </c>
      <c r="AO19" s="170">
        <v>20.483481000000001</v>
      </c>
      <c r="AP19" s="170">
        <v>19.727336000000001</v>
      </c>
      <c r="AQ19" s="170">
        <v>19.839561</v>
      </c>
      <c r="AR19" s="170">
        <v>20.433229000000001</v>
      </c>
      <c r="AS19" s="170">
        <v>19.925556</v>
      </c>
      <c r="AT19" s="170">
        <v>20.265024</v>
      </c>
      <c r="AU19" s="170">
        <v>20.129055000000001</v>
      </c>
      <c r="AV19" s="170">
        <v>20.006610999999999</v>
      </c>
      <c r="AW19" s="170">
        <v>20.214212</v>
      </c>
      <c r="AX19" s="170">
        <v>19.327203000000001</v>
      </c>
      <c r="AY19" s="170">
        <v>19.149204000000001</v>
      </c>
      <c r="AZ19" s="170">
        <v>19.758786000000001</v>
      </c>
      <c r="BA19" s="170">
        <v>20.082773</v>
      </c>
      <c r="BB19" s="170">
        <v>20.036801000000001</v>
      </c>
      <c r="BC19" s="170">
        <v>20.395605</v>
      </c>
      <c r="BD19" s="170">
        <v>20.715786999999999</v>
      </c>
      <c r="BE19" s="170">
        <v>20.124355999999999</v>
      </c>
      <c r="BF19" s="170">
        <v>20.881052</v>
      </c>
      <c r="BG19" s="170">
        <v>20.092255999999999</v>
      </c>
      <c r="BH19" s="170">
        <v>20.412366212999999</v>
      </c>
      <c r="BI19" s="170">
        <v>19.913676168999999</v>
      </c>
      <c r="BJ19" s="236">
        <v>20.130109999999998</v>
      </c>
      <c r="BK19" s="236">
        <v>20.17999</v>
      </c>
      <c r="BL19" s="236">
        <v>20.279170000000001</v>
      </c>
      <c r="BM19" s="236">
        <v>20.346789999999999</v>
      </c>
      <c r="BN19" s="236">
        <v>20.398980000000002</v>
      </c>
      <c r="BO19" s="236">
        <v>20.361329999999999</v>
      </c>
      <c r="BP19" s="236">
        <v>20.63693</v>
      </c>
      <c r="BQ19" s="236">
        <v>20.477920000000001</v>
      </c>
      <c r="BR19" s="236">
        <v>20.85256</v>
      </c>
      <c r="BS19" s="236">
        <v>20.136150000000001</v>
      </c>
      <c r="BT19" s="236">
        <v>20.416250000000002</v>
      </c>
      <c r="BU19" s="236">
        <v>20.278230000000001</v>
      </c>
      <c r="BV19" s="236">
        <v>20.339320000000001</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170"/>
      <c r="BJ20" s="236"/>
      <c r="BK20" s="236"/>
      <c r="BL20" s="236"/>
      <c r="BM20" s="236"/>
      <c r="BN20" s="236"/>
      <c r="BO20" s="236"/>
      <c r="BP20" s="236"/>
      <c r="BQ20" s="236"/>
      <c r="BR20" s="236"/>
      <c r="BS20" s="236"/>
      <c r="BT20" s="236"/>
      <c r="BU20" s="236"/>
      <c r="BV20" s="236"/>
    </row>
    <row r="21" spans="1:74" ht="11.15" customHeight="1" x14ac:dyDescent="0.25">
      <c r="A21" s="12"/>
      <c r="B21" s="18" t="s">
        <v>587</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240"/>
      <c r="BK21" s="240"/>
      <c r="BL21" s="240"/>
      <c r="BM21" s="240"/>
      <c r="BN21" s="240"/>
      <c r="BO21" s="240"/>
      <c r="BP21" s="240"/>
      <c r="BQ21" s="240"/>
      <c r="BR21" s="240"/>
      <c r="BS21" s="240"/>
      <c r="BT21" s="240"/>
      <c r="BU21" s="240"/>
      <c r="BV21" s="240"/>
    </row>
    <row r="22" spans="1:74" ht="11.15" customHeight="1" x14ac:dyDescent="0.25">
      <c r="A22" s="15" t="s">
        <v>524</v>
      </c>
      <c r="B22" s="19" t="s">
        <v>88</v>
      </c>
      <c r="C22" s="54">
        <v>110.46132258</v>
      </c>
      <c r="D22" s="54">
        <v>107.82567856999999</v>
      </c>
      <c r="E22" s="54">
        <v>94.445516128999998</v>
      </c>
      <c r="F22" s="54">
        <v>73.746166666999997</v>
      </c>
      <c r="G22" s="54">
        <v>68.838225805999997</v>
      </c>
      <c r="H22" s="54">
        <v>70.644666666999996</v>
      </c>
      <c r="I22" s="54">
        <v>77.222709676999997</v>
      </c>
      <c r="J22" s="54">
        <v>78.513677419000004</v>
      </c>
      <c r="K22" s="54">
        <v>73.541733332999996</v>
      </c>
      <c r="L22" s="54">
        <v>74.404645161000005</v>
      </c>
      <c r="M22" s="54">
        <v>92.791799999999995</v>
      </c>
      <c r="N22" s="54">
        <v>102.28116129</v>
      </c>
      <c r="O22" s="54">
        <v>107.33048386999999</v>
      </c>
      <c r="P22" s="54">
        <v>105.59651724</v>
      </c>
      <c r="Q22" s="54">
        <v>87.919419355000002</v>
      </c>
      <c r="R22" s="54">
        <v>75.452299999999994</v>
      </c>
      <c r="S22" s="54">
        <v>66.989387097000005</v>
      </c>
      <c r="T22" s="54">
        <v>71.140766666999994</v>
      </c>
      <c r="U22" s="54">
        <v>79.622548386999995</v>
      </c>
      <c r="V22" s="54">
        <v>77.557483871000002</v>
      </c>
      <c r="W22" s="54">
        <v>71.898266667000001</v>
      </c>
      <c r="X22" s="54">
        <v>74.855000000000004</v>
      </c>
      <c r="Y22" s="54">
        <v>81.551533332999995</v>
      </c>
      <c r="Z22" s="54">
        <v>102.8436129</v>
      </c>
      <c r="AA22" s="54">
        <v>107.58770968</v>
      </c>
      <c r="AB22" s="54">
        <v>110.56132143000001</v>
      </c>
      <c r="AC22" s="54">
        <v>85.164580645000001</v>
      </c>
      <c r="AD22" s="54">
        <v>75.720699999999994</v>
      </c>
      <c r="AE22" s="54">
        <v>68.271612903000005</v>
      </c>
      <c r="AF22" s="54">
        <v>74.734366667000003</v>
      </c>
      <c r="AG22" s="54">
        <v>77.986774194000006</v>
      </c>
      <c r="AH22" s="54">
        <v>78.589225806000002</v>
      </c>
      <c r="AI22" s="54">
        <v>71.273700000000005</v>
      </c>
      <c r="AJ22" s="54">
        <v>72.881516129000005</v>
      </c>
      <c r="AK22" s="54">
        <v>89.499233333000006</v>
      </c>
      <c r="AL22" s="54">
        <v>97.039387097000002</v>
      </c>
      <c r="AM22" s="54">
        <v>115.91280645000001</v>
      </c>
      <c r="AN22" s="54">
        <v>109.255</v>
      </c>
      <c r="AO22" s="54">
        <v>89.695580645000007</v>
      </c>
      <c r="AP22" s="54">
        <v>78.679466667</v>
      </c>
      <c r="AQ22" s="54">
        <v>72.303193547999996</v>
      </c>
      <c r="AR22" s="54">
        <v>77.226066666999998</v>
      </c>
      <c r="AS22" s="54">
        <v>83.316903225999994</v>
      </c>
      <c r="AT22" s="54">
        <v>82.559096773999997</v>
      </c>
      <c r="AU22" s="54">
        <v>76.266033332999996</v>
      </c>
      <c r="AV22" s="54">
        <v>76.248548387</v>
      </c>
      <c r="AW22" s="54">
        <v>92.231733332999994</v>
      </c>
      <c r="AX22" s="54">
        <v>108.89893548000001</v>
      </c>
      <c r="AY22" s="54">
        <v>106.54687887</v>
      </c>
      <c r="AZ22" s="54">
        <v>105.30490079</v>
      </c>
      <c r="BA22" s="54">
        <v>97.115090257999995</v>
      </c>
      <c r="BB22" s="54">
        <v>80.752998766999994</v>
      </c>
      <c r="BC22" s="54">
        <v>74.756515613000005</v>
      </c>
      <c r="BD22" s="54">
        <v>78.577997332999999</v>
      </c>
      <c r="BE22" s="54">
        <v>86.017427225999995</v>
      </c>
      <c r="BF22" s="54">
        <v>86.278635065000003</v>
      </c>
      <c r="BG22" s="54">
        <v>78.970638332999997</v>
      </c>
      <c r="BH22" s="54">
        <v>77.941071300000004</v>
      </c>
      <c r="BI22" s="54">
        <v>92.820482299999995</v>
      </c>
      <c r="BJ22" s="238">
        <v>109.0742</v>
      </c>
      <c r="BK22" s="238">
        <v>112.89319999999999</v>
      </c>
      <c r="BL22" s="238">
        <v>107.23779999999999</v>
      </c>
      <c r="BM22" s="238">
        <v>92.736230000000006</v>
      </c>
      <c r="BN22" s="238">
        <v>78.981499999999997</v>
      </c>
      <c r="BO22" s="238">
        <v>74.4876</v>
      </c>
      <c r="BP22" s="238">
        <v>80.139629999999997</v>
      </c>
      <c r="BQ22" s="238">
        <v>86.797569999999993</v>
      </c>
      <c r="BR22" s="238">
        <v>85.709900000000005</v>
      </c>
      <c r="BS22" s="238">
        <v>78.700500000000005</v>
      </c>
      <c r="BT22" s="238">
        <v>77.745369999999994</v>
      </c>
      <c r="BU22" s="238">
        <v>91.874110000000002</v>
      </c>
      <c r="BV22" s="238">
        <v>108.2894</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236"/>
      <c r="BK23" s="236"/>
      <c r="BL23" s="236"/>
      <c r="BM23" s="236"/>
      <c r="BN23" s="236"/>
      <c r="BO23" s="236"/>
      <c r="BP23" s="236"/>
      <c r="BQ23" s="236"/>
      <c r="BR23" s="236"/>
      <c r="BS23" s="236"/>
      <c r="BT23" s="236"/>
      <c r="BU23" s="236"/>
      <c r="BV23" s="236"/>
    </row>
    <row r="24" spans="1:74" ht="11.15" customHeight="1" x14ac:dyDescent="0.25">
      <c r="A24" s="12"/>
      <c r="B24" s="18" t="s">
        <v>100</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170"/>
      <c r="BG24" s="170"/>
      <c r="BH24" s="170"/>
      <c r="BI24" s="170"/>
      <c r="BJ24" s="236"/>
      <c r="BK24" s="236"/>
      <c r="BL24" s="236"/>
      <c r="BM24" s="236"/>
      <c r="BN24" s="236"/>
      <c r="BO24" s="236"/>
      <c r="BP24" s="236"/>
      <c r="BQ24" s="236"/>
      <c r="BR24" s="236"/>
      <c r="BS24" s="236"/>
      <c r="BT24" s="236"/>
      <c r="BU24" s="236"/>
      <c r="BV24" s="236"/>
    </row>
    <row r="25" spans="1:74" ht="11.15" customHeight="1" x14ac:dyDescent="0.25">
      <c r="A25" s="15" t="s">
        <v>211</v>
      </c>
      <c r="B25" s="19" t="s">
        <v>779</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36.623472419999999</v>
      </c>
      <c r="AL25" s="54">
        <v>38.367695847999997</v>
      </c>
      <c r="AM25" s="54">
        <v>52.532774033000003</v>
      </c>
      <c r="AN25" s="54">
        <v>43.693880958000001</v>
      </c>
      <c r="AO25" s="54">
        <v>38.218616458</v>
      </c>
      <c r="AP25" s="54">
        <v>34.553562143000001</v>
      </c>
      <c r="AQ25" s="54">
        <v>38.843298296999997</v>
      </c>
      <c r="AR25" s="54">
        <v>45.339655225000001</v>
      </c>
      <c r="AS25" s="54">
        <v>53.059303759000002</v>
      </c>
      <c r="AT25" s="54">
        <v>51.962850951</v>
      </c>
      <c r="AU25" s="54">
        <v>40.842045908000003</v>
      </c>
      <c r="AV25" s="54">
        <v>35.108945036000001</v>
      </c>
      <c r="AW25" s="54">
        <v>35.986838061</v>
      </c>
      <c r="AX25" s="54">
        <v>45.392050521999998</v>
      </c>
      <c r="AY25" s="54">
        <v>39.081540410999999</v>
      </c>
      <c r="AZ25" s="54">
        <v>30.374073823</v>
      </c>
      <c r="BA25" s="54">
        <v>32.252213589</v>
      </c>
      <c r="BB25" s="54">
        <v>26.029333990000001</v>
      </c>
      <c r="BC25" s="54">
        <v>28.786091991999999</v>
      </c>
      <c r="BD25" s="54">
        <v>36.642134980000002</v>
      </c>
      <c r="BE25" s="54">
        <v>47.844174526000003</v>
      </c>
      <c r="BF25" s="54">
        <v>47.252815681000001</v>
      </c>
      <c r="BG25" s="54">
        <v>37.612089316000002</v>
      </c>
      <c r="BH25" s="54">
        <v>32.192504900000003</v>
      </c>
      <c r="BI25" s="54">
        <v>31.478420400000001</v>
      </c>
      <c r="BJ25" s="238">
        <v>37.455370000000002</v>
      </c>
      <c r="BK25" s="238">
        <v>40.102980000000002</v>
      </c>
      <c r="BL25" s="238">
        <v>30.131740000000001</v>
      </c>
      <c r="BM25" s="238">
        <v>28.422260000000001</v>
      </c>
      <c r="BN25" s="238">
        <v>21.200569999999999</v>
      </c>
      <c r="BO25" s="238">
        <v>25.18028</v>
      </c>
      <c r="BP25" s="238">
        <v>32.815429999999999</v>
      </c>
      <c r="BQ25" s="238">
        <v>42.460590000000003</v>
      </c>
      <c r="BR25" s="238">
        <v>42.31973</v>
      </c>
      <c r="BS25" s="238">
        <v>32.899149999999999</v>
      </c>
      <c r="BT25" s="238">
        <v>27.32039</v>
      </c>
      <c r="BU25" s="238">
        <v>27.4099</v>
      </c>
      <c r="BV25" s="238">
        <v>35.054920000000003</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172"/>
      <c r="BJ26" s="240"/>
      <c r="BK26" s="240"/>
      <c r="BL26" s="240"/>
      <c r="BM26" s="240"/>
      <c r="BN26" s="240"/>
      <c r="BO26" s="240"/>
      <c r="BP26" s="240"/>
      <c r="BQ26" s="240"/>
      <c r="BR26" s="240"/>
      <c r="BS26" s="240"/>
      <c r="BT26" s="240"/>
      <c r="BU26" s="240"/>
      <c r="BV26" s="240"/>
    </row>
    <row r="27" spans="1:74" ht="11.15" customHeight="1" x14ac:dyDescent="0.25">
      <c r="A27" s="12"/>
      <c r="B27" s="18" t="s">
        <v>763</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236"/>
      <c r="BK27" s="236"/>
      <c r="BL27" s="236"/>
      <c r="BM27" s="236"/>
      <c r="BN27" s="236"/>
      <c r="BO27" s="236"/>
      <c r="BP27" s="236"/>
      <c r="BQ27" s="236"/>
      <c r="BR27" s="236"/>
      <c r="BS27" s="236"/>
      <c r="BT27" s="236"/>
      <c r="BU27" s="236"/>
      <c r="BV27" s="236"/>
    </row>
    <row r="28" spans="1:74" ht="11.15" customHeight="1" x14ac:dyDescent="0.25">
      <c r="A28" s="12" t="s">
        <v>585</v>
      </c>
      <c r="B28" s="19" t="s">
        <v>91</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10.77281266</v>
      </c>
      <c r="AB28" s="170">
        <v>11.06430735</v>
      </c>
      <c r="AC28" s="170">
        <v>9.8792169320000003</v>
      </c>
      <c r="AD28" s="170">
        <v>9.4437480950000001</v>
      </c>
      <c r="AE28" s="170">
        <v>9.7130694270000006</v>
      </c>
      <c r="AF28" s="170">
        <v>11.67270036</v>
      </c>
      <c r="AG28" s="170">
        <v>12.47117031</v>
      </c>
      <c r="AH28" s="170">
        <v>12.69704632</v>
      </c>
      <c r="AI28" s="170">
        <v>11.593821569999999</v>
      </c>
      <c r="AJ28" s="170">
        <v>10.115985330000001</v>
      </c>
      <c r="AK28" s="170">
        <v>9.960690993</v>
      </c>
      <c r="AL28" s="170">
        <v>10.306977829999999</v>
      </c>
      <c r="AM28" s="170">
        <v>11.333085684</v>
      </c>
      <c r="AN28" s="170">
        <v>11.319005917</v>
      </c>
      <c r="AO28" s="170">
        <v>10.198106195999999</v>
      </c>
      <c r="AP28" s="170">
        <v>9.8675378115000001</v>
      </c>
      <c r="AQ28" s="170">
        <v>10.368261910999999</v>
      </c>
      <c r="AR28" s="170">
        <v>11.96842554</v>
      </c>
      <c r="AS28" s="170">
        <v>12.969607948</v>
      </c>
      <c r="AT28" s="170">
        <v>12.982642126</v>
      </c>
      <c r="AU28" s="170">
        <v>11.736703257</v>
      </c>
      <c r="AV28" s="170">
        <v>9.9551086938999997</v>
      </c>
      <c r="AW28" s="170">
        <v>10.135543720999999</v>
      </c>
      <c r="AX28" s="170">
        <v>10.960527962</v>
      </c>
      <c r="AY28" s="170">
        <v>10.780216047</v>
      </c>
      <c r="AZ28" s="170">
        <v>10.778360716</v>
      </c>
      <c r="BA28" s="170">
        <v>10.245407545000001</v>
      </c>
      <c r="BB28" s="170">
        <v>9.6844612080000001</v>
      </c>
      <c r="BC28" s="170">
        <v>9.9680697782000003</v>
      </c>
      <c r="BD28" s="170">
        <v>11.325240148000001</v>
      </c>
      <c r="BE28" s="170">
        <v>12.813644455</v>
      </c>
      <c r="BF28" s="170">
        <v>12.987904279</v>
      </c>
      <c r="BG28" s="170">
        <v>11.824215174000001</v>
      </c>
      <c r="BH28" s="170">
        <v>10.241630000000001</v>
      </c>
      <c r="BI28" s="170">
        <v>10.16225</v>
      </c>
      <c r="BJ28" s="236">
        <v>11.000260000000001</v>
      </c>
      <c r="BK28" s="236">
        <v>11.14546</v>
      </c>
      <c r="BL28" s="236">
        <v>11.1431</v>
      </c>
      <c r="BM28" s="236">
        <v>10.34015</v>
      </c>
      <c r="BN28" s="236">
        <v>9.7828289999999996</v>
      </c>
      <c r="BO28" s="236">
        <v>10.18751</v>
      </c>
      <c r="BP28" s="236">
        <v>11.85596</v>
      </c>
      <c r="BQ28" s="236">
        <v>13.18135</v>
      </c>
      <c r="BR28" s="236">
        <v>13.228149999999999</v>
      </c>
      <c r="BS28" s="236">
        <v>11.93074</v>
      </c>
      <c r="BT28" s="236">
        <v>10.365930000000001</v>
      </c>
      <c r="BU28" s="236">
        <v>10.24877</v>
      </c>
      <c r="BV28" s="236">
        <v>11.08032</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170"/>
      <c r="BE29" s="170"/>
      <c r="BF29" s="170"/>
      <c r="BG29" s="170"/>
      <c r="BH29" s="170"/>
      <c r="BI29" s="170"/>
      <c r="BJ29" s="236"/>
      <c r="BK29" s="236"/>
      <c r="BL29" s="236"/>
      <c r="BM29" s="236"/>
      <c r="BN29" s="236"/>
      <c r="BO29" s="236"/>
      <c r="BP29" s="236"/>
      <c r="BQ29" s="236"/>
      <c r="BR29" s="236"/>
      <c r="BS29" s="236"/>
      <c r="BT29" s="236"/>
      <c r="BU29" s="236"/>
      <c r="BV29" s="236"/>
    </row>
    <row r="30" spans="1:74" ht="11.15" customHeight="1" x14ac:dyDescent="0.25">
      <c r="A30" s="12"/>
      <c r="B30" s="18" t="s">
        <v>220</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170"/>
      <c r="BG30" s="170"/>
      <c r="BH30" s="170"/>
      <c r="BI30" s="170"/>
      <c r="BJ30" s="236"/>
      <c r="BK30" s="236"/>
      <c r="BL30" s="236"/>
      <c r="BM30" s="236"/>
      <c r="BN30" s="236"/>
      <c r="BO30" s="236"/>
      <c r="BP30" s="236"/>
      <c r="BQ30" s="236"/>
      <c r="BR30" s="236"/>
      <c r="BS30" s="236"/>
      <c r="BT30" s="236"/>
      <c r="BU30" s="236"/>
      <c r="BV30" s="236"/>
    </row>
    <row r="31" spans="1:74" ht="11.15" customHeight="1" x14ac:dyDescent="0.25">
      <c r="A31" s="104" t="s">
        <v>23</v>
      </c>
      <c r="B31" s="22" t="s">
        <v>92</v>
      </c>
      <c r="C31" s="170">
        <v>0.62137651751</v>
      </c>
      <c r="D31" s="170">
        <v>0.58041149385000002</v>
      </c>
      <c r="E31" s="170">
        <v>0.64674439300999997</v>
      </c>
      <c r="F31" s="170">
        <v>0.65074136614</v>
      </c>
      <c r="G31" s="170">
        <v>0.68230647590000004</v>
      </c>
      <c r="H31" s="170">
        <v>0.64960943695999995</v>
      </c>
      <c r="I31" s="170">
        <v>0.65459999214999998</v>
      </c>
      <c r="J31" s="170">
        <v>0.63513796635999997</v>
      </c>
      <c r="K31" s="170">
        <v>0.60240968937999995</v>
      </c>
      <c r="L31" s="170">
        <v>0.62584074669</v>
      </c>
      <c r="M31" s="170">
        <v>0.60945130403000003</v>
      </c>
      <c r="N31" s="170">
        <v>0.63442242275000005</v>
      </c>
      <c r="O31" s="170">
        <v>0.62692855391000002</v>
      </c>
      <c r="P31" s="170">
        <v>0.61503692694000001</v>
      </c>
      <c r="Q31" s="170">
        <v>0.61102629135999997</v>
      </c>
      <c r="R31" s="170">
        <v>0.55364224381000005</v>
      </c>
      <c r="S31" s="170">
        <v>0.61980477027000003</v>
      </c>
      <c r="T31" s="170">
        <v>0.63673906947000003</v>
      </c>
      <c r="U31" s="170">
        <v>0.62420392162000005</v>
      </c>
      <c r="V31" s="170">
        <v>0.60759402788000005</v>
      </c>
      <c r="W31" s="170">
        <v>0.57350915069999997</v>
      </c>
      <c r="X31" s="170">
        <v>0.59245099805000001</v>
      </c>
      <c r="Y31" s="170">
        <v>0.61206082520000005</v>
      </c>
      <c r="Z31" s="170">
        <v>0.62491446005999995</v>
      </c>
      <c r="AA31" s="170">
        <v>0.60697515066999996</v>
      </c>
      <c r="AB31" s="170">
        <v>0.54649067078000002</v>
      </c>
      <c r="AC31" s="170">
        <v>0.66642212124</v>
      </c>
      <c r="AD31" s="170">
        <v>0.64148134450000005</v>
      </c>
      <c r="AE31" s="170">
        <v>0.68173438855000001</v>
      </c>
      <c r="AF31" s="170">
        <v>0.64471664411999996</v>
      </c>
      <c r="AG31" s="170">
        <v>0.63856165543999999</v>
      </c>
      <c r="AH31" s="170">
        <v>0.64255229136000003</v>
      </c>
      <c r="AI31" s="170">
        <v>0.61046198774000004</v>
      </c>
      <c r="AJ31" s="170">
        <v>0.64113799091000001</v>
      </c>
      <c r="AK31" s="170">
        <v>0.64317377276999999</v>
      </c>
      <c r="AL31" s="170">
        <v>0.67962157566000003</v>
      </c>
      <c r="AM31" s="170">
        <v>0.66610554445000003</v>
      </c>
      <c r="AN31" s="170">
        <v>0.62767960009000001</v>
      </c>
      <c r="AO31" s="170">
        <v>0.71498913810999998</v>
      </c>
      <c r="AP31" s="170">
        <v>0.69978755869999998</v>
      </c>
      <c r="AQ31" s="170">
        <v>0.72461248037000003</v>
      </c>
      <c r="AR31" s="170">
        <v>0.71014602069999999</v>
      </c>
      <c r="AS31" s="170">
        <v>0.69174499897999997</v>
      </c>
      <c r="AT31" s="170">
        <v>0.66444798634000002</v>
      </c>
      <c r="AU31" s="170">
        <v>0.61791887571000004</v>
      </c>
      <c r="AV31" s="170">
        <v>0.64644819274999998</v>
      </c>
      <c r="AW31" s="170">
        <v>0.66494302057999999</v>
      </c>
      <c r="AX31" s="170">
        <v>0.66101123304999998</v>
      </c>
      <c r="AY31" s="170">
        <v>0.68346774840000002</v>
      </c>
      <c r="AZ31" s="170">
        <v>0.64289776054000003</v>
      </c>
      <c r="BA31" s="170">
        <v>0.71819929694999995</v>
      </c>
      <c r="BB31" s="170">
        <v>0.68670050575999997</v>
      </c>
      <c r="BC31" s="170">
        <v>0.73485960364000003</v>
      </c>
      <c r="BD31" s="170">
        <v>0.68112529903999997</v>
      </c>
      <c r="BE31" s="170">
        <v>0.69275371086000004</v>
      </c>
      <c r="BF31" s="170">
        <v>0.70287575352999998</v>
      </c>
      <c r="BG31" s="170">
        <v>0.66140278096000005</v>
      </c>
      <c r="BH31" s="170">
        <v>0.69981493712999998</v>
      </c>
      <c r="BI31" s="170">
        <v>0.68543289224000004</v>
      </c>
      <c r="BJ31" s="236">
        <v>0.70489650000000004</v>
      </c>
      <c r="BK31" s="236">
        <v>0.71830649999999996</v>
      </c>
      <c r="BL31" s="236">
        <v>0.71337490000000003</v>
      </c>
      <c r="BM31" s="236">
        <v>0.77551899999999996</v>
      </c>
      <c r="BN31" s="236">
        <v>0.75682139999999998</v>
      </c>
      <c r="BO31" s="236">
        <v>0.77674569999999998</v>
      </c>
      <c r="BP31" s="236">
        <v>0.76147030000000004</v>
      </c>
      <c r="BQ31" s="236">
        <v>0.76888089999999998</v>
      </c>
      <c r="BR31" s="236">
        <v>0.75845220000000002</v>
      </c>
      <c r="BS31" s="236">
        <v>0.69550780000000001</v>
      </c>
      <c r="BT31" s="236">
        <v>0.73643879999999995</v>
      </c>
      <c r="BU31" s="236">
        <v>0.72567400000000004</v>
      </c>
      <c r="BV31" s="236">
        <v>0.74119040000000003</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170"/>
      <c r="BJ32" s="236"/>
      <c r="BK32" s="236"/>
      <c r="BL32" s="236"/>
      <c r="BM32" s="236"/>
      <c r="BN32" s="236"/>
      <c r="BO32" s="236"/>
      <c r="BP32" s="236"/>
      <c r="BQ32" s="236"/>
      <c r="BR32" s="236"/>
      <c r="BS32" s="236"/>
      <c r="BT32" s="236"/>
      <c r="BU32" s="236"/>
      <c r="BV32" s="236"/>
    </row>
    <row r="33" spans="1:74" ht="11.15" customHeight="1" x14ac:dyDescent="0.25">
      <c r="A33" s="12"/>
      <c r="B33" s="18" t="s">
        <v>221</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172"/>
      <c r="BJ33" s="240"/>
      <c r="BK33" s="240"/>
      <c r="BL33" s="240"/>
      <c r="BM33" s="240"/>
      <c r="BN33" s="240"/>
      <c r="BO33" s="240"/>
      <c r="BP33" s="240"/>
      <c r="BQ33" s="240"/>
      <c r="BR33" s="240"/>
      <c r="BS33" s="240"/>
      <c r="BT33" s="240"/>
      <c r="BU33" s="240"/>
      <c r="BV33" s="240"/>
    </row>
    <row r="34" spans="1:74" ht="11.15" customHeight="1" x14ac:dyDescent="0.25">
      <c r="A34" s="15" t="s">
        <v>588</v>
      </c>
      <c r="B34" s="22" t="s">
        <v>92</v>
      </c>
      <c r="C34" s="170">
        <v>9.2406732149999993</v>
      </c>
      <c r="D34" s="170">
        <v>8.1026507700000003</v>
      </c>
      <c r="E34" s="170">
        <v>8.3658611549999993</v>
      </c>
      <c r="F34" s="170">
        <v>7.3032485969999996</v>
      </c>
      <c r="G34" s="170">
        <v>7.5694391689999998</v>
      </c>
      <c r="H34" s="170">
        <v>7.5702297310000004</v>
      </c>
      <c r="I34" s="170">
        <v>8.2326489190000007</v>
      </c>
      <c r="J34" s="170">
        <v>8.262146714</v>
      </c>
      <c r="K34" s="170">
        <v>7.5686776529999999</v>
      </c>
      <c r="L34" s="170">
        <v>7.6349503240000001</v>
      </c>
      <c r="M34" s="170">
        <v>8.1053981200000003</v>
      </c>
      <c r="N34" s="170">
        <v>8.6475148470000001</v>
      </c>
      <c r="O34" s="170">
        <v>8.6496048610000003</v>
      </c>
      <c r="P34" s="170">
        <v>8.0194898800000001</v>
      </c>
      <c r="Q34" s="170">
        <v>7.5357281719999998</v>
      </c>
      <c r="R34" s="170">
        <v>6.1617287129999996</v>
      </c>
      <c r="S34" s="170">
        <v>6.4318868619999998</v>
      </c>
      <c r="T34" s="170">
        <v>6.8819001110000002</v>
      </c>
      <c r="U34" s="170">
        <v>7.7108944230000001</v>
      </c>
      <c r="V34" s="170">
        <v>7.6835481620000001</v>
      </c>
      <c r="W34" s="170">
        <v>7.0068488970000002</v>
      </c>
      <c r="X34" s="170">
        <v>7.156248765</v>
      </c>
      <c r="Y34" s="170">
        <v>7.2377501110000004</v>
      </c>
      <c r="Z34" s="170">
        <v>8.3767667550000002</v>
      </c>
      <c r="AA34" s="170">
        <v>8.5793675920000005</v>
      </c>
      <c r="AB34" s="170">
        <v>7.8266143719999999</v>
      </c>
      <c r="AC34" s="170">
        <v>7.7026359739999997</v>
      </c>
      <c r="AD34" s="170">
        <v>7.1244918940000002</v>
      </c>
      <c r="AE34" s="170">
        <v>7.3101533910000001</v>
      </c>
      <c r="AF34" s="170">
        <v>7.6690683069999999</v>
      </c>
      <c r="AG34" s="170">
        <v>8.0703084789999995</v>
      </c>
      <c r="AH34" s="170">
        <v>8.1629866969999991</v>
      </c>
      <c r="AI34" s="170">
        <v>7.3753925520000001</v>
      </c>
      <c r="AJ34" s="170">
        <v>7.4186719019999998</v>
      </c>
      <c r="AK34" s="170">
        <v>7.7739452419999999</v>
      </c>
      <c r="AL34" s="170">
        <v>8.3492671489999992</v>
      </c>
      <c r="AM34" s="170">
        <v>9.0356891909999995</v>
      </c>
      <c r="AN34" s="170">
        <v>7.9947879930000001</v>
      </c>
      <c r="AO34" s="170">
        <v>8.0444606010000008</v>
      </c>
      <c r="AP34" s="170">
        <v>7.235218658</v>
      </c>
      <c r="AQ34" s="170">
        <v>7.426988412</v>
      </c>
      <c r="AR34" s="170">
        <v>7.6371355889999997</v>
      </c>
      <c r="AS34" s="170">
        <v>8.1032172199999994</v>
      </c>
      <c r="AT34" s="170">
        <v>8.1107691790000001</v>
      </c>
      <c r="AU34" s="170">
        <v>7.3862457609999996</v>
      </c>
      <c r="AV34" s="170">
        <v>7.380027385</v>
      </c>
      <c r="AW34" s="170">
        <v>7.7998595149999996</v>
      </c>
      <c r="AX34" s="170">
        <v>8.6362772850000002</v>
      </c>
      <c r="AY34" s="170">
        <v>8.4381022530000003</v>
      </c>
      <c r="AZ34" s="170">
        <v>7.5715706840000001</v>
      </c>
      <c r="BA34" s="170">
        <v>8.1017848509999997</v>
      </c>
      <c r="BB34" s="170">
        <v>7.174120404</v>
      </c>
      <c r="BC34" s="170">
        <v>7.3553853570000003</v>
      </c>
      <c r="BD34" s="170">
        <v>7.4806076780000001</v>
      </c>
      <c r="BE34" s="170">
        <v>8.0991662590000004</v>
      </c>
      <c r="BF34" s="170">
        <v>8.2443181939999999</v>
      </c>
      <c r="BG34" s="170">
        <v>7.4629919999999998</v>
      </c>
      <c r="BH34" s="170">
        <v>7.4916600000000004</v>
      </c>
      <c r="BI34" s="170">
        <v>7.7295069999999999</v>
      </c>
      <c r="BJ34" s="236">
        <v>8.6160399999999999</v>
      </c>
      <c r="BK34" s="236">
        <v>8.8387650000000004</v>
      </c>
      <c r="BL34" s="236">
        <v>7.9966400000000002</v>
      </c>
      <c r="BM34" s="236">
        <v>7.9826519999999999</v>
      </c>
      <c r="BN34" s="236">
        <v>7.1495660000000001</v>
      </c>
      <c r="BO34" s="236">
        <v>7.373316</v>
      </c>
      <c r="BP34" s="236">
        <v>7.5610910000000002</v>
      </c>
      <c r="BQ34" s="236">
        <v>8.1540540000000004</v>
      </c>
      <c r="BR34" s="236">
        <v>8.1719650000000001</v>
      </c>
      <c r="BS34" s="236">
        <v>7.3533660000000003</v>
      </c>
      <c r="BT34" s="236">
        <v>7.4013400000000003</v>
      </c>
      <c r="BU34" s="236">
        <v>7.6447500000000002</v>
      </c>
      <c r="BV34" s="236">
        <v>8.6162779999999994</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241"/>
      <c r="BK35" s="241"/>
      <c r="BL35" s="241"/>
      <c r="BM35" s="241"/>
      <c r="BN35" s="241"/>
      <c r="BO35" s="241"/>
      <c r="BP35" s="241"/>
      <c r="BQ35" s="241"/>
      <c r="BR35" s="241"/>
      <c r="BS35" s="241"/>
      <c r="BT35" s="241"/>
      <c r="BU35" s="241"/>
      <c r="BV35" s="241"/>
    </row>
    <row r="36" spans="1:74" ht="11.15" customHeight="1" x14ac:dyDescent="0.25">
      <c r="A36" s="12"/>
      <c r="B36" s="16" t="s">
        <v>121</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171"/>
      <c r="BG37" s="171"/>
      <c r="BH37" s="171"/>
      <c r="BI37" s="171"/>
      <c r="BJ37" s="237"/>
      <c r="BK37" s="237"/>
      <c r="BL37" s="237"/>
      <c r="BM37" s="237"/>
      <c r="BN37" s="237"/>
      <c r="BO37" s="237"/>
      <c r="BP37" s="237"/>
      <c r="BQ37" s="237"/>
      <c r="BR37" s="237"/>
      <c r="BS37" s="237"/>
      <c r="BT37" s="237"/>
      <c r="BU37" s="237"/>
      <c r="BV37" s="237"/>
    </row>
    <row r="38" spans="1:74" ht="11.15" customHeight="1" x14ac:dyDescent="0.25">
      <c r="A38" s="459"/>
      <c r="B38" s="18" t="s">
        <v>951</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c r="BE38" s="171"/>
      <c r="BF38" s="171"/>
      <c r="BG38" s="171"/>
      <c r="BH38" s="171"/>
      <c r="BI38" s="171"/>
      <c r="BJ38" s="237"/>
      <c r="BK38" s="237"/>
      <c r="BL38" s="237"/>
      <c r="BM38" s="237"/>
      <c r="BN38" s="237"/>
      <c r="BO38" s="237"/>
      <c r="BP38" s="237"/>
      <c r="BQ38" s="237"/>
      <c r="BR38" s="237"/>
      <c r="BS38" s="237"/>
      <c r="BT38" s="237"/>
      <c r="BU38" s="237"/>
      <c r="BV38" s="237"/>
    </row>
    <row r="39" spans="1:74" ht="11.15" customHeight="1" x14ac:dyDescent="0.25">
      <c r="A39" s="459" t="s">
        <v>499</v>
      </c>
      <c r="B39" s="22" t="s">
        <v>96</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170">
        <v>79.45</v>
      </c>
      <c r="BC39" s="170">
        <v>71.58</v>
      </c>
      <c r="BD39" s="170">
        <v>70.25</v>
      </c>
      <c r="BE39" s="170">
        <v>76.069999999999993</v>
      </c>
      <c r="BF39" s="170">
        <v>81.39</v>
      </c>
      <c r="BG39" s="170">
        <v>89.43</v>
      </c>
      <c r="BH39" s="170">
        <v>85.64</v>
      </c>
      <c r="BI39" s="170">
        <v>77.69</v>
      </c>
      <c r="BJ39" s="236">
        <v>72.5</v>
      </c>
      <c r="BK39" s="236">
        <v>76.5</v>
      </c>
      <c r="BL39" s="236">
        <v>78.5</v>
      </c>
      <c r="BM39" s="236">
        <v>81.5</v>
      </c>
      <c r="BN39" s="236">
        <v>80.5</v>
      </c>
      <c r="BO39" s="236">
        <v>79.5</v>
      </c>
      <c r="BP39" s="236">
        <v>78.5</v>
      </c>
      <c r="BQ39" s="236">
        <v>77.5</v>
      </c>
      <c r="BR39" s="236">
        <v>77.5</v>
      </c>
      <c r="BS39" s="236">
        <v>77.5</v>
      </c>
      <c r="BT39" s="236">
        <v>76.5</v>
      </c>
      <c r="BU39" s="236">
        <v>76.5</v>
      </c>
      <c r="BV39" s="236">
        <v>76.5</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71"/>
      <c r="BF40" s="171"/>
      <c r="BG40" s="171"/>
      <c r="BH40" s="171"/>
      <c r="BI40" s="171"/>
      <c r="BJ40" s="237"/>
      <c r="BK40" s="237"/>
      <c r="BL40" s="237"/>
      <c r="BM40" s="237"/>
      <c r="BN40" s="237"/>
      <c r="BO40" s="237"/>
      <c r="BP40" s="237"/>
      <c r="BQ40" s="237"/>
      <c r="BR40" s="237"/>
      <c r="BS40" s="237"/>
      <c r="BT40" s="237"/>
      <c r="BU40" s="237"/>
      <c r="BV40" s="237"/>
    </row>
    <row r="41" spans="1:74" ht="11.15" customHeight="1" x14ac:dyDescent="0.25">
      <c r="A41" s="458"/>
      <c r="B41" s="18" t="s">
        <v>791</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241"/>
      <c r="BK41" s="241"/>
      <c r="BL41" s="241"/>
      <c r="BM41" s="241"/>
      <c r="BN41" s="241"/>
      <c r="BO41" s="241"/>
      <c r="BP41" s="241"/>
      <c r="BQ41" s="241"/>
      <c r="BR41" s="241"/>
      <c r="BS41" s="241"/>
      <c r="BT41" s="241"/>
      <c r="BU41" s="241"/>
      <c r="BV41" s="241"/>
    </row>
    <row r="42" spans="1:74" ht="11.15" customHeight="1" x14ac:dyDescent="0.25">
      <c r="A42" s="459" t="s">
        <v>127</v>
      </c>
      <c r="B42" s="22" t="s">
        <v>97</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170">
        <v>2.16</v>
      </c>
      <c r="BC42" s="170">
        <v>2.15</v>
      </c>
      <c r="BD42" s="170">
        <v>2.1800000000000002</v>
      </c>
      <c r="BE42" s="170">
        <v>2.5499999999999998</v>
      </c>
      <c r="BF42" s="170">
        <v>2.58</v>
      </c>
      <c r="BG42" s="170">
        <v>2.64</v>
      </c>
      <c r="BH42" s="170">
        <v>2.98</v>
      </c>
      <c r="BI42" s="170">
        <v>2.71</v>
      </c>
      <c r="BJ42" s="236">
        <v>2.7515109999999998</v>
      </c>
      <c r="BK42" s="236">
        <v>2.8519060000000001</v>
      </c>
      <c r="BL42" s="236">
        <v>2.7916349999999999</v>
      </c>
      <c r="BM42" s="236">
        <v>2.7511510000000001</v>
      </c>
      <c r="BN42" s="236">
        <v>2.4105439999999998</v>
      </c>
      <c r="BO42" s="236">
        <v>2.2900849999999999</v>
      </c>
      <c r="BP42" s="236">
        <v>2.3896829999999998</v>
      </c>
      <c r="BQ42" s="236">
        <v>2.6592609999999999</v>
      </c>
      <c r="BR42" s="236">
        <v>2.8088880000000001</v>
      </c>
      <c r="BS42" s="236">
        <v>2.9285709999999998</v>
      </c>
      <c r="BT42" s="236">
        <v>2.9783460000000002</v>
      </c>
      <c r="BU42" s="236">
        <v>3.197282</v>
      </c>
      <c r="BV42" s="236">
        <v>3.4168270000000001</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240"/>
      <c r="BK43" s="240"/>
      <c r="BL43" s="240"/>
      <c r="BM43" s="240"/>
      <c r="BN43" s="240"/>
      <c r="BO43" s="240"/>
      <c r="BP43" s="240"/>
      <c r="BQ43" s="240"/>
      <c r="BR43" s="240"/>
      <c r="BS43" s="240"/>
      <c r="BT43" s="240"/>
      <c r="BU43" s="240"/>
      <c r="BV43" s="240"/>
    </row>
    <row r="44" spans="1:74" ht="11.15" customHeight="1" x14ac:dyDescent="0.25">
      <c r="A44" s="12"/>
      <c r="B44" s="18" t="s">
        <v>766</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240"/>
      <c r="BK44" s="240"/>
      <c r="BL44" s="240"/>
      <c r="BM44" s="240"/>
      <c r="BN44" s="240"/>
      <c r="BO44" s="240"/>
      <c r="BP44" s="240"/>
      <c r="BQ44" s="240"/>
      <c r="BR44" s="240"/>
      <c r="BS44" s="240"/>
      <c r="BT44" s="240"/>
      <c r="BU44" s="240"/>
      <c r="BV44" s="240"/>
    </row>
    <row r="45" spans="1:74" ht="11.15" customHeight="1" x14ac:dyDescent="0.25">
      <c r="A45" s="15" t="s">
        <v>504</v>
      </c>
      <c r="B45" s="22" t="s">
        <v>97</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2.1999997519000001</v>
      </c>
      <c r="AN45" s="170">
        <v>2.1699923609999998</v>
      </c>
      <c r="AO45" s="170">
        <v>2.1519612245999999</v>
      </c>
      <c r="AP45" s="170">
        <v>2.1814958866</v>
      </c>
      <c r="AQ45" s="170">
        <v>2.2321288404000001</v>
      </c>
      <c r="AR45" s="170">
        <v>2.3155552371999999</v>
      </c>
      <c r="AS45" s="170">
        <v>2.4693298204</v>
      </c>
      <c r="AT45" s="170">
        <v>2.5065243406</v>
      </c>
      <c r="AU45" s="170">
        <v>2.5078223408000002</v>
      </c>
      <c r="AV45" s="170">
        <v>2.4609091750999998</v>
      </c>
      <c r="AW45" s="170">
        <v>2.4777312747</v>
      </c>
      <c r="AX45" s="170">
        <v>2.6450427794000002</v>
      </c>
      <c r="AY45" s="170">
        <v>2.5916057591000001</v>
      </c>
      <c r="AZ45" s="170">
        <v>2.5963211996000002</v>
      </c>
      <c r="BA45" s="170">
        <v>2.5065972968999999</v>
      </c>
      <c r="BB45" s="170">
        <v>2.479427931</v>
      </c>
      <c r="BC45" s="170">
        <v>2.5144670692000002</v>
      </c>
      <c r="BD45" s="170">
        <v>2.4715368958999999</v>
      </c>
      <c r="BE45" s="170">
        <v>2.4852546408</v>
      </c>
      <c r="BF45" s="170">
        <v>2.5011867341</v>
      </c>
      <c r="BG45" s="170">
        <v>2.5316118654999999</v>
      </c>
      <c r="BH45" s="170">
        <v>2.503816</v>
      </c>
      <c r="BI45" s="170">
        <v>2.4976259999999999</v>
      </c>
      <c r="BJ45" s="236">
        <v>2.4907710000000001</v>
      </c>
      <c r="BK45" s="236">
        <v>2.5002680000000002</v>
      </c>
      <c r="BL45" s="236">
        <v>2.4849969999999999</v>
      </c>
      <c r="BM45" s="236">
        <v>2.4825089999999999</v>
      </c>
      <c r="BN45" s="236">
        <v>2.4811869999999998</v>
      </c>
      <c r="BO45" s="236">
        <v>2.4738989999999998</v>
      </c>
      <c r="BP45" s="236">
        <v>2.4554130000000001</v>
      </c>
      <c r="BQ45" s="236">
        <v>2.4565809999999999</v>
      </c>
      <c r="BR45" s="236">
        <v>2.4594140000000002</v>
      </c>
      <c r="BS45" s="236">
        <v>2.4375239999999998</v>
      </c>
      <c r="BT45" s="236">
        <v>2.411349</v>
      </c>
      <c r="BU45" s="236">
        <v>2.4087649999999998</v>
      </c>
      <c r="BV45" s="236">
        <v>2.4080140000000001</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171"/>
      <c r="BG46" s="171"/>
      <c r="BH46" s="171"/>
      <c r="BI46" s="171"/>
      <c r="BJ46" s="237"/>
      <c r="BK46" s="237"/>
      <c r="BL46" s="237"/>
      <c r="BM46" s="237"/>
      <c r="BN46" s="237"/>
      <c r="BO46" s="237"/>
      <c r="BP46" s="237"/>
      <c r="BQ46" s="237"/>
      <c r="BR46" s="237"/>
      <c r="BS46" s="237"/>
      <c r="BT46" s="237"/>
      <c r="BU46" s="237"/>
      <c r="BV46" s="237"/>
    </row>
    <row r="47" spans="1:74" ht="11.15" customHeight="1" x14ac:dyDescent="0.25">
      <c r="A47" s="15"/>
      <c r="B47" s="16" t="s">
        <v>767</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171"/>
      <c r="BG47" s="171"/>
      <c r="BH47" s="171"/>
      <c r="BI47" s="171"/>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171"/>
      <c r="BG48" s="171"/>
      <c r="BH48" s="171"/>
      <c r="BI48" s="171"/>
      <c r="BJ48" s="237"/>
      <c r="BK48" s="237"/>
      <c r="BL48" s="237"/>
      <c r="BM48" s="237"/>
      <c r="BN48" s="237"/>
      <c r="BO48" s="237"/>
      <c r="BP48" s="237"/>
      <c r="BQ48" s="237"/>
      <c r="BR48" s="237"/>
      <c r="BS48" s="237"/>
      <c r="BT48" s="237"/>
      <c r="BU48" s="237"/>
      <c r="BV48" s="237"/>
    </row>
    <row r="49" spans="1:74" ht="11.15" customHeight="1" x14ac:dyDescent="0.25">
      <c r="A49" s="24"/>
      <c r="B49" s="25" t="s">
        <v>534</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171"/>
      <c r="BJ49" s="237"/>
      <c r="BK49" s="237"/>
      <c r="BL49" s="237"/>
      <c r="BM49" s="237"/>
      <c r="BN49" s="237"/>
      <c r="BO49" s="237"/>
      <c r="BP49" s="237"/>
      <c r="BQ49" s="237"/>
      <c r="BR49" s="237"/>
      <c r="BS49" s="237"/>
      <c r="BT49" s="237"/>
      <c r="BU49" s="237"/>
      <c r="BV49" s="237"/>
    </row>
    <row r="50" spans="1:74" ht="11.15" customHeight="1" x14ac:dyDescent="0.25">
      <c r="A50" s="24" t="s">
        <v>535</v>
      </c>
      <c r="B50" s="26" t="s">
        <v>1424</v>
      </c>
      <c r="C50" s="190">
        <v>20415.150000000001</v>
      </c>
      <c r="D50" s="190">
        <v>20415.150000000001</v>
      </c>
      <c r="E50" s="190">
        <v>20415.150000000001</v>
      </c>
      <c r="F50" s="190">
        <v>20584.527999999998</v>
      </c>
      <c r="G50" s="190">
        <v>20584.527999999998</v>
      </c>
      <c r="H50" s="190">
        <v>20584.527999999998</v>
      </c>
      <c r="I50" s="190">
        <v>20817.580999999998</v>
      </c>
      <c r="J50" s="190">
        <v>20817.580999999998</v>
      </c>
      <c r="K50" s="190">
        <v>20817.580999999998</v>
      </c>
      <c r="L50" s="190">
        <v>20951.088</v>
      </c>
      <c r="M50" s="190">
        <v>20951.088</v>
      </c>
      <c r="N50" s="190">
        <v>20951.088</v>
      </c>
      <c r="O50" s="190">
        <v>20665.553</v>
      </c>
      <c r="P50" s="190">
        <v>20665.553</v>
      </c>
      <c r="Q50" s="190">
        <v>20665.553</v>
      </c>
      <c r="R50" s="190">
        <v>19034.830000000002</v>
      </c>
      <c r="S50" s="190">
        <v>19034.830000000002</v>
      </c>
      <c r="T50" s="190">
        <v>19034.830000000002</v>
      </c>
      <c r="U50" s="190">
        <v>20511.785</v>
      </c>
      <c r="V50" s="190">
        <v>20511.785</v>
      </c>
      <c r="W50" s="190">
        <v>20511.785</v>
      </c>
      <c r="X50" s="190">
        <v>20724.128000000001</v>
      </c>
      <c r="Y50" s="190">
        <v>20724.128000000001</v>
      </c>
      <c r="Z50" s="190">
        <v>20724.128000000001</v>
      </c>
      <c r="AA50" s="190">
        <v>20990.541000000001</v>
      </c>
      <c r="AB50" s="190">
        <v>20990.541000000001</v>
      </c>
      <c r="AC50" s="190">
        <v>20990.541000000001</v>
      </c>
      <c r="AD50" s="190">
        <v>21309.544000000002</v>
      </c>
      <c r="AE50" s="190">
        <v>21309.544000000002</v>
      </c>
      <c r="AF50" s="190">
        <v>21309.544000000002</v>
      </c>
      <c r="AG50" s="190">
        <v>21483.082999999999</v>
      </c>
      <c r="AH50" s="190">
        <v>21483.082999999999</v>
      </c>
      <c r="AI50" s="190">
        <v>21483.082999999999</v>
      </c>
      <c r="AJ50" s="190">
        <v>21847.601999999999</v>
      </c>
      <c r="AK50" s="190">
        <v>21847.601999999999</v>
      </c>
      <c r="AL50" s="190">
        <v>21847.601999999999</v>
      </c>
      <c r="AM50" s="190">
        <v>21738.870999999999</v>
      </c>
      <c r="AN50" s="190">
        <v>21738.870999999999</v>
      </c>
      <c r="AO50" s="190">
        <v>21738.870999999999</v>
      </c>
      <c r="AP50" s="190">
        <v>21708.16</v>
      </c>
      <c r="AQ50" s="190">
        <v>21708.16</v>
      </c>
      <c r="AR50" s="190">
        <v>21708.16</v>
      </c>
      <c r="AS50" s="190">
        <v>21851.133999999998</v>
      </c>
      <c r="AT50" s="190">
        <v>21851.133999999998</v>
      </c>
      <c r="AU50" s="190">
        <v>21851.133999999998</v>
      </c>
      <c r="AV50" s="190">
        <v>21989.981</v>
      </c>
      <c r="AW50" s="190">
        <v>21989.981</v>
      </c>
      <c r="AX50" s="190">
        <v>21989.981</v>
      </c>
      <c r="AY50" s="190">
        <v>22112.329000000002</v>
      </c>
      <c r="AZ50" s="190">
        <v>22112.329000000002</v>
      </c>
      <c r="BA50" s="190">
        <v>22112.329000000002</v>
      </c>
      <c r="BB50" s="190">
        <v>22225.35</v>
      </c>
      <c r="BC50" s="190">
        <v>22225.35</v>
      </c>
      <c r="BD50" s="190">
        <v>22225.35</v>
      </c>
      <c r="BE50" s="190">
        <v>22491.566999999999</v>
      </c>
      <c r="BF50" s="190">
        <v>22491.566999999999</v>
      </c>
      <c r="BG50" s="190">
        <v>22491.566999999999</v>
      </c>
      <c r="BH50" s="190">
        <v>22533.207952000001</v>
      </c>
      <c r="BI50" s="190">
        <v>22550.208514999998</v>
      </c>
      <c r="BJ50" s="242">
        <v>22564.92</v>
      </c>
      <c r="BK50" s="242">
        <v>22580.28</v>
      </c>
      <c r="BL50" s="242">
        <v>22588.2</v>
      </c>
      <c r="BM50" s="242">
        <v>22591.599999999999</v>
      </c>
      <c r="BN50" s="242">
        <v>22575.35</v>
      </c>
      <c r="BO50" s="242">
        <v>22581.119999999999</v>
      </c>
      <c r="BP50" s="242">
        <v>22593.75</v>
      </c>
      <c r="BQ50" s="242">
        <v>22621.599999999999</v>
      </c>
      <c r="BR50" s="242">
        <v>22641.71</v>
      </c>
      <c r="BS50" s="242">
        <v>22662.43</v>
      </c>
      <c r="BT50" s="242">
        <v>22683.02</v>
      </c>
      <c r="BU50" s="242">
        <v>22705.5</v>
      </c>
      <c r="BV50" s="242">
        <v>22729.14</v>
      </c>
    </row>
    <row r="51" spans="1:74" ht="11.15" customHeight="1" x14ac:dyDescent="0.25">
      <c r="A51" s="24" t="s">
        <v>24</v>
      </c>
      <c r="B51" s="27" t="s">
        <v>8</v>
      </c>
      <c r="C51" s="54">
        <v>1.8512850455000001</v>
      </c>
      <c r="D51" s="54">
        <v>1.8512850455000001</v>
      </c>
      <c r="E51" s="54">
        <v>1.8512850455000001</v>
      </c>
      <c r="F51" s="54">
        <v>2.1540533334999998</v>
      </c>
      <c r="G51" s="54">
        <v>2.1540533334999998</v>
      </c>
      <c r="H51" s="54">
        <v>2.1540533334999998</v>
      </c>
      <c r="I51" s="54">
        <v>2.6702647849000001</v>
      </c>
      <c r="J51" s="54">
        <v>2.6702647849000001</v>
      </c>
      <c r="K51" s="54">
        <v>2.6702647849000001</v>
      </c>
      <c r="L51" s="54">
        <v>3.18255607</v>
      </c>
      <c r="M51" s="54">
        <v>3.18255607</v>
      </c>
      <c r="N51" s="54">
        <v>3.18255607</v>
      </c>
      <c r="O51" s="54">
        <v>1.2265547889999999</v>
      </c>
      <c r="P51" s="54">
        <v>1.2265547889999999</v>
      </c>
      <c r="Q51" s="54">
        <v>1.2265547889999999</v>
      </c>
      <c r="R51" s="54">
        <v>-7.5284602104999996</v>
      </c>
      <c r="S51" s="54">
        <v>-7.5284602104999996</v>
      </c>
      <c r="T51" s="54">
        <v>-7.5284602104999996</v>
      </c>
      <c r="U51" s="54">
        <v>-1.4689314766999999</v>
      </c>
      <c r="V51" s="54">
        <v>-1.4689314766999999</v>
      </c>
      <c r="W51" s="54">
        <v>-1.4689314766999999</v>
      </c>
      <c r="X51" s="54">
        <v>-1.0832850303999999</v>
      </c>
      <c r="Y51" s="54">
        <v>-1.0832850303999999</v>
      </c>
      <c r="Z51" s="54">
        <v>-1.0832850303999999</v>
      </c>
      <c r="AA51" s="54">
        <v>1.5726073239</v>
      </c>
      <c r="AB51" s="54">
        <v>1.5726073239</v>
      </c>
      <c r="AC51" s="54">
        <v>1.5726073239</v>
      </c>
      <c r="AD51" s="54">
        <v>11.950272212</v>
      </c>
      <c r="AE51" s="54">
        <v>11.950272212</v>
      </c>
      <c r="AF51" s="54">
        <v>11.950272212</v>
      </c>
      <c r="AG51" s="54">
        <v>4.7353167947000001</v>
      </c>
      <c r="AH51" s="54">
        <v>4.7353167947000001</v>
      </c>
      <c r="AI51" s="54">
        <v>4.7353167947000001</v>
      </c>
      <c r="AJ51" s="54">
        <v>5.4210917824999996</v>
      </c>
      <c r="AK51" s="54">
        <v>5.4210917824999996</v>
      </c>
      <c r="AL51" s="54">
        <v>5.4210917824999996</v>
      </c>
      <c r="AM51" s="54">
        <v>3.5650820052999999</v>
      </c>
      <c r="AN51" s="54">
        <v>3.5650820052999999</v>
      </c>
      <c r="AO51" s="54">
        <v>3.5650820052999999</v>
      </c>
      <c r="AP51" s="54">
        <v>1.8705984511</v>
      </c>
      <c r="AQ51" s="54">
        <v>1.8705984511</v>
      </c>
      <c r="AR51" s="54">
        <v>1.8705984511</v>
      </c>
      <c r="AS51" s="54">
        <v>1.7132131361</v>
      </c>
      <c r="AT51" s="54">
        <v>1.7132131361</v>
      </c>
      <c r="AU51" s="54">
        <v>1.7132131361</v>
      </c>
      <c r="AV51" s="54">
        <v>0.65169165933999995</v>
      </c>
      <c r="AW51" s="54">
        <v>0.65169165933999995</v>
      </c>
      <c r="AX51" s="54">
        <v>0.65169165933999995</v>
      </c>
      <c r="AY51" s="54">
        <v>1.7179273017000001</v>
      </c>
      <c r="AZ51" s="54">
        <v>1.7179273017000001</v>
      </c>
      <c r="BA51" s="54">
        <v>1.7179273017000001</v>
      </c>
      <c r="BB51" s="54">
        <v>2.3824681594000001</v>
      </c>
      <c r="BC51" s="54">
        <v>2.3824681594000001</v>
      </c>
      <c r="BD51" s="54">
        <v>2.3824681594000001</v>
      </c>
      <c r="BE51" s="54">
        <v>2.9308913670000001</v>
      </c>
      <c r="BF51" s="54">
        <v>2.9308913670000001</v>
      </c>
      <c r="BG51" s="54">
        <v>2.9308913670000001</v>
      </c>
      <c r="BH51" s="54">
        <v>2.4703384330999998</v>
      </c>
      <c r="BI51" s="54">
        <v>2.5476489258999999</v>
      </c>
      <c r="BJ51" s="238">
        <v>2.6145369999999999</v>
      </c>
      <c r="BK51" s="238">
        <v>2.1162619999999999</v>
      </c>
      <c r="BL51" s="238">
        <v>2.1520440000000001</v>
      </c>
      <c r="BM51" s="238">
        <v>2.1674549999999999</v>
      </c>
      <c r="BN51" s="238">
        <v>1.574759</v>
      </c>
      <c r="BO51" s="238">
        <v>1.6007199999999999</v>
      </c>
      <c r="BP51" s="238">
        <v>1.6575770000000001</v>
      </c>
      <c r="BQ51" s="238">
        <v>0.57815139999999998</v>
      </c>
      <c r="BR51" s="238">
        <v>0.66756269999999995</v>
      </c>
      <c r="BS51" s="238">
        <v>0.75967130000000005</v>
      </c>
      <c r="BT51" s="238">
        <v>0.66483890000000001</v>
      </c>
      <c r="BU51" s="238">
        <v>0.68864150000000002</v>
      </c>
      <c r="BV51" s="238">
        <v>0.72776850000000004</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237"/>
      <c r="BK52" s="237"/>
      <c r="BL52" s="237"/>
      <c r="BM52" s="237"/>
      <c r="BN52" s="237"/>
      <c r="BO52" s="237"/>
      <c r="BP52" s="237"/>
      <c r="BQ52" s="237"/>
      <c r="BR52" s="237"/>
      <c r="BS52" s="237"/>
      <c r="BT52" s="237"/>
      <c r="BU52" s="237"/>
      <c r="BV52" s="237"/>
    </row>
    <row r="53" spans="1:74" ht="11.15" customHeight="1" x14ac:dyDescent="0.25">
      <c r="A53" s="24"/>
      <c r="B53" s="25" t="s">
        <v>536</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241"/>
      <c r="BK53" s="241"/>
      <c r="BL53" s="241"/>
      <c r="BM53" s="241"/>
      <c r="BN53" s="241"/>
      <c r="BO53" s="241"/>
      <c r="BP53" s="241"/>
      <c r="BQ53" s="241"/>
      <c r="BR53" s="241"/>
      <c r="BS53" s="241"/>
      <c r="BT53" s="241"/>
      <c r="BU53" s="241"/>
      <c r="BV53" s="241"/>
    </row>
    <row r="54" spans="1:74" ht="11.15" customHeight="1" x14ac:dyDescent="0.25">
      <c r="A54" s="24" t="s">
        <v>537</v>
      </c>
      <c r="B54" s="26" t="s">
        <v>1253</v>
      </c>
      <c r="C54" s="54">
        <v>103.375</v>
      </c>
      <c r="D54" s="54">
        <v>103.375</v>
      </c>
      <c r="E54" s="54">
        <v>103.375</v>
      </c>
      <c r="F54" s="54">
        <v>103.878</v>
      </c>
      <c r="G54" s="54">
        <v>103.878</v>
      </c>
      <c r="H54" s="54">
        <v>103.878</v>
      </c>
      <c r="I54" s="54">
        <v>104.21299999999999</v>
      </c>
      <c r="J54" s="54">
        <v>104.21299999999999</v>
      </c>
      <c r="K54" s="54">
        <v>104.21299999999999</v>
      </c>
      <c r="L54" s="54">
        <v>104.566</v>
      </c>
      <c r="M54" s="54">
        <v>104.566</v>
      </c>
      <c r="N54" s="54">
        <v>104.566</v>
      </c>
      <c r="O54" s="54">
        <v>105.042</v>
      </c>
      <c r="P54" s="54">
        <v>105.042</v>
      </c>
      <c r="Q54" s="54">
        <v>105.042</v>
      </c>
      <c r="R54" s="54">
        <v>104.661</v>
      </c>
      <c r="S54" s="54">
        <v>104.661</v>
      </c>
      <c r="T54" s="54">
        <v>104.661</v>
      </c>
      <c r="U54" s="54">
        <v>105.593</v>
      </c>
      <c r="V54" s="54">
        <v>105.593</v>
      </c>
      <c r="W54" s="54">
        <v>105.593</v>
      </c>
      <c r="X54" s="54">
        <v>106.33</v>
      </c>
      <c r="Y54" s="54">
        <v>106.33</v>
      </c>
      <c r="Z54" s="54">
        <v>106.33</v>
      </c>
      <c r="AA54" s="54">
        <v>107.73099999999999</v>
      </c>
      <c r="AB54" s="54">
        <v>107.73099999999999</v>
      </c>
      <c r="AC54" s="54">
        <v>107.73099999999999</v>
      </c>
      <c r="AD54" s="54">
        <v>109.33199999999999</v>
      </c>
      <c r="AE54" s="54">
        <v>109.33199999999999</v>
      </c>
      <c r="AF54" s="54">
        <v>109.33199999999999</v>
      </c>
      <c r="AG54" s="54">
        <v>110.95699999999999</v>
      </c>
      <c r="AH54" s="54">
        <v>110.95699999999999</v>
      </c>
      <c r="AI54" s="54">
        <v>110.95699999999999</v>
      </c>
      <c r="AJ54" s="54">
        <v>112.858</v>
      </c>
      <c r="AK54" s="54">
        <v>112.858</v>
      </c>
      <c r="AL54" s="54">
        <v>112.858</v>
      </c>
      <c r="AM54" s="54">
        <v>115.182</v>
      </c>
      <c r="AN54" s="54">
        <v>115.182</v>
      </c>
      <c r="AO54" s="54">
        <v>115.182</v>
      </c>
      <c r="AP54" s="54">
        <v>117.70399999999999</v>
      </c>
      <c r="AQ54" s="54">
        <v>117.70399999999999</v>
      </c>
      <c r="AR54" s="54">
        <v>117.70399999999999</v>
      </c>
      <c r="AS54" s="54">
        <v>118.98</v>
      </c>
      <c r="AT54" s="54">
        <v>118.98</v>
      </c>
      <c r="AU54" s="54">
        <v>118.98</v>
      </c>
      <c r="AV54" s="54">
        <v>120.11499999999999</v>
      </c>
      <c r="AW54" s="54">
        <v>120.11499999999999</v>
      </c>
      <c r="AX54" s="54">
        <v>120.11499999999999</v>
      </c>
      <c r="AY54" s="54">
        <v>121.264</v>
      </c>
      <c r="AZ54" s="54">
        <v>121.264</v>
      </c>
      <c r="BA54" s="54">
        <v>121.264</v>
      </c>
      <c r="BB54" s="54">
        <v>121.789</v>
      </c>
      <c r="BC54" s="54">
        <v>121.789</v>
      </c>
      <c r="BD54" s="54">
        <v>121.789</v>
      </c>
      <c r="BE54" s="54">
        <v>122.846</v>
      </c>
      <c r="BF54" s="54">
        <v>122.846</v>
      </c>
      <c r="BG54" s="54">
        <v>122.846</v>
      </c>
      <c r="BH54" s="54">
        <v>123.41996279</v>
      </c>
      <c r="BI54" s="54">
        <v>123.72193749</v>
      </c>
      <c r="BJ54" s="238">
        <v>124.0329</v>
      </c>
      <c r="BK54" s="238">
        <v>124.36320000000001</v>
      </c>
      <c r="BL54" s="238">
        <v>124.6844</v>
      </c>
      <c r="BM54" s="238">
        <v>125.0069</v>
      </c>
      <c r="BN54" s="238">
        <v>125.3583</v>
      </c>
      <c r="BO54" s="238">
        <v>125.66240000000001</v>
      </c>
      <c r="BP54" s="238">
        <v>125.9469</v>
      </c>
      <c r="BQ54" s="238">
        <v>126.1734</v>
      </c>
      <c r="BR54" s="238">
        <v>126.44759999999999</v>
      </c>
      <c r="BS54" s="238">
        <v>126.7311</v>
      </c>
      <c r="BT54" s="238">
        <v>127.0391</v>
      </c>
      <c r="BU54" s="238">
        <v>127.3297</v>
      </c>
      <c r="BV54" s="238">
        <v>127.6183</v>
      </c>
    </row>
    <row r="55" spans="1:74" ht="11.15" customHeight="1" x14ac:dyDescent="0.25">
      <c r="A55" s="24" t="s">
        <v>25</v>
      </c>
      <c r="B55" s="27" t="s">
        <v>8</v>
      </c>
      <c r="C55" s="54">
        <v>1.9195882794000001</v>
      </c>
      <c r="D55" s="54">
        <v>1.9195882794000001</v>
      </c>
      <c r="E55" s="54">
        <v>1.9195882794000001</v>
      </c>
      <c r="F55" s="54">
        <v>1.7015860584</v>
      </c>
      <c r="G55" s="54">
        <v>1.7015860584</v>
      </c>
      <c r="H55" s="54">
        <v>1.7015860584</v>
      </c>
      <c r="I55" s="54">
        <v>1.5859863918999999</v>
      </c>
      <c r="J55" s="54">
        <v>1.5859863918999999</v>
      </c>
      <c r="K55" s="54">
        <v>1.5859863918999999</v>
      </c>
      <c r="L55" s="54">
        <v>1.5154604144999999</v>
      </c>
      <c r="M55" s="54">
        <v>1.5154604144999999</v>
      </c>
      <c r="N55" s="54">
        <v>1.5154604144999999</v>
      </c>
      <c r="O55" s="54">
        <v>1.6125755744000001</v>
      </c>
      <c r="P55" s="54">
        <v>1.6125755744000001</v>
      </c>
      <c r="Q55" s="54">
        <v>1.6125755744000001</v>
      </c>
      <c r="R55" s="54">
        <v>0.75376884422000001</v>
      </c>
      <c r="S55" s="54">
        <v>0.75376884422000001</v>
      </c>
      <c r="T55" s="54">
        <v>0.75376884422000001</v>
      </c>
      <c r="U55" s="54">
        <v>1.3242109909999999</v>
      </c>
      <c r="V55" s="54">
        <v>1.3242109909999999</v>
      </c>
      <c r="W55" s="54">
        <v>1.3242109909999999</v>
      </c>
      <c r="X55" s="54">
        <v>1.6869728209999999</v>
      </c>
      <c r="Y55" s="54">
        <v>1.6869728209999999</v>
      </c>
      <c r="Z55" s="54">
        <v>1.6869728209999999</v>
      </c>
      <c r="AA55" s="54">
        <v>2.5599284095999999</v>
      </c>
      <c r="AB55" s="54">
        <v>2.5599284095999999</v>
      </c>
      <c r="AC55" s="54">
        <v>2.5599284095999999</v>
      </c>
      <c r="AD55" s="54">
        <v>4.4629804797999997</v>
      </c>
      <c r="AE55" s="54">
        <v>4.4629804797999997</v>
      </c>
      <c r="AF55" s="54">
        <v>4.4629804797999997</v>
      </c>
      <c r="AG55" s="54">
        <v>5.0798821892000001</v>
      </c>
      <c r="AH55" s="54">
        <v>5.0798821892000001</v>
      </c>
      <c r="AI55" s="54">
        <v>5.0798821892000001</v>
      </c>
      <c r="AJ55" s="54">
        <v>6.1393774099999998</v>
      </c>
      <c r="AK55" s="54">
        <v>6.1393774099999998</v>
      </c>
      <c r="AL55" s="54">
        <v>6.1393774099999998</v>
      </c>
      <c r="AM55" s="54">
        <v>6.9163007861999999</v>
      </c>
      <c r="AN55" s="54">
        <v>6.9163007861999999</v>
      </c>
      <c r="AO55" s="54">
        <v>6.9163007861999999</v>
      </c>
      <c r="AP55" s="54">
        <v>7.6574104562</v>
      </c>
      <c r="AQ55" s="54">
        <v>7.6574104562</v>
      </c>
      <c r="AR55" s="54">
        <v>7.6574104562</v>
      </c>
      <c r="AS55" s="54">
        <v>7.2307290212000002</v>
      </c>
      <c r="AT55" s="54">
        <v>7.2307290212000002</v>
      </c>
      <c r="AU55" s="54">
        <v>7.2307290212000002</v>
      </c>
      <c r="AV55" s="54">
        <v>6.4302043276000003</v>
      </c>
      <c r="AW55" s="54">
        <v>6.4302043276000003</v>
      </c>
      <c r="AX55" s="54">
        <v>6.4302043276000003</v>
      </c>
      <c r="AY55" s="54">
        <v>5.2803389418000002</v>
      </c>
      <c r="AZ55" s="54">
        <v>5.2803389418000002</v>
      </c>
      <c r="BA55" s="54">
        <v>5.2803389418000002</v>
      </c>
      <c r="BB55" s="54">
        <v>3.4705702440000001</v>
      </c>
      <c r="BC55" s="54">
        <v>3.4705702440000001</v>
      </c>
      <c r="BD55" s="54">
        <v>3.4705702440000001</v>
      </c>
      <c r="BE55" s="54">
        <v>3.2492855941999998</v>
      </c>
      <c r="BF55" s="54">
        <v>3.2492855941999998</v>
      </c>
      <c r="BG55" s="54">
        <v>3.2492855941999998</v>
      </c>
      <c r="BH55" s="54">
        <v>2.7514988021</v>
      </c>
      <c r="BI55" s="54">
        <v>3.0029034553999998</v>
      </c>
      <c r="BJ55" s="238">
        <v>3.2617980000000002</v>
      </c>
      <c r="BK55" s="238">
        <v>2.5557669999999999</v>
      </c>
      <c r="BL55" s="238">
        <v>2.820643</v>
      </c>
      <c r="BM55" s="238">
        <v>3.0865369999999999</v>
      </c>
      <c r="BN55" s="238">
        <v>2.9306899999999998</v>
      </c>
      <c r="BO55" s="238">
        <v>3.1803840000000001</v>
      </c>
      <c r="BP55" s="238">
        <v>3.4140130000000002</v>
      </c>
      <c r="BQ55" s="238">
        <v>2.7086060000000001</v>
      </c>
      <c r="BR55" s="238">
        <v>2.9318390000000001</v>
      </c>
      <c r="BS55" s="238">
        <v>3.1626159999999999</v>
      </c>
      <c r="BT55" s="238">
        <v>2.932375</v>
      </c>
      <c r="BU55" s="238">
        <v>2.9160599999999999</v>
      </c>
      <c r="BV55" s="238">
        <v>2.8906499999999999</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243"/>
      <c r="BK56" s="243"/>
      <c r="BL56" s="243"/>
      <c r="BM56" s="243"/>
      <c r="BN56" s="243"/>
      <c r="BO56" s="243"/>
      <c r="BP56" s="243"/>
      <c r="BQ56" s="243"/>
      <c r="BR56" s="243"/>
      <c r="BS56" s="243"/>
      <c r="BT56" s="243"/>
      <c r="BU56" s="243"/>
      <c r="BV56" s="243"/>
    </row>
    <row r="57" spans="1:74" ht="11.15" customHeight="1" x14ac:dyDescent="0.25">
      <c r="A57" s="24"/>
      <c r="B57" s="25" t="s">
        <v>538</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241"/>
      <c r="BK57" s="241"/>
      <c r="BL57" s="241"/>
      <c r="BM57" s="241"/>
      <c r="BN57" s="241"/>
      <c r="BO57" s="241"/>
      <c r="BP57" s="241"/>
      <c r="BQ57" s="241"/>
      <c r="BR57" s="241"/>
      <c r="BS57" s="241"/>
      <c r="BT57" s="241"/>
      <c r="BU57" s="241"/>
      <c r="BV57" s="241"/>
    </row>
    <row r="58" spans="1:74" ht="11.15" customHeight="1" x14ac:dyDescent="0.25">
      <c r="A58" s="24" t="s">
        <v>539</v>
      </c>
      <c r="B58" s="26" t="s">
        <v>1424</v>
      </c>
      <c r="C58" s="190">
        <v>15501.7</v>
      </c>
      <c r="D58" s="190">
        <v>15553.7</v>
      </c>
      <c r="E58" s="190">
        <v>15568.9</v>
      </c>
      <c r="F58" s="190">
        <v>15524.4</v>
      </c>
      <c r="G58" s="190">
        <v>15519.6</v>
      </c>
      <c r="H58" s="190">
        <v>15546.4</v>
      </c>
      <c r="I58" s="190">
        <v>15565.7</v>
      </c>
      <c r="J58" s="190">
        <v>15654.1</v>
      </c>
      <c r="K58" s="190">
        <v>15691.3</v>
      </c>
      <c r="L58" s="190">
        <v>15718.1</v>
      </c>
      <c r="M58" s="190">
        <v>15778.2</v>
      </c>
      <c r="N58" s="190">
        <v>15684.8</v>
      </c>
      <c r="O58" s="190">
        <v>15852.5</v>
      </c>
      <c r="P58" s="190">
        <v>15918</v>
      </c>
      <c r="Q58" s="190">
        <v>15696.3</v>
      </c>
      <c r="R58" s="190">
        <v>18020.2</v>
      </c>
      <c r="S58" s="190">
        <v>17104.599999999999</v>
      </c>
      <c r="T58" s="190">
        <v>17035</v>
      </c>
      <c r="U58" s="190">
        <v>17193.2</v>
      </c>
      <c r="V58" s="190">
        <v>16525.8</v>
      </c>
      <c r="W58" s="190">
        <v>16607.900000000001</v>
      </c>
      <c r="X58" s="190">
        <v>16561.900000000001</v>
      </c>
      <c r="Y58" s="190">
        <v>16368.1</v>
      </c>
      <c r="Z58" s="190">
        <v>16406.099999999999</v>
      </c>
      <c r="AA58" s="190">
        <v>18107.3</v>
      </c>
      <c r="AB58" s="190">
        <v>16604.900000000001</v>
      </c>
      <c r="AC58" s="190">
        <v>20422.599999999999</v>
      </c>
      <c r="AD58" s="190">
        <v>17316.599999999999</v>
      </c>
      <c r="AE58" s="190">
        <v>16819.099999999999</v>
      </c>
      <c r="AF58" s="190">
        <v>16736.3</v>
      </c>
      <c r="AG58" s="190">
        <v>16836.099999999999</v>
      </c>
      <c r="AH58" s="190">
        <v>16791.7</v>
      </c>
      <c r="AI58" s="190">
        <v>16564.3</v>
      </c>
      <c r="AJ58" s="190">
        <v>16547.400000000001</v>
      </c>
      <c r="AK58" s="190">
        <v>16499.8</v>
      </c>
      <c r="AL58" s="190">
        <v>16418.5</v>
      </c>
      <c r="AM58" s="190">
        <v>16080.8</v>
      </c>
      <c r="AN58" s="190">
        <v>16092.7</v>
      </c>
      <c r="AO58" s="190">
        <v>16028.1</v>
      </c>
      <c r="AP58" s="190">
        <v>16042.6</v>
      </c>
      <c r="AQ58" s="190">
        <v>16023.2</v>
      </c>
      <c r="AR58" s="190">
        <v>15963.4</v>
      </c>
      <c r="AS58" s="190">
        <v>16109.3</v>
      </c>
      <c r="AT58" s="190">
        <v>16161.4</v>
      </c>
      <c r="AU58" s="190">
        <v>16184.9</v>
      </c>
      <c r="AV58" s="190">
        <v>16223.5</v>
      </c>
      <c r="AW58" s="190">
        <v>16229.6</v>
      </c>
      <c r="AX58" s="190">
        <v>16265.1</v>
      </c>
      <c r="AY58" s="190">
        <v>16601.900000000001</v>
      </c>
      <c r="AZ58" s="190">
        <v>16656.099999999999</v>
      </c>
      <c r="BA58" s="190">
        <v>16730.2</v>
      </c>
      <c r="BB58" s="190">
        <v>16770.5</v>
      </c>
      <c r="BC58" s="190">
        <v>16829.7</v>
      </c>
      <c r="BD58" s="190">
        <v>16823.2</v>
      </c>
      <c r="BE58" s="190">
        <v>16783.7</v>
      </c>
      <c r="BF58" s="190">
        <v>16764.599999999999</v>
      </c>
      <c r="BG58" s="190">
        <v>16751.400000000001</v>
      </c>
      <c r="BH58" s="190">
        <v>16771.667477999999</v>
      </c>
      <c r="BI58" s="190">
        <v>16795.535881</v>
      </c>
      <c r="BJ58" s="242">
        <v>16832.2</v>
      </c>
      <c r="BK58" s="242">
        <v>16905.57</v>
      </c>
      <c r="BL58" s="242">
        <v>16949.87</v>
      </c>
      <c r="BM58" s="242">
        <v>16989.009999999998</v>
      </c>
      <c r="BN58" s="242">
        <v>17012.259999999998</v>
      </c>
      <c r="BO58" s="242">
        <v>17049.169999999998</v>
      </c>
      <c r="BP58" s="242">
        <v>17089</v>
      </c>
      <c r="BQ58" s="242">
        <v>17138.400000000001</v>
      </c>
      <c r="BR58" s="242">
        <v>17179.060000000001</v>
      </c>
      <c r="BS58" s="242">
        <v>17217.64</v>
      </c>
      <c r="BT58" s="242">
        <v>17246.46</v>
      </c>
      <c r="BU58" s="242">
        <v>17286.63</v>
      </c>
      <c r="BV58" s="242">
        <v>17330.490000000002</v>
      </c>
    </row>
    <row r="59" spans="1:74" ht="11.15" customHeight="1" x14ac:dyDescent="0.25">
      <c r="A59" s="24" t="s">
        <v>26</v>
      </c>
      <c r="B59" s="27" t="s">
        <v>8</v>
      </c>
      <c r="C59" s="54">
        <v>4.1319038598000004</v>
      </c>
      <c r="D59" s="54">
        <v>4.2396338071999997</v>
      </c>
      <c r="E59" s="54">
        <v>3.9673317841000002</v>
      </c>
      <c r="F59" s="54">
        <v>3.4463457540000002</v>
      </c>
      <c r="G59" s="54">
        <v>3.0668490748999999</v>
      </c>
      <c r="H59" s="54">
        <v>2.8248662306000001</v>
      </c>
      <c r="I59" s="54">
        <v>2.5091045591999999</v>
      </c>
      <c r="J59" s="54">
        <v>2.7266284303999999</v>
      </c>
      <c r="K59" s="54">
        <v>2.9781788351</v>
      </c>
      <c r="L59" s="54">
        <v>2.9068815839000002</v>
      </c>
      <c r="M59" s="54">
        <v>3.0231404094999998</v>
      </c>
      <c r="N59" s="54">
        <v>1.1498403895</v>
      </c>
      <c r="O59" s="54">
        <v>2.2629776089</v>
      </c>
      <c r="P59" s="54">
        <v>2.3422079633999999</v>
      </c>
      <c r="Q59" s="54">
        <v>0.81829801719999995</v>
      </c>
      <c r="R59" s="54">
        <v>16.076627760000001</v>
      </c>
      <c r="S59" s="54">
        <v>10.212892085</v>
      </c>
      <c r="T59" s="54">
        <v>9.5752071219000001</v>
      </c>
      <c r="U59" s="54">
        <v>10.455681402</v>
      </c>
      <c r="V59" s="54">
        <v>5.5685092085000001</v>
      </c>
      <c r="W59" s="54">
        <v>5.8414535443000002</v>
      </c>
      <c r="X59" s="54">
        <v>5.3683333226999999</v>
      </c>
      <c r="Y59" s="54">
        <v>3.7387027670999999</v>
      </c>
      <c r="Z59" s="54">
        <v>4.5987197796999997</v>
      </c>
      <c r="AA59" s="54">
        <v>14.223624034</v>
      </c>
      <c r="AB59" s="54">
        <v>4.3152406080999999</v>
      </c>
      <c r="AC59" s="54">
        <v>30.110917860000001</v>
      </c>
      <c r="AD59" s="54">
        <v>-3.9045071642</v>
      </c>
      <c r="AE59" s="54">
        <v>-1.6691416344000001</v>
      </c>
      <c r="AF59" s="54">
        <v>-1.7534487819</v>
      </c>
      <c r="AG59" s="54">
        <v>-2.0769839238999999</v>
      </c>
      <c r="AH59" s="54">
        <v>1.6089992618</v>
      </c>
      <c r="AI59" s="54">
        <v>-0.26252566550000001</v>
      </c>
      <c r="AJ59" s="54">
        <v>-8.7550341446000005E-2</v>
      </c>
      <c r="AK59" s="54">
        <v>0.80461385254999995</v>
      </c>
      <c r="AL59" s="54">
        <v>7.5581643412999999E-2</v>
      </c>
      <c r="AM59" s="54">
        <v>-11.191618849999999</v>
      </c>
      <c r="AN59" s="54">
        <v>-3.0846316449</v>
      </c>
      <c r="AO59" s="54">
        <v>-21.517828288</v>
      </c>
      <c r="AP59" s="54">
        <v>-7.3571024334999997</v>
      </c>
      <c r="AQ59" s="54">
        <v>-4.7321200301999999</v>
      </c>
      <c r="AR59" s="54">
        <v>-4.6181055549999996</v>
      </c>
      <c r="AS59" s="54">
        <v>-4.3169142496999999</v>
      </c>
      <c r="AT59" s="54">
        <v>-3.7536401913000002</v>
      </c>
      <c r="AU59" s="54">
        <v>-2.2904680547999998</v>
      </c>
      <c r="AV59" s="54">
        <v>-1.9574072060000001</v>
      </c>
      <c r="AW59" s="54">
        <v>-1.6375956072</v>
      </c>
      <c r="AX59" s="54">
        <v>-0.93431190424999999</v>
      </c>
      <c r="AY59" s="54">
        <v>3.2405104223999999</v>
      </c>
      <c r="AZ59" s="54">
        <v>3.5009662765999998</v>
      </c>
      <c r="BA59" s="54">
        <v>4.3804318665000004</v>
      </c>
      <c r="BB59" s="54">
        <v>4.5372944535000004</v>
      </c>
      <c r="BC59" s="54">
        <v>5.0333266762999997</v>
      </c>
      <c r="BD59" s="54">
        <v>5.3860706366000004</v>
      </c>
      <c r="BE59" s="54">
        <v>4.1864016438</v>
      </c>
      <c r="BF59" s="54">
        <v>3.7323499201999999</v>
      </c>
      <c r="BG59" s="54">
        <v>3.5001760901000001</v>
      </c>
      <c r="BH59" s="54">
        <v>3.3788484479999998</v>
      </c>
      <c r="BI59" s="54">
        <v>3.4870599463</v>
      </c>
      <c r="BJ59" s="238">
        <v>3.4865759999999999</v>
      </c>
      <c r="BK59" s="238">
        <v>1.8291139999999999</v>
      </c>
      <c r="BL59" s="238">
        <v>1.763717</v>
      </c>
      <c r="BM59" s="238">
        <v>1.5469889999999999</v>
      </c>
      <c r="BN59" s="238">
        <v>1.4415519999999999</v>
      </c>
      <c r="BO59" s="238">
        <v>1.3040499999999999</v>
      </c>
      <c r="BP59" s="238">
        <v>1.5799339999999999</v>
      </c>
      <c r="BQ59" s="238">
        <v>2.113375</v>
      </c>
      <c r="BR59" s="238">
        <v>2.472254</v>
      </c>
      <c r="BS59" s="238">
        <v>2.7833039999999998</v>
      </c>
      <c r="BT59" s="238">
        <v>2.8309060000000001</v>
      </c>
      <c r="BU59" s="238">
        <v>2.923975</v>
      </c>
      <c r="BV59" s="238">
        <v>2.9603540000000002</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237"/>
      <c r="BK60" s="237"/>
      <c r="BL60" s="237"/>
      <c r="BM60" s="237"/>
      <c r="BN60" s="237"/>
      <c r="BO60" s="237"/>
      <c r="BP60" s="237"/>
      <c r="BQ60" s="237"/>
      <c r="BR60" s="237"/>
      <c r="BS60" s="237"/>
      <c r="BT60" s="237"/>
      <c r="BU60" s="237"/>
      <c r="BV60" s="237"/>
    </row>
    <row r="61" spans="1:74" ht="11.15" customHeight="1" x14ac:dyDescent="0.25">
      <c r="A61" s="24"/>
      <c r="B61" s="25" t="s">
        <v>768</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237"/>
      <c r="BK61" s="237"/>
      <c r="BL61" s="237"/>
      <c r="BM61" s="237"/>
      <c r="BN61" s="237"/>
      <c r="BO61" s="237"/>
      <c r="BP61" s="237"/>
      <c r="BQ61" s="237"/>
      <c r="BR61" s="237"/>
      <c r="BS61" s="237"/>
      <c r="BT61" s="237"/>
      <c r="BU61" s="237"/>
      <c r="BV61" s="237"/>
    </row>
    <row r="62" spans="1:74" ht="11.15" customHeight="1" x14ac:dyDescent="0.25">
      <c r="A62" s="24" t="s">
        <v>540</v>
      </c>
      <c r="B62" s="28" t="s">
        <v>1253</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101.23390000000001</v>
      </c>
      <c r="AW62" s="54">
        <v>100.4743</v>
      </c>
      <c r="AX62" s="54">
        <v>98.313000000000002</v>
      </c>
      <c r="AY62" s="54">
        <v>99.924000000000007</v>
      </c>
      <c r="AZ62" s="54">
        <v>100.2713</v>
      </c>
      <c r="BA62" s="54">
        <v>99.510999999999996</v>
      </c>
      <c r="BB62" s="54">
        <v>100.50790000000001</v>
      </c>
      <c r="BC62" s="54">
        <v>100.2684</v>
      </c>
      <c r="BD62" s="54">
        <v>99.656700000000001</v>
      </c>
      <c r="BE62" s="54">
        <v>100.06699999999999</v>
      </c>
      <c r="BF62" s="54">
        <v>99.979900000000001</v>
      </c>
      <c r="BG62" s="54">
        <v>100.3412</v>
      </c>
      <c r="BH62" s="54">
        <v>99.290704938000005</v>
      </c>
      <c r="BI62" s="54">
        <v>99.186812345999996</v>
      </c>
      <c r="BJ62" s="238">
        <v>99.272180000000006</v>
      </c>
      <c r="BK62" s="238">
        <v>100.01300000000001</v>
      </c>
      <c r="BL62" s="238">
        <v>100.12730000000001</v>
      </c>
      <c r="BM62" s="238">
        <v>100.08110000000001</v>
      </c>
      <c r="BN62" s="238">
        <v>99.572379999999995</v>
      </c>
      <c r="BO62" s="238">
        <v>99.432029999999997</v>
      </c>
      <c r="BP62" s="238">
        <v>99.357889999999998</v>
      </c>
      <c r="BQ62" s="238">
        <v>99.394530000000003</v>
      </c>
      <c r="BR62" s="238">
        <v>99.419390000000007</v>
      </c>
      <c r="BS62" s="238">
        <v>99.477040000000002</v>
      </c>
      <c r="BT62" s="238">
        <v>99.599680000000006</v>
      </c>
      <c r="BU62" s="238">
        <v>99.698740000000001</v>
      </c>
      <c r="BV62" s="238">
        <v>99.80641</v>
      </c>
    </row>
    <row r="63" spans="1:74" ht="11.15" customHeight="1" x14ac:dyDescent="0.25">
      <c r="A63" s="24" t="s">
        <v>27</v>
      </c>
      <c r="B63" s="27" t="s">
        <v>8</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2.5101513846999999</v>
      </c>
      <c r="AW63" s="54">
        <v>0.83690952665999996</v>
      </c>
      <c r="AX63" s="54">
        <v>-1.3090135218000001</v>
      </c>
      <c r="AY63" s="54">
        <v>0.8726059867</v>
      </c>
      <c r="AZ63" s="54">
        <v>4.0805983014999998E-2</v>
      </c>
      <c r="BA63" s="54">
        <v>-1.4846941957999999</v>
      </c>
      <c r="BB63" s="54">
        <v>-0.67810277477000003</v>
      </c>
      <c r="BC63" s="54">
        <v>-0.58951250706000002</v>
      </c>
      <c r="BD63" s="54">
        <v>-0.80406511752999998</v>
      </c>
      <c r="BE63" s="54">
        <v>-0.66263296090000001</v>
      </c>
      <c r="BF63" s="54">
        <v>-0.95380844775999996</v>
      </c>
      <c r="BG63" s="54">
        <v>-0.78999250544999999</v>
      </c>
      <c r="BH63" s="54">
        <v>-1.9195102251</v>
      </c>
      <c r="BI63" s="54">
        <v>-1.2814099269999999</v>
      </c>
      <c r="BJ63" s="238">
        <v>0.9756418</v>
      </c>
      <c r="BK63" s="238">
        <v>8.9101100000000003E-2</v>
      </c>
      <c r="BL63" s="238">
        <v>-0.14364360000000001</v>
      </c>
      <c r="BM63" s="238">
        <v>0.57290149999999995</v>
      </c>
      <c r="BN63" s="238">
        <v>-0.93079029999999996</v>
      </c>
      <c r="BO63" s="238">
        <v>-0.83413230000000005</v>
      </c>
      <c r="BP63" s="238">
        <v>-0.29984050000000001</v>
      </c>
      <c r="BQ63" s="238">
        <v>-0.67201719999999998</v>
      </c>
      <c r="BR63" s="238">
        <v>-0.56062120000000004</v>
      </c>
      <c r="BS63" s="238">
        <v>-0.86122560000000004</v>
      </c>
      <c r="BT63" s="238">
        <v>0.31118600000000002</v>
      </c>
      <c r="BU63" s="238">
        <v>0.51612060000000004</v>
      </c>
      <c r="BV63" s="238">
        <v>0.53814439999999997</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237"/>
      <c r="BK64" s="237"/>
      <c r="BL64" s="237"/>
      <c r="BM64" s="237"/>
      <c r="BN64" s="237"/>
      <c r="BO64" s="237"/>
      <c r="BP64" s="237"/>
      <c r="BQ64" s="237"/>
      <c r="BR64" s="237"/>
      <c r="BS64" s="237"/>
      <c r="BT64" s="237"/>
      <c r="BU64" s="237"/>
      <c r="BV64" s="237"/>
    </row>
    <row r="65" spans="1:74" ht="11.15" customHeight="1" x14ac:dyDescent="0.25">
      <c r="A65" s="15"/>
      <c r="B65" s="16" t="s">
        <v>769</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237"/>
      <c r="BK66" s="237"/>
      <c r="BL66" s="237"/>
      <c r="BM66" s="237"/>
      <c r="BN66" s="237"/>
      <c r="BO66" s="237"/>
      <c r="BP66" s="237"/>
      <c r="BQ66" s="237"/>
      <c r="BR66" s="237"/>
      <c r="BS66" s="237"/>
      <c r="BT66" s="237"/>
      <c r="BU66" s="237"/>
      <c r="BV66" s="237"/>
    </row>
    <row r="67" spans="1:74" ht="11.15" customHeight="1" x14ac:dyDescent="0.25">
      <c r="A67" s="24" t="s">
        <v>541</v>
      </c>
      <c r="B67" s="29" t="s">
        <v>770</v>
      </c>
      <c r="C67" s="190">
        <v>861.27031757999998</v>
      </c>
      <c r="D67" s="190">
        <v>721.24273917000005</v>
      </c>
      <c r="E67" s="190">
        <v>633.78409957999997</v>
      </c>
      <c r="F67" s="190">
        <v>288.69067720999999</v>
      </c>
      <c r="G67" s="190">
        <v>158.59472043</v>
      </c>
      <c r="H67" s="190">
        <v>34.104024969999998</v>
      </c>
      <c r="I67" s="190">
        <v>5.2585681929000003</v>
      </c>
      <c r="J67" s="190">
        <v>10.170616079</v>
      </c>
      <c r="K67" s="190">
        <v>41.218647615999998</v>
      </c>
      <c r="L67" s="190">
        <v>254.60890083999999</v>
      </c>
      <c r="M67" s="190">
        <v>591.01053301000002</v>
      </c>
      <c r="N67" s="190">
        <v>717.33404689999998</v>
      </c>
      <c r="O67" s="190">
        <v>741.10194263000005</v>
      </c>
      <c r="P67" s="190">
        <v>653.30968595000002</v>
      </c>
      <c r="Q67" s="190">
        <v>485.20179128000001</v>
      </c>
      <c r="R67" s="190">
        <v>359.73115639999997</v>
      </c>
      <c r="S67" s="190">
        <v>156.94777504000001</v>
      </c>
      <c r="T67" s="190">
        <v>25.441229937999999</v>
      </c>
      <c r="U67" s="190">
        <v>4.6570761887999996</v>
      </c>
      <c r="V67" s="190">
        <v>7.2229600250999999</v>
      </c>
      <c r="W67" s="190">
        <v>58.244647596</v>
      </c>
      <c r="X67" s="190">
        <v>248.19635668999999</v>
      </c>
      <c r="Y67" s="190">
        <v>422.77985837</v>
      </c>
      <c r="Z67" s="190">
        <v>751.45854978</v>
      </c>
      <c r="AA67" s="190">
        <v>804.65600477999999</v>
      </c>
      <c r="AB67" s="190">
        <v>793.98062093999999</v>
      </c>
      <c r="AC67" s="190">
        <v>508.33226384</v>
      </c>
      <c r="AD67" s="190">
        <v>308.25896627999998</v>
      </c>
      <c r="AE67" s="190">
        <v>151.07350840000001</v>
      </c>
      <c r="AF67" s="190">
        <v>12.329232012</v>
      </c>
      <c r="AG67" s="190">
        <v>4.5606579499000004</v>
      </c>
      <c r="AH67" s="190">
        <v>5.9708593013</v>
      </c>
      <c r="AI67" s="190">
        <v>40.033842888000002</v>
      </c>
      <c r="AJ67" s="190">
        <v>179.99586002999999</v>
      </c>
      <c r="AK67" s="190">
        <v>509.44473485999998</v>
      </c>
      <c r="AL67" s="190">
        <v>615.73422620999997</v>
      </c>
      <c r="AM67" s="190">
        <v>912.36078440000006</v>
      </c>
      <c r="AN67" s="190">
        <v>709.53943169000001</v>
      </c>
      <c r="AO67" s="190">
        <v>523.70199603000003</v>
      </c>
      <c r="AP67" s="190">
        <v>341.77423256999998</v>
      </c>
      <c r="AQ67" s="190">
        <v>122.79443092</v>
      </c>
      <c r="AR67" s="190">
        <v>25.810504711</v>
      </c>
      <c r="AS67" s="190">
        <v>3.6196410932999998</v>
      </c>
      <c r="AT67" s="190">
        <v>5.8309020662000002</v>
      </c>
      <c r="AU67" s="190">
        <v>44.438126234000002</v>
      </c>
      <c r="AV67" s="190">
        <v>256.61082234000003</v>
      </c>
      <c r="AW67" s="190">
        <v>512.48577616</v>
      </c>
      <c r="AX67" s="190">
        <v>782.31321475000004</v>
      </c>
      <c r="AY67" s="190">
        <v>714.87922502000004</v>
      </c>
      <c r="AZ67" s="190">
        <v>620.63461626000003</v>
      </c>
      <c r="BA67" s="190">
        <v>585.59798896999996</v>
      </c>
      <c r="BB67" s="190">
        <v>296.84622135000001</v>
      </c>
      <c r="BC67" s="190">
        <v>146.14337007</v>
      </c>
      <c r="BD67" s="190">
        <v>44.026466749000001</v>
      </c>
      <c r="BE67" s="190">
        <v>4.8900567486000002</v>
      </c>
      <c r="BF67" s="190">
        <v>10.008383929000001</v>
      </c>
      <c r="BG67" s="190">
        <v>46.282508268999997</v>
      </c>
      <c r="BH67" s="190">
        <v>206.00661120000001</v>
      </c>
      <c r="BI67" s="190">
        <v>497.57733089999999</v>
      </c>
      <c r="BJ67" s="242">
        <v>725.24659861999999</v>
      </c>
      <c r="BK67" s="242">
        <v>809.01274326999999</v>
      </c>
      <c r="BL67" s="242">
        <v>658.50139825999997</v>
      </c>
      <c r="BM67" s="242">
        <v>536.85149342</v>
      </c>
      <c r="BN67" s="242">
        <v>303.66691713</v>
      </c>
      <c r="BO67" s="242">
        <v>136.79850988999999</v>
      </c>
      <c r="BP67" s="242">
        <v>31.300889457</v>
      </c>
      <c r="BQ67" s="242">
        <v>7.3449761919999998</v>
      </c>
      <c r="BR67" s="242">
        <v>11.284071232000001</v>
      </c>
      <c r="BS67" s="242">
        <v>56.040081632000003</v>
      </c>
      <c r="BT67" s="242">
        <v>240.68523017999999</v>
      </c>
      <c r="BU67" s="242">
        <v>487.12418382999999</v>
      </c>
      <c r="BV67" s="242">
        <v>726.20353717</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237"/>
      <c r="BK68" s="237"/>
      <c r="BL68" s="237"/>
      <c r="BM68" s="237"/>
      <c r="BN68" s="237"/>
      <c r="BO68" s="237"/>
      <c r="BP68" s="237"/>
      <c r="BQ68" s="237"/>
      <c r="BR68" s="237"/>
      <c r="BS68" s="237"/>
      <c r="BT68" s="237"/>
      <c r="BU68" s="237"/>
      <c r="BV68" s="237"/>
    </row>
    <row r="69" spans="1:74" ht="11.15" customHeight="1" x14ac:dyDescent="0.25">
      <c r="A69" s="24" t="s">
        <v>548</v>
      </c>
      <c r="B69" s="30" t="s">
        <v>2</v>
      </c>
      <c r="C69" s="213">
        <v>8.9144894639000007</v>
      </c>
      <c r="D69" s="213">
        <v>17.933274304000001</v>
      </c>
      <c r="E69" s="213">
        <v>18.159793876999998</v>
      </c>
      <c r="F69" s="213">
        <v>41.541290812</v>
      </c>
      <c r="G69" s="213">
        <v>128.59025964</v>
      </c>
      <c r="H69" s="213">
        <v>226.44062578</v>
      </c>
      <c r="I69" s="213">
        <v>372.89357271</v>
      </c>
      <c r="J69" s="213">
        <v>335.39474042000001</v>
      </c>
      <c r="K69" s="213">
        <v>241.70618193999999</v>
      </c>
      <c r="L69" s="213">
        <v>74.547790745</v>
      </c>
      <c r="M69" s="213">
        <v>15.934501523</v>
      </c>
      <c r="N69" s="213">
        <v>13.494495712999999</v>
      </c>
      <c r="O69" s="213">
        <v>15.074575816999999</v>
      </c>
      <c r="P69" s="213">
        <v>12.444076093</v>
      </c>
      <c r="Q69" s="213">
        <v>42.434318197000003</v>
      </c>
      <c r="R69" s="213">
        <v>42.244939791</v>
      </c>
      <c r="S69" s="213">
        <v>105.18496702</v>
      </c>
      <c r="T69" s="213">
        <v>246.34604156</v>
      </c>
      <c r="U69" s="213">
        <v>397.51327316999999</v>
      </c>
      <c r="V69" s="213">
        <v>356.42037372999999</v>
      </c>
      <c r="W69" s="213">
        <v>180.55449242</v>
      </c>
      <c r="X69" s="213">
        <v>82.085980320999994</v>
      </c>
      <c r="Y69" s="213">
        <v>31.716281575</v>
      </c>
      <c r="Z69" s="213">
        <v>6.8869986407999999</v>
      </c>
      <c r="AA69" s="213">
        <v>9.7552211870000001</v>
      </c>
      <c r="AB69" s="213">
        <v>12.056969129000001</v>
      </c>
      <c r="AC69" s="213">
        <v>28.020952163</v>
      </c>
      <c r="AD69" s="213">
        <v>36.149765606000003</v>
      </c>
      <c r="AE69" s="213">
        <v>100.461552</v>
      </c>
      <c r="AF69" s="213">
        <v>273.89820623999998</v>
      </c>
      <c r="AG69" s="213">
        <v>346.83362018000003</v>
      </c>
      <c r="AH69" s="213">
        <v>357.32434942999998</v>
      </c>
      <c r="AI69" s="213">
        <v>199.94210047000001</v>
      </c>
      <c r="AJ69" s="213">
        <v>84.065209100999994</v>
      </c>
      <c r="AK69" s="213">
        <v>17.991962337</v>
      </c>
      <c r="AL69" s="213">
        <v>25.533071149000001</v>
      </c>
      <c r="AM69" s="213">
        <v>8.4441448475000005</v>
      </c>
      <c r="AN69" s="213">
        <v>11.204963986999999</v>
      </c>
      <c r="AO69" s="213">
        <v>26.840810957999999</v>
      </c>
      <c r="AP69" s="213">
        <v>48.688386088000001</v>
      </c>
      <c r="AQ69" s="213">
        <v>147.31569057999999</v>
      </c>
      <c r="AR69" s="213">
        <v>270.72400821000002</v>
      </c>
      <c r="AS69" s="213">
        <v>393.31072561000002</v>
      </c>
      <c r="AT69" s="213">
        <v>358.58693579999999</v>
      </c>
      <c r="AU69" s="213">
        <v>200.25823423</v>
      </c>
      <c r="AV69" s="213">
        <v>55.316197760000001</v>
      </c>
      <c r="AW69" s="213">
        <v>23.081153768</v>
      </c>
      <c r="AX69" s="213">
        <v>10.850183921999999</v>
      </c>
      <c r="AY69" s="213">
        <v>16.774636149999999</v>
      </c>
      <c r="AZ69" s="213">
        <v>19.841568603999999</v>
      </c>
      <c r="BA69" s="213">
        <v>31.614457812000001</v>
      </c>
      <c r="BB69" s="213">
        <v>43.724397148999998</v>
      </c>
      <c r="BC69" s="213">
        <v>109.2933494</v>
      </c>
      <c r="BD69" s="213">
        <v>209.27738449</v>
      </c>
      <c r="BE69" s="213">
        <v>390.35888731</v>
      </c>
      <c r="BF69" s="213">
        <v>348.80129502</v>
      </c>
      <c r="BG69" s="213">
        <v>202.53148755000001</v>
      </c>
      <c r="BH69" s="213">
        <v>73.420448093000005</v>
      </c>
      <c r="BI69" s="213">
        <v>18.376913811000001</v>
      </c>
      <c r="BJ69" s="244">
        <v>8.1674592836999995</v>
      </c>
      <c r="BK69" s="244">
        <v>11.094781770000001</v>
      </c>
      <c r="BL69" s="244">
        <v>12.604182528999999</v>
      </c>
      <c r="BM69" s="244">
        <v>26.229131253999999</v>
      </c>
      <c r="BN69" s="244">
        <v>43.995469579999998</v>
      </c>
      <c r="BO69" s="244">
        <v>132.02366882000001</v>
      </c>
      <c r="BP69" s="244">
        <v>268.18489944999999</v>
      </c>
      <c r="BQ69" s="244">
        <v>396.96275926999999</v>
      </c>
      <c r="BR69" s="244">
        <v>365.46892838000002</v>
      </c>
      <c r="BS69" s="244">
        <v>205.82409014000001</v>
      </c>
      <c r="BT69" s="244">
        <v>71.671473727999995</v>
      </c>
      <c r="BU69" s="244">
        <v>21.502309417999999</v>
      </c>
      <c r="BV69" s="244">
        <v>11.641876028</v>
      </c>
    </row>
    <row r="70" spans="1:74" s="318" customFormat="1" ht="12" customHeight="1" x14ac:dyDescent="0.25">
      <c r="A70" s="317"/>
      <c r="B70" s="613" t="s">
        <v>788</v>
      </c>
      <c r="C70" s="614"/>
      <c r="D70" s="614"/>
      <c r="E70" s="614"/>
      <c r="F70" s="614"/>
      <c r="G70" s="614"/>
      <c r="H70" s="614"/>
      <c r="I70" s="614"/>
      <c r="J70" s="614"/>
      <c r="K70" s="614"/>
      <c r="L70" s="614"/>
      <c r="M70" s="614"/>
      <c r="N70" s="614"/>
      <c r="O70" s="614"/>
      <c r="P70" s="614"/>
      <c r="Q70" s="615"/>
      <c r="AY70" s="369"/>
      <c r="AZ70" s="369"/>
      <c r="BA70" s="369"/>
      <c r="BB70" s="369"/>
      <c r="BC70" s="369"/>
      <c r="BD70" s="451"/>
      <c r="BE70" s="451"/>
      <c r="BF70" s="451"/>
      <c r="BG70" s="369"/>
      <c r="BH70" s="369"/>
      <c r="BI70" s="369"/>
      <c r="BJ70" s="369"/>
    </row>
    <row r="71" spans="1:74" s="318" customFormat="1" ht="12" customHeight="1" x14ac:dyDescent="0.25">
      <c r="A71" s="317"/>
      <c r="B71" s="613" t="s">
        <v>789</v>
      </c>
      <c r="C71" s="616"/>
      <c r="D71" s="616"/>
      <c r="E71" s="616"/>
      <c r="F71" s="616"/>
      <c r="G71" s="616"/>
      <c r="H71" s="616"/>
      <c r="I71" s="616"/>
      <c r="J71" s="616"/>
      <c r="K71" s="616"/>
      <c r="L71" s="616"/>
      <c r="M71" s="616"/>
      <c r="N71" s="616"/>
      <c r="O71" s="616"/>
      <c r="P71" s="616"/>
      <c r="Q71" s="615"/>
      <c r="AY71" s="369"/>
      <c r="AZ71" s="369"/>
      <c r="BA71" s="369"/>
      <c r="BB71" s="369"/>
      <c r="BC71" s="369"/>
      <c r="BD71" s="451"/>
      <c r="BE71" s="451"/>
      <c r="BF71" s="451"/>
      <c r="BG71" s="369"/>
      <c r="BH71" s="369"/>
      <c r="BI71" s="369"/>
      <c r="BJ71" s="369"/>
    </row>
    <row r="72" spans="1:74" s="318" customFormat="1" ht="12" customHeight="1" x14ac:dyDescent="0.25">
      <c r="A72" s="317"/>
      <c r="B72" s="613" t="s">
        <v>790</v>
      </c>
      <c r="C72" s="616"/>
      <c r="D72" s="616"/>
      <c r="E72" s="616"/>
      <c r="F72" s="616"/>
      <c r="G72" s="616"/>
      <c r="H72" s="616"/>
      <c r="I72" s="616"/>
      <c r="J72" s="616"/>
      <c r="K72" s="616"/>
      <c r="L72" s="616"/>
      <c r="M72" s="616"/>
      <c r="N72" s="616"/>
      <c r="O72" s="616"/>
      <c r="P72" s="616"/>
      <c r="Q72" s="615"/>
      <c r="AY72" s="369"/>
      <c r="AZ72" s="369"/>
      <c r="BA72" s="369"/>
      <c r="BB72" s="369"/>
      <c r="BC72" s="369"/>
      <c r="BD72" s="451"/>
      <c r="BE72" s="451"/>
      <c r="BF72" s="451"/>
      <c r="BG72" s="369"/>
      <c r="BH72" s="369"/>
      <c r="BI72" s="369"/>
      <c r="BJ72" s="369"/>
    </row>
    <row r="73" spans="1:74" s="318" customFormat="1" ht="12" customHeight="1" x14ac:dyDescent="0.25">
      <c r="A73" s="317"/>
      <c r="B73" s="613" t="s">
        <v>1361</v>
      </c>
      <c r="C73" s="615"/>
      <c r="D73" s="615"/>
      <c r="E73" s="615"/>
      <c r="F73" s="615"/>
      <c r="G73" s="615"/>
      <c r="H73" s="615"/>
      <c r="I73" s="615"/>
      <c r="J73" s="615"/>
      <c r="K73" s="615"/>
      <c r="L73" s="615"/>
      <c r="M73" s="615"/>
      <c r="N73" s="615"/>
      <c r="O73" s="615"/>
      <c r="P73" s="615"/>
      <c r="Q73" s="615"/>
      <c r="AY73" s="369"/>
      <c r="AZ73" s="369"/>
      <c r="BA73" s="369"/>
      <c r="BB73" s="369"/>
      <c r="BC73" s="369"/>
      <c r="BD73" s="451"/>
      <c r="BE73" s="451"/>
      <c r="BF73" s="451"/>
      <c r="BG73" s="369"/>
      <c r="BH73" s="369"/>
      <c r="BI73" s="369"/>
      <c r="BJ73" s="369"/>
    </row>
    <row r="74" spans="1:74" s="318" customFormat="1" ht="12" customHeight="1" x14ac:dyDescent="0.25">
      <c r="A74" s="317"/>
      <c r="B74" s="613" t="s">
        <v>1362</v>
      </c>
      <c r="C74" s="616"/>
      <c r="D74" s="616"/>
      <c r="E74" s="616"/>
      <c r="F74" s="616"/>
      <c r="G74" s="616"/>
      <c r="H74" s="616"/>
      <c r="I74" s="616"/>
      <c r="J74" s="616"/>
      <c r="K74" s="616"/>
      <c r="L74" s="616"/>
      <c r="M74" s="616"/>
      <c r="N74" s="616"/>
      <c r="O74" s="616"/>
      <c r="P74" s="616"/>
      <c r="Q74" s="615"/>
      <c r="AY74" s="369"/>
      <c r="AZ74" s="369"/>
      <c r="BA74" s="369"/>
      <c r="BB74" s="369"/>
      <c r="BC74" s="369"/>
      <c r="BD74" s="451"/>
      <c r="BE74" s="451"/>
      <c r="BF74" s="451"/>
      <c r="BG74" s="369"/>
      <c r="BH74" s="369"/>
      <c r="BI74" s="369"/>
      <c r="BJ74" s="369"/>
    </row>
    <row r="75" spans="1:74" s="318" customFormat="1" ht="12" customHeight="1" x14ac:dyDescent="0.25">
      <c r="A75" s="317"/>
      <c r="B75" s="613" t="s">
        <v>1363</v>
      </c>
      <c r="C75" s="615"/>
      <c r="D75" s="615"/>
      <c r="E75" s="615"/>
      <c r="F75" s="615"/>
      <c r="G75" s="615"/>
      <c r="H75" s="615"/>
      <c r="I75" s="615"/>
      <c r="J75" s="615"/>
      <c r="K75" s="615"/>
      <c r="L75" s="615"/>
      <c r="M75" s="615"/>
      <c r="N75" s="615"/>
      <c r="O75" s="615"/>
      <c r="P75" s="615"/>
      <c r="Q75" s="615"/>
      <c r="AY75" s="369"/>
      <c r="AZ75" s="369"/>
      <c r="BA75" s="369"/>
      <c r="BB75" s="369"/>
      <c r="BC75" s="369"/>
      <c r="BD75" s="451"/>
      <c r="BE75" s="451"/>
      <c r="BF75" s="451"/>
      <c r="BG75" s="369"/>
      <c r="BH75" s="369"/>
      <c r="BI75" s="369"/>
      <c r="BJ75" s="369"/>
    </row>
    <row r="76" spans="1:74" s="318" customFormat="1" ht="12" customHeight="1" x14ac:dyDescent="0.25">
      <c r="A76" s="317"/>
      <c r="B76" s="618" t="s">
        <v>787</v>
      </c>
      <c r="C76" s="600"/>
      <c r="D76" s="600"/>
      <c r="E76" s="600"/>
      <c r="F76" s="600"/>
      <c r="G76" s="600"/>
      <c r="H76" s="600"/>
      <c r="I76" s="600"/>
      <c r="J76" s="600"/>
      <c r="K76" s="600"/>
      <c r="L76" s="600"/>
      <c r="M76" s="600"/>
      <c r="N76" s="600"/>
      <c r="O76" s="600"/>
      <c r="P76" s="600"/>
      <c r="Q76" s="600"/>
      <c r="AY76" s="369"/>
      <c r="AZ76" s="369"/>
      <c r="BA76" s="369"/>
      <c r="BB76" s="369"/>
      <c r="BC76" s="369"/>
      <c r="BD76" s="451"/>
      <c r="BE76" s="451"/>
      <c r="BF76" s="451"/>
      <c r="BG76" s="369"/>
      <c r="BH76" s="369"/>
      <c r="BI76" s="369"/>
      <c r="BJ76" s="369"/>
    </row>
    <row r="77" spans="1:74" s="318" customFormat="1" ht="12" customHeight="1" x14ac:dyDescent="0.25">
      <c r="A77" s="317"/>
      <c r="B77" s="608" t="str">
        <f>"Notes: "&amp;"EIA completed modeling and analysis for this report on " &amp;Dates!$D$2&amp;"."</f>
        <v>Notes: EIA completed modeling and analysis for this report on Thursday December 7, 2023.</v>
      </c>
      <c r="C77" s="609"/>
      <c r="D77" s="609"/>
      <c r="E77" s="609"/>
      <c r="F77" s="609"/>
      <c r="G77" s="609"/>
      <c r="H77" s="609"/>
      <c r="I77" s="609"/>
      <c r="J77" s="609"/>
      <c r="K77" s="609"/>
      <c r="L77" s="609"/>
      <c r="M77" s="609"/>
      <c r="N77" s="609"/>
      <c r="O77" s="609"/>
      <c r="P77" s="609"/>
      <c r="Q77" s="609"/>
      <c r="AY77" s="369"/>
      <c r="AZ77" s="369"/>
      <c r="BA77" s="369"/>
      <c r="BB77" s="369"/>
      <c r="BC77" s="369"/>
      <c r="BD77" s="451"/>
      <c r="BE77" s="451"/>
      <c r="BF77" s="451"/>
      <c r="BG77" s="369"/>
      <c r="BH77" s="369"/>
      <c r="BI77" s="369"/>
      <c r="BJ77" s="369"/>
    </row>
    <row r="78" spans="1:74" s="318" customFormat="1" ht="12" customHeight="1" x14ac:dyDescent="0.25">
      <c r="A78" s="317"/>
      <c r="B78" s="623" t="s">
        <v>337</v>
      </c>
      <c r="C78" s="609"/>
      <c r="D78" s="609"/>
      <c r="E78" s="609"/>
      <c r="F78" s="609"/>
      <c r="G78" s="609"/>
      <c r="H78" s="609"/>
      <c r="I78" s="609"/>
      <c r="J78" s="609"/>
      <c r="K78" s="609"/>
      <c r="L78" s="609"/>
      <c r="M78" s="609"/>
      <c r="N78" s="609"/>
      <c r="O78" s="609"/>
      <c r="P78" s="609"/>
      <c r="Q78" s="609"/>
      <c r="AY78" s="369"/>
      <c r="AZ78" s="369"/>
      <c r="BA78" s="369"/>
      <c r="BB78" s="369"/>
      <c r="BC78" s="369"/>
      <c r="BD78" s="451"/>
      <c r="BE78" s="451"/>
      <c r="BF78" s="451"/>
      <c r="BG78" s="369"/>
      <c r="BH78" s="369"/>
      <c r="BI78" s="369"/>
      <c r="BJ78" s="369"/>
    </row>
    <row r="79" spans="1:74" s="318" customFormat="1" ht="12" customHeight="1" x14ac:dyDescent="0.25">
      <c r="A79" s="317"/>
      <c r="B79" s="624" t="s">
        <v>123</v>
      </c>
      <c r="C79" s="600"/>
      <c r="D79" s="600"/>
      <c r="E79" s="600"/>
      <c r="F79" s="600"/>
      <c r="G79" s="600"/>
      <c r="H79" s="600"/>
      <c r="I79" s="600"/>
      <c r="J79" s="600"/>
      <c r="K79" s="600"/>
      <c r="L79" s="600"/>
      <c r="M79" s="600"/>
      <c r="N79" s="600"/>
      <c r="O79" s="600"/>
      <c r="P79" s="600"/>
      <c r="Q79" s="600"/>
      <c r="AY79" s="369"/>
      <c r="AZ79" s="369"/>
      <c r="BA79" s="369"/>
      <c r="BB79" s="369"/>
      <c r="BC79" s="369"/>
      <c r="BD79" s="451"/>
      <c r="BE79" s="451"/>
      <c r="BF79" s="451"/>
      <c r="BG79" s="369"/>
      <c r="BH79" s="369"/>
      <c r="BI79" s="369"/>
      <c r="BJ79" s="369"/>
    </row>
    <row r="80" spans="1:74" s="318" customFormat="1" ht="12" customHeight="1" x14ac:dyDescent="0.25">
      <c r="A80" s="317"/>
      <c r="B80" s="610" t="s">
        <v>803</v>
      </c>
      <c r="C80" s="611"/>
      <c r="D80" s="611"/>
      <c r="E80" s="611"/>
      <c r="F80" s="611"/>
      <c r="G80" s="611"/>
      <c r="H80" s="611"/>
      <c r="I80" s="611"/>
      <c r="J80" s="611"/>
      <c r="K80" s="611"/>
      <c r="L80" s="611"/>
      <c r="M80" s="611"/>
      <c r="N80" s="611"/>
      <c r="O80" s="611"/>
      <c r="P80" s="611"/>
      <c r="Q80" s="612"/>
      <c r="AY80" s="369"/>
      <c r="AZ80" s="369"/>
      <c r="BA80" s="369"/>
      <c r="BB80" s="369"/>
      <c r="BC80" s="369"/>
      <c r="BD80" s="451"/>
      <c r="BE80" s="451"/>
      <c r="BF80" s="451"/>
      <c r="BG80" s="369"/>
      <c r="BH80" s="369"/>
      <c r="BI80" s="369"/>
      <c r="BJ80" s="369"/>
    </row>
    <row r="81" spans="1:74" s="318" customFormat="1" ht="12" customHeight="1" x14ac:dyDescent="0.25">
      <c r="A81" s="317"/>
      <c r="B81" s="619" t="s">
        <v>804</v>
      </c>
      <c r="C81" s="612"/>
      <c r="D81" s="612"/>
      <c r="E81" s="612"/>
      <c r="F81" s="612"/>
      <c r="G81" s="612"/>
      <c r="H81" s="612"/>
      <c r="I81" s="612"/>
      <c r="J81" s="612"/>
      <c r="K81" s="612"/>
      <c r="L81" s="612"/>
      <c r="M81" s="612"/>
      <c r="N81" s="612"/>
      <c r="O81" s="612"/>
      <c r="P81" s="612"/>
      <c r="Q81" s="612"/>
      <c r="AY81" s="369"/>
      <c r="AZ81" s="369"/>
      <c r="BA81" s="369"/>
      <c r="BB81" s="369"/>
      <c r="BC81" s="369"/>
      <c r="BD81" s="451"/>
      <c r="BE81" s="451"/>
      <c r="BF81" s="451"/>
      <c r="BG81" s="369"/>
      <c r="BH81" s="369"/>
      <c r="BI81" s="369"/>
      <c r="BJ81" s="369"/>
    </row>
    <row r="82" spans="1:74" s="318" customFormat="1" ht="12" customHeight="1" x14ac:dyDescent="0.25">
      <c r="A82" s="317"/>
      <c r="B82" s="619" t="s">
        <v>805</v>
      </c>
      <c r="C82" s="612"/>
      <c r="D82" s="612"/>
      <c r="E82" s="612"/>
      <c r="F82" s="612"/>
      <c r="G82" s="612"/>
      <c r="H82" s="612"/>
      <c r="I82" s="612"/>
      <c r="J82" s="612"/>
      <c r="K82" s="612"/>
      <c r="L82" s="612"/>
      <c r="M82" s="612"/>
      <c r="N82" s="612"/>
      <c r="O82" s="612"/>
      <c r="P82" s="612"/>
      <c r="Q82" s="612"/>
      <c r="AY82" s="369"/>
      <c r="AZ82" s="369"/>
      <c r="BA82" s="369"/>
      <c r="BB82" s="369"/>
      <c r="BC82" s="369"/>
      <c r="BD82" s="451"/>
      <c r="BE82" s="451"/>
      <c r="BF82" s="451"/>
      <c r="BG82" s="369"/>
      <c r="BH82" s="369"/>
      <c r="BI82" s="369"/>
      <c r="BJ82" s="369"/>
    </row>
    <row r="83" spans="1:74" s="318" customFormat="1" ht="12" customHeight="1" x14ac:dyDescent="0.25">
      <c r="A83" s="317"/>
      <c r="B83" s="620" t="s">
        <v>806</v>
      </c>
      <c r="C83" s="621"/>
      <c r="D83" s="621"/>
      <c r="E83" s="621"/>
      <c r="F83" s="621"/>
      <c r="G83" s="621"/>
      <c r="H83" s="621"/>
      <c r="I83" s="621"/>
      <c r="J83" s="621"/>
      <c r="K83" s="621"/>
      <c r="L83" s="621"/>
      <c r="M83" s="621"/>
      <c r="N83" s="621"/>
      <c r="O83" s="621"/>
      <c r="P83" s="621"/>
      <c r="Q83" s="612"/>
      <c r="AY83" s="369"/>
      <c r="AZ83" s="369"/>
      <c r="BA83" s="369"/>
      <c r="BB83" s="369"/>
      <c r="BC83" s="369"/>
      <c r="BD83" s="451"/>
      <c r="BE83" s="451"/>
      <c r="BF83" s="451"/>
      <c r="BG83" s="369"/>
      <c r="BH83" s="369"/>
      <c r="BI83" s="369"/>
      <c r="BJ83" s="369"/>
    </row>
    <row r="84" spans="1:74" s="318" customFormat="1" ht="12" customHeight="1" x14ac:dyDescent="0.25">
      <c r="A84" s="317"/>
      <c r="B84" s="622" t="s">
        <v>1271</v>
      </c>
      <c r="C84" s="612"/>
      <c r="D84" s="612"/>
      <c r="E84" s="612"/>
      <c r="F84" s="612"/>
      <c r="G84" s="612"/>
      <c r="H84" s="612"/>
      <c r="I84" s="612"/>
      <c r="J84" s="612"/>
      <c r="K84" s="612"/>
      <c r="L84" s="612"/>
      <c r="M84" s="612"/>
      <c r="N84" s="612"/>
      <c r="O84" s="612"/>
      <c r="P84" s="612"/>
      <c r="Q84" s="612"/>
      <c r="AY84" s="369"/>
      <c r="AZ84" s="369"/>
      <c r="BA84" s="369"/>
      <c r="BB84" s="369"/>
      <c r="BC84" s="369"/>
      <c r="BD84" s="451"/>
      <c r="BE84" s="451"/>
      <c r="BF84" s="451"/>
      <c r="BG84" s="369"/>
      <c r="BH84" s="369"/>
      <c r="BI84" s="369"/>
      <c r="BJ84" s="369"/>
    </row>
    <row r="85" spans="1:74" s="318" customFormat="1" ht="12" customHeight="1" x14ac:dyDescent="0.25">
      <c r="A85" s="317"/>
      <c r="B85" s="617" t="s">
        <v>1359</v>
      </c>
      <c r="C85" s="612"/>
      <c r="D85" s="612"/>
      <c r="E85" s="612"/>
      <c r="F85" s="612"/>
      <c r="G85" s="612"/>
      <c r="H85" s="612"/>
      <c r="I85" s="612"/>
      <c r="J85" s="612"/>
      <c r="K85" s="612"/>
      <c r="L85" s="612"/>
      <c r="M85" s="612"/>
      <c r="N85" s="612"/>
      <c r="O85" s="612"/>
      <c r="P85" s="612"/>
      <c r="Q85" s="612"/>
      <c r="AY85" s="369"/>
      <c r="AZ85" s="369"/>
      <c r="BA85" s="369"/>
      <c r="BB85" s="369"/>
      <c r="BC85" s="369"/>
      <c r="BD85" s="451"/>
      <c r="BE85" s="451"/>
      <c r="BF85" s="451"/>
      <c r="BG85" s="369"/>
      <c r="BH85" s="369"/>
      <c r="BI85" s="369"/>
      <c r="BJ85" s="369"/>
    </row>
    <row r="86" spans="1:74" s="319" customFormat="1" ht="12" customHeight="1" x14ac:dyDescent="0.25">
      <c r="A86" s="317"/>
      <c r="B86" s="622"/>
      <c r="C86" s="612"/>
      <c r="D86" s="612"/>
      <c r="E86" s="612"/>
      <c r="F86" s="612"/>
      <c r="G86" s="612"/>
      <c r="H86" s="612"/>
      <c r="I86" s="612"/>
      <c r="J86" s="612"/>
      <c r="K86" s="612"/>
      <c r="L86" s="612"/>
      <c r="M86" s="612"/>
      <c r="N86" s="612"/>
      <c r="O86" s="612"/>
      <c r="P86" s="612"/>
      <c r="Q86" s="612"/>
      <c r="AY86" s="370"/>
      <c r="AZ86" s="370"/>
      <c r="BA86" s="370"/>
      <c r="BB86" s="370"/>
      <c r="BC86" s="370"/>
      <c r="BD86" s="547"/>
      <c r="BE86" s="547"/>
      <c r="BF86" s="547"/>
      <c r="BG86" s="370"/>
      <c r="BH86" s="370"/>
      <c r="BI86" s="370"/>
      <c r="BJ86" s="370"/>
    </row>
    <row r="87" spans="1:74" s="319" customFormat="1" ht="12" customHeight="1" x14ac:dyDescent="0.25">
      <c r="A87" s="317"/>
      <c r="B87" s="617"/>
      <c r="C87" s="612"/>
      <c r="D87" s="612"/>
      <c r="E87" s="612"/>
      <c r="F87" s="612"/>
      <c r="G87" s="612"/>
      <c r="H87" s="612"/>
      <c r="I87" s="612"/>
      <c r="J87" s="612"/>
      <c r="K87" s="612"/>
      <c r="L87" s="612"/>
      <c r="M87" s="612"/>
      <c r="N87" s="612"/>
      <c r="O87" s="612"/>
      <c r="P87" s="612"/>
      <c r="Q87" s="612"/>
      <c r="AY87" s="370"/>
      <c r="AZ87" s="370"/>
      <c r="BA87" s="370"/>
      <c r="BB87" s="370"/>
      <c r="BC87" s="370"/>
      <c r="BD87" s="547"/>
      <c r="BE87" s="547"/>
      <c r="BF87" s="547"/>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0"/>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4"/>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J27" sqref="BJ27"/>
    </sheetView>
  </sheetViews>
  <sheetFormatPr defaultColWidth="9.54296875" defaultRowHeight="10.5" x14ac:dyDescent="0.25"/>
  <cols>
    <col min="1" max="1" width="8.54296875" style="10" customWidth="1"/>
    <col min="2" max="2" width="40.26953125" style="10" customWidth="1"/>
    <col min="3" max="3" width="8.54296875" style="10" bestFit="1" customWidth="1"/>
    <col min="4" max="50" width="6.54296875" style="10" customWidth="1"/>
    <col min="51" max="55" width="6.54296875" style="302" customWidth="1"/>
    <col min="56" max="58" width="6.54296875" style="483" customWidth="1"/>
    <col min="59" max="62" width="6.54296875" style="302" customWidth="1"/>
    <col min="63" max="74" width="6.54296875" style="10" customWidth="1"/>
    <col min="75" max="16384" width="9.54296875" style="10"/>
  </cols>
  <sheetData>
    <row r="1" spans="1:74" ht="13.4" customHeight="1" x14ac:dyDescent="0.3">
      <c r="A1" s="597" t="s">
        <v>771</v>
      </c>
      <c r="B1" s="625" t="s">
        <v>943</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ht="12.5" x14ac:dyDescent="0.25">
      <c r="A2" s="598"/>
      <c r="B2" s="402" t="str">
        <f>"U.S. Energy Information Administration  |  Short-Term Energy Outlook  - "&amp;Dates!D1</f>
        <v>U.S. Energy Information Administration  |  Short-Term Energy Outlook  - December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37"/>
      <c r="B5" s="38" t="s">
        <v>101</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4"/>
      <c r="BE5" s="484"/>
      <c r="BF5" s="484"/>
      <c r="BG5" s="484"/>
      <c r="BH5" s="484"/>
      <c r="BI5" s="484"/>
      <c r="BJ5" s="39"/>
      <c r="BK5" s="39"/>
      <c r="BL5" s="39"/>
      <c r="BM5" s="39"/>
      <c r="BN5" s="39"/>
      <c r="BO5" s="39"/>
      <c r="BP5" s="39"/>
      <c r="BQ5" s="39"/>
      <c r="BR5" s="39"/>
      <c r="BS5" s="39"/>
      <c r="BT5" s="39"/>
      <c r="BU5" s="39"/>
      <c r="BV5" s="39"/>
    </row>
    <row r="6" spans="1:74" ht="11.15" customHeight="1" x14ac:dyDescent="0.25">
      <c r="A6" s="40" t="s">
        <v>499</v>
      </c>
      <c r="B6" s="119" t="s">
        <v>449</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170">
        <v>79.45</v>
      </c>
      <c r="BC6" s="170">
        <v>71.58</v>
      </c>
      <c r="BD6" s="170">
        <v>70.25</v>
      </c>
      <c r="BE6" s="170">
        <v>76.069999999999993</v>
      </c>
      <c r="BF6" s="170">
        <v>81.39</v>
      </c>
      <c r="BG6" s="170">
        <v>89.43</v>
      </c>
      <c r="BH6" s="170">
        <v>85.64</v>
      </c>
      <c r="BI6" s="170">
        <v>77.69</v>
      </c>
      <c r="BJ6" s="236">
        <v>72.5</v>
      </c>
      <c r="BK6" s="236">
        <v>76.5</v>
      </c>
      <c r="BL6" s="236">
        <v>78.5</v>
      </c>
      <c r="BM6" s="236">
        <v>81.5</v>
      </c>
      <c r="BN6" s="236">
        <v>80.5</v>
      </c>
      <c r="BO6" s="236">
        <v>79.5</v>
      </c>
      <c r="BP6" s="236">
        <v>78.5</v>
      </c>
      <c r="BQ6" s="236">
        <v>77.5</v>
      </c>
      <c r="BR6" s="236">
        <v>77.5</v>
      </c>
      <c r="BS6" s="236">
        <v>77.5</v>
      </c>
      <c r="BT6" s="236">
        <v>76.5</v>
      </c>
      <c r="BU6" s="236">
        <v>76.5</v>
      </c>
      <c r="BV6" s="236">
        <v>76.5</v>
      </c>
    </row>
    <row r="7" spans="1:74" ht="11.15" customHeight="1" x14ac:dyDescent="0.25">
      <c r="A7" s="40" t="s">
        <v>90</v>
      </c>
      <c r="B7" s="119" t="s">
        <v>89</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170">
        <v>84.64</v>
      </c>
      <c r="BC7" s="170">
        <v>75.47</v>
      </c>
      <c r="BD7" s="170">
        <v>74.84</v>
      </c>
      <c r="BE7" s="170">
        <v>80.11</v>
      </c>
      <c r="BF7" s="170">
        <v>86.15</v>
      </c>
      <c r="BG7" s="170">
        <v>93.72</v>
      </c>
      <c r="BH7" s="170">
        <v>90.6</v>
      </c>
      <c r="BI7" s="170">
        <v>82.94</v>
      </c>
      <c r="BJ7" s="236">
        <v>77.5</v>
      </c>
      <c r="BK7" s="236">
        <v>81</v>
      </c>
      <c r="BL7" s="236">
        <v>83</v>
      </c>
      <c r="BM7" s="236">
        <v>86</v>
      </c>
      <c r="BN7" s="236">
        <v>85</v>
      </c>
      <c r="BO7" s="236">
        <v>84</v>
      </c>
      <c r="BP7" s="236">
        <v>83</v>
      </c>
      <c r="BQ7" s="236">
        <v>82</v>
      </c>
      <c r="BR7" s="236">
        <v>82</v>
      </c>
      <c r="BS7" s="236">
        <v>82</v>
      </c>
      <c r="BT7" s="236">
        <v>81</v>
      </c>
      <c r="BU7" s="236">
        <v>81</v>
      </c>
      <c r="BV7" s="236">
        <v>81</v>
      </c>
    </row>
    <row r="8" spans="1:74" ht="11.15" customHeight="1" x14ac:dyDescent="0.25">
      <c r="A8" s="40" t="s">
        <v>498</v>
      </c>
      <c r="B8" s="480" t="s">
        <v>945</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76.92</v>
      </c>
      <c r="AN8" s="170">
        <v>87.73</v>
      </c>
      <c r="AO8" s="170">
        <v>104.39</v>
      </c>
      <c r="AP8" s="170">
        <v>102.7</v>
      </c>
      <c r="AQ8" s="170">
        <v>108.71</v>
      </c>
      <c r="AR8" s="170">
        <v>112.06</v>
      </c>
      <c r="AS8" s="170">
        <v>99.67</v>
      </c>
      <c r="AT8" s="170">
        <v>92.21</v>
      </c>
      <c r="AU8" s="170">
        <v>83.3</v>
      </c>
      <c r="AV8" s="170">
        <v>84.26</v>
      </c>
      <c r="AW8" s="170">
        <v>79.31</v>
      </c>
      <c r="AX8" s="170">
        <v>70.89</v>
      </c>
      <c r="AY8" s="170">
        <v>70.23</v>
      </c>
      <c r="AZ8" s="170">
        <v>69.52</v>
      </c>
      <c r="BA8" s="170">
        <v>68.45</v>
      </c>
      <c r="BB8" s="170">
        <v>74.83</v>
      </c>
      <c r="BC8" s="170">
        <v>69.510000000000005</v>
      </c>
      <c r="BD8" s="170">
        <v>69.63</v>
      </c>
      <c r="BE8" s="170">
        <v>74.83</v>
      </c>
      <c r="BF8" s="170">
        <v>81.03</v>
      </c>
      <c r="BG8" s="170">
        <v>87.47</v>
      </c>
      <c r="BH8" s="170">
        <v>82.89</v>
      </c>
      <c r="BI8" s="170">
        <v>74.94</v>
      </c>
      <c r="BJ8" s="236">
        <v>69.75</v>
      </c>
      <c r="BK8" s="236">
        <v>73.75</v>
      </c>
      <c r="BL8" s="236">
        <v>75.75</v>
      </c>
      <c r="BM8" s="236">
        <v>78.75</v>
      </c>
      <c r="BN8" s="236">
        <v>77.75</v>
      </c>
      <c r="BO8" s="236">
        <v>76.75</v>
      </c>
      <c r="BP8" s="236">
        <v>75.75</v>
      </c>
      <c r="BQ8" s="236">
        <v>74.75</v>
      </c>
      <c r="BR8" s="236">
        <v>74.75</v>
      </c>
      <c r="BS8" s="236">
        <v>74.75</v>
      </c>
      <c r="BT8" s="236">
        <v>73.75</v>
      </c>
      <c r="BU8" s="236">
        <v>73.75</v>
      </c>
      <c r="BV8" s="236">
        <v>73.75</v>
      </c>
    </row>
    <row r="9" spans="1:74" ht="11.15" customHeight="1" x14ac:dyDescent="0.25">
      <c r="A9" s="40" t="s">
        <v>759</v>
      </c>
      <c r="B9" s="480" t="s">
        <v>944</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80.260000000000005</v>
      </c>
      <c r="AN9" s="170">
        <v>90.21</v>
      </c>
      <c r="AO9" s="170">
        <v>106.98</v>
      </c>
      <c r="AP9" s="170">
        <v>105.22</v>
      </c>
      <c r="AQ9" s="170">
        <v>110.43</v>
      </c>
      <c r="AR9" s="170">
        <v>114.44</v>
      </c>
      <c r="AS9" s="170">
        <v>102.82</v>
      </c>
      <c r="AT9" s="170">
        <v>95.8</v>
      </c>
      <c r="AU9" s="170">
        <v>86.57</v>
      </c>
      <c r="AV9" s="170">
        <v>88.02</v>
      </c>
      <c r="AW9" s="170">
        <v>84.57</v>
      </c>
      <c r="AX9" s="170">
        <v>76.56</v>
      </c>
      <c r="AY9" s="170">
        <v>75.63</v>
      </c>
      <c r="AZ9" s="170">
        <v>74.8</v>
      </c>
      <c r="BA9" s="170">
        <v>72.959999999999994</v>
      </c>
      <c r="BB9" s="170">
        <v>78.38</v>
      </c>
      <c r="BC9" s="170">
        <v>72.349999999999994</v>
      </c>
      <c r="BD9" s="170">
        <v>71.430000000000007</v>
      </c>
      <c r="BE9" s="170">
        <v>76.41</v>
      </c>
      <c r="BF9" s="170">
        <v>81.680000000000007</v>
      </c>
      <c r="BG9" s="170">
        <v>88.69</v>
      </c>
      <c r="BH9" s="170">
        <v>85.14</v>
      </c>
      <c r="BI9" s="170">
        <v>77.19</v>
      </c>
      <c r="BJ9" s="236">
        <v>72</v>
      </c>
      <c r="BK9" s="236">
        <v>76</v>
      </c>
      <c r="BL9" s="236">
        <v>78</v>
      </c>
      <c r="BM9" s="236">
        <v>81</v>
      </c>
      <c r="BN9" s="236">
        <v>80</v>
      </c>
      <c r="BO9" s="236">
        <v>79</v>
      </c>
      <c r="BP9" s="236">
        <v>78</v>
      </c>
      <c r="BQ9" s="236">
        <v>77</v>
      </c>
      <c r="BR9" s="236">
        <v>77</v>
      </c>
      <c r="BS9" s="236">
        <v>77</v>
      </c>
      <c r="BT9" s="236">
        <v>76</v>
      </c>
      <c r="BU9" s="236">
        <v>76</v>
      </c>
      <c r="BV9" s="236">
        <v>76</v>
      </c>
    </row>
    <row r="10" spans="1:74" ht="11.15" customHeight="1" x14ac:dyDescent="0.25">
      <c r="A10" s="37"/>
      <c r="B10" s="38" t="s">
        <v>946</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300"/>
      <c r="BK10" s="300"/>
      <c r="BL10" s="300"/>
      <c r="BM10" s="300"/>
      <c r="BN10" s="300"/>
      <c r="BO10" s="300"/>
      <c r="BP10" s="300"/>
      <c r="BQ10" s="300"/>
      <c r="BR10" s="300"/>
      <c r="BS10" s="300"/>
      <c r="BT10" s="300"/>
      <c r="BU10" s="300"/>
      <c r="BV10" s="300"/>
    </row>
    <row r="11" spans="1:74" ht="11.15" customHeight="1" x14ac:dyDescent="0.25">
      <c r="A11" s="37"/>
      <c r="B11" s="38" t="s">
        <v>526</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300"/>
      <c r="BK11" s="300"/>
      <c r="BL11" s="300"/>
      <c r="BM11" s="300"/>
      <c r="BN11" s="300"/>
      <c r="BO11" s="300"/>
      <c r="BP11" s="300"/>
      <c r="BQ11" s="300"/>
      <c r="BR11" s="300"/>
      <c r="BS11" s="300"/>
      <c r="BT11" s="300"/>
      <c r="BU11" s="300"/>
      <c r="BV11" s="300"/>
    </row>
    <row r="12" spans="1:74" ht="11.15" customHeight="1" x14ac:dyDescent="0.25">
      <c r="A12" s="40" t="s">
        <v>744</v>
      </c>
      <c r="B12" s="119" t="s">
        <v>527</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263.38602764000001</v>
      </c>
      <c r="BB12" s="190">
        <v>274.38575888000003</v>
      </c>
      <c r="BC12" s="190">
        <v>258.14268247000001</v>
      </c>
      <c r="BD12" s="190">
        <v>261.52202756000003</v>
      </c>
      <c r="BE12" s="190">
        <v>279.34427497000001</v>
      </c>
      <c r="BF12" s="190">
        <v>301.70080000000002</v>
      </c>
      <c r="BG12" s="190">
        <v>306.85489999999999</v>
      </c>
      <c r="BH12" s="190">
        <v>248.93020000000001</v>
      </c>
      <c r="BI12" s="190">
        <v>230.03120000000001</v>
      </c>
      <c r="BJ12" s="242">
        <v>220.1893</v>
      </c>
      <c r="BK12" s="242">
        <v>220.6814</v>
      </c>
      <c r="BL12" s="242">
        <v>224.16739999999999</v>
      </c>
      <c r="BM12" s="242">
        <v>244.84360000000001</v>
      </c>
      <c r="BN12" s="242">
        <v>255.11420000000001</v>
      </c>
      <c r="BO12" s="242">
        <v>264.70119999999997</v>
      </c>
      <c r="BP12" s="242">
        <v>276.28179999999998</v>
      </c>
      <c r="BQ12" s="242">
        <v>272.36559999999997</v>
      </c>
      <c r="BR12" s="242">
        <v>270.44740000000002</v>
      </c>
      <c r="BS12" s="242">
        <v>256.31830000000002</v>
      </c>
      <c r="BT12" s="242">
        <v>242.22839999999999</v>
      </c>
      <c r="BU12" s="242">
        <v>233.97319999999999</v>
      </c>
      <c r="BV12" s="242">
        <v>229.3681</v>
      </c>
    </row>
    <row r="13" spans="1:74" ht="11.15" customHeight="1" x14ac:dyDescent="0.25">
      <c r="A13" s="37" t="s">
        <v>760</v>
      </c>
      <c r="B13" s="119" t="s">
        <v>532</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274.21944739999998</v>
      </c>
      <c r="BB13" s="190">
        <v>257.14560627999998</v>
      </c>
      <c r="BC13" s="190">
        <v>236.90454403999999</v>
      </c>
      <c r="BD13" s="190">
        <v>242.73614601</v>
      </c>
      <c r="BE13" s="190">
        <v>268.77344390000002</v>
      </c>
      <c r="BF13" s="190">
        <v>315.6798</v>
      </c>
      <c r="BG13" s="190">
        <v>340.22879999999998</v>
      </c>
      <c r="BH13" s="190">
        <v>310.74959999999999</v>
      </c>
      <c r="BI13" s="190">
        <v>283.00689999999997</v>
      </c>
      <c r="BJ13" s="242">
        <v>258.07830000000001</v>
      </c>
      <c r="BK13" s="242">
        <v>263.6422</v>
      </c>
      <c r="BL13" s="242">
        <v>267.67500000000001</v>
      </c>
      <c r="BM13" s="242">
        <v>274.38290000000001</v>
      </c>
      <c r="BN13" s="242">
        <v>267.52159999999998</v>
      </c>
      <c r="BO13" s="242">
        <v>269.71230000000003</v>
      </c>
      <c r="BP13" s="242">
        <v>263.11500000000001</v>
      </c>
      <c r="BQ13" s="242">
        <v>260.91989999999998</v>
      </c>
      <c r="BR13" s="242">
        <v>266.89060000000001</v>
      </c>
      <c r="BS13" s="242">
        <v>269.56299999999999</v>
      </c>
      <c r="BT13" s="242">
        <v>275.02629999999999</v>
      </c>
      <c r="BU13" s="242">
        <v>283.12310000000002</v>
      </c>
      <c r="BV13" s="242">
        <v>273.66890000000001</v>
      </c>
    </row>
    <row r="14" spans="1:74" ht="11.15" customHeight="1" x14ac:dyDescent="0.25">
      <c r="A14" s="40" t="s">
        <v>502</v>
      </c>
      <c r="B14" s="480" t="s">
        <v>1240</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257.39330000000001</v>
      </c>
      <c r="BB14" s="190">
        <v>243.74449999999999</v>
      </c>
      <c r="BC14" s="190">
        <v>218.50120000000001</v>
      </c>
      <c r="BD14" s="190">
        <v>228.77809999999999</v>
      </c>
      <c r="BE14" s="190">
        <v>250.541</v>
      </c>
      <c r="BF14" s="190">
        <v>294.815</v>
      </c>
      <c r="BG14" s="190">
        <v>316.75290000000001</v>
      </c>
      <c r="BH14" s="190">
        <v>299.47890000000001</v>
      </c>
      <c r="BI14" s="190">
        <v>281.30889999999999</v>
      </c>
      <c r="BJ14" s="242">
        <v>264.86610000000002</v>
      </c>
      <c r="BK14" s="242">
        <v>258.78800000000001</v>
      </c>
      <c r="BL14" s="242">
        <v>257.21910000000003</v>
      </c>
      <c r="BM14" s="242">
        <v>263.23849999999999</v>
      </c>
      <c r="BN14" s="242">
        <v>253.11660000000001</v>
      </c>
      <c r="BO14" s="242">
        <v>257.1558</v>
      </c>
      <c r="BP14" s="242">
        <v>244.42529999999999</v>
      </c>
      <c r="BQ14" s="242">
        <v>241.1874</v>
      </c>
      <c r="BR14" s="242">
        <v>248.63759999999999</v>
      </c>
      <c r="BS14" s="242">
        <v>250.9341</v>
      </c>
      <c r="BT14" s="242">
        <v>263.13780000000003</v>
      </c>
      <c r="BU14" s="242">
        <v>270.8372</v>
      </c>
      <c r="BV14" s="242">
        <v>265.27820000000003</v>
      </c>
    </row>
    <row r="15" spans="1:74" ht="11.15" customHeight="1" x14ac:dyDescent="0.25">
      <c r="A15" s="37"/>
      <c r="B15" s="38" t="s">
        <v>9</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300"/>
      <c r="BK15" s="300"/>
      <c r="BL15" s="300"/>
      <c r="BM15" s="300"/>
      <c r="BN15" s="300"/>
      <c r="BO15" s="300"/>
      <c r="BP15" s="300"/>
      <c r="BQ15" s="300"/>
      <c r="BR15" s="300"/>
      <c r="BS15" s="300"/>
      <c r="BT15" s="300"/>
      <c r="BU15" s="300"/>
      <c r="BV15" s="300"/>
    </row>
    <row r="16" spans="1:74" ht="11.15" customHeight="1" x14ac:dyDescent="0.25">
      <c r="A16" s="40" t="s">
        <v>761</v>
      </c>
      <c r="B16" s="119" t="s">
        <v>369</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273.49950000000001</v>
      </c>
      <c r="BB16" s="190">
        <v>243.92420000000001</v>
      </c>
      <c r="BC16" s="190">
        <v>224.01249999999999</v>
      </c>
      <c r="BD16" s="190">
        <v>231.60400000000001</v>
      </c>
      <c r="BE16" s="190">
        <v>254.90039999999999</v>
      </c>
      <c r="BF16" s="190">
        <v>303.9144</v>
      </c>
      <c r="BG16" s="190">
        <v>317.59140000000002</v>
      </c>
      <c r="BH16" s="190">
        <v>293.24149999999997</v>
      </c>
      <c r="BI16" s="190">
        <v>279.03100000000001</v>
      </c>
      <c r="BJ16" s="242">
        <v>243.63810000000001</v>
      </c>
      <c r="BK16" s="242">
        <v>249.86510000000001</v>
      </c>
      <c r="BL16" s="242">
        <v>256.30119999999999</v>
      </c>
      <c r="BM16" s="242">
        <v>258.89179999999999</v>
      </c>
      <c r="BN16" s="242">
        <v>266.50139999999999</v>
      </c>
      <c r="BO16" s="242">
        <v>269.21440000000001</v>
      </c>
      <c r="BP16" s="242">
        <v>258.71449999999999</v>
      </c>
      <c r="BQ16" s="242">
        <v>257.89800000000002</v>
      </c>
      <c r="BR16" s="242">
        <v>262.66050000000001</v>
      </c>
      <c r="BS16" s="242">
        <v>265.30590000000001</v>
      </c>
      <c r="BT16" s="242">
        <v>267.8503</v>
      </c>
      <c r="BU16" s="242">
        <v>275.10140000000001</v>
      </c>
      <c r="BV16" s="242">
        <v>273.2158</v>
      </c>
    </row>
    <row r="17" spans="1:74" ht="11.15" customHeight="1" x14ac:dyDescent="0.25">
      <c r="A17" s="40" t="s">
        <v>503</v>
      </c>
      <c r="B17" s="119" t="s">
        <v>103</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255.49180000000001</v>
      </c>
      <c r="AQ17" s="190">
        <v>255.94210000000001</v>
      </c>
      <c r="AR17" s="190">
        <v>263.75700000000001</v>
      </c>
      <c r="AS17" s="190">
        <v>244.73220000000001</v>
      </c>
      <c r="AT17" s="190">
        <v>233.09309999999999</v>
      </c>
      <c r="AU17" s="190">
        <v>211.99860000000001</v>
      </c>
      <c r="AV17" s="190">
        <v>206.95179999999999</v>
      </c>
      <c r="AW17" s="190">
        <v>203.86869999999999</v>
      </c>
      <c r="AX17" s="190">
        <v>190.64789999999999</v>
      </c>
      <c r="AY17" s="190">
        <v>197.5822</v>
      </c>
      <c r="AZ17" s="190">
        <v>199.21270000000001</v>
      </c>
      <c r="BA17" s="190">
        <v>191.6112</v>
      </c>
      <c r="BB17" s="190">
        <v>195.56139999999999</v>
      </c>
      <c r="BC17" s="190">
        <v>188.73249999999999</v>
      </c>
      <c r="BD17" s="190">
        <v>184.44540000000001</v>
      </c>
      <c r="BE17" s="190">
        <v>188.94489999999999</v>
      </c>
      <c r="BF17" s="190">
        <v>202.9462</v>
      </c>
      <c r="BG17" s="190">
        <v>217.3417</v>
      </c>
      <c r="BH17" s="190">
        <v>215.86879999999999</v>
      </c>
      <c r="BI17" s="190">
        <v>207.31739999999999</v>
      </c>
      <c r="BJ17" s="242">
        <v>195.40799999999999</v>
      </c>
      <c r="BK17" s="242">
        <v>197.10380000000001</v>
      </c>
      <c r="BL17" s="242">
        <v>201.6996</v>
      </c>
      <c r="BM17" s="242">
        <v>204.36670000000001</v>
      </c>
      <c r="BN17" s="242">
        <v>202.36959999999999</v>
      </c>
      <c r="BO17" s="242">
        <v>202.69110000000001</v>
      </c>
      <c r="BP17" s="242">
        <v>201.8458</v>
      </c>
      <c r="BQ17" s="242">
        <v>197.8175</v>
      </c>
      <c r="BR17" s="242">
        <v>200.57589999999999</v>
      </c>
      <c r="BS17" s="242">
        <v>198.94390000000001</v>
      </c>
      <c r="BT17" s="242">
        <v>195.2962</v>
      </c>
      <c r="BU17" s="242">
        <v>197.39699999999999</v>
      </c>
      <c r="BV17" s="242">
        <v>197.529</v>
      </c>
    </row>
    <row r="18" spans="1:74" ht="11.15" customHeight="1" x14ac:dyDescent="0.25">
      <c r="A18" s="40"/>
      <c r="B18" s="41" t="s">
        <v>222</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237"/>
      <c r="BK18" s="237"/>
      <c r="BL18" s="237"/>
      <c r="BM18" s="237"/>
      <c r="BN18" s="237"/>
      <c r="BO18" s="237"/>
      <c r="BP18" s="237"/>
      <c r="BQ18" s="237"/>
      <c r="BR18" s="237"/>
      <c r="BS18" s="237"/>
      <c r="BT18" s="237"/>
      <c r="BU18" s="237"/>
      <c r="BV18" s="237"/>
    </row>
    <row r="19" spans="1:74" ht="11.15" customHeight="1" x14ac:dyDescent="0.25">
      <c r="A19" s="40" t="s">
        <v>477</v>
      </c>
      <c r="B19" s="119" t="s">
        <v>223</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190">
        <v>360.3</v>
      </c>
      <c r="BC19" s="190">
        <v>355.48</v>
      </c>
      <c r="BD19" s="190">
        <v>357.1</v>
      </c>
      <c r="BE19" s="190">
        <v>359.7</v>
      </c>
      <c r="BF19" s="190">
        <v>383.97500000000002</v>
      </c>
      <c r="BG19" s="190">
        <v>383.6</v>
      </c>
      <c r="BH19" s="190">
        <v>361.28</v>
      </c>
      <c r="BI19" s="190">
        <v>331.8</v>
      </c>
      <c r="BJ19" s="242">
        <v>320.11529999999999</v>
      </c>
      <c r="BK19" s="242">
        <v>311.30950000000001</v>
      </c>
      <c r="BL19" s="242">
        <v>311.5301</v>
      </c>
      <c r="BM19" s="242">
        <v>331.06639999999999</v>
      </c>
      <c r="BN19" s="242">
        <v>342.0967</v>
      </c>
      <c r="BO19" s="242">
        <v>348.59730000000002</v>
      </c>
      <c r="BP19" s="242">
        <v>358.92759999999998</v>
      </c>
      <c r="BQ19" s="242">
        <v>357.91050000000001</v>
      </c>
      <c r="BR19" s="242">
        <v>357.91649999999998</v>
      </c>
      <c r="BS19" s="242">
        <v>342.27350000000001</v>
      </c>
      <c r="BT19" s="242">
        <v>327.12970000000001</v>
      </c>
      <c r="BU19" s="242">
        <v>321.6712</v>
      </c>
      <c r="BV19" s="242">
        <v>316.17360000000002</v>
      </c>
    </row>
    <row r="20" spans="1:74" ht="11.15" customHeight="1" x14ac:dyDescent="0.25">
      <c r="A20" s="40" t="s">
        <v>500</v>
      </c>
      <c r="B20" s="119" t="s">
        <v>224</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190">
        <v>371.07499999999999</v>
      </c>
      <c r="BC20" s="190">
        <v>366.62</v>
      </c>
      <c r="BD20" s="190">
        <v>368.42500000000001</v>
      </c>
      <c r="BE20" s="190">
        <v>371.24</v>
      </c>
      <c r="BF20" s="190">
        <v>395.42500000000001</v>
      </c>
      <c r="BG20" s="190">
        <v>395.75</v>
      </c>
      <c r="BH20" s="190">
        <v>374.2</v>
      </c>
      <c r="BI20" s="190">
        <v>344.25</v>
      </c>
      <c r="BJ20" s="242">
        <v>332.63</v>
      </c>
      <c r="BK20" s="242">
        <v>323.14109999999999</v>
      </c>
      <c r="BL20" s="242">
        <v>323.16419999999999</v>
      </c>
      <c r="BM20" s="242">
        <v>342.58069999999998</v>
      </c>
      <c r="BN20" s="242">
        <v>353.77449999999999</v>
      </c>
      <c r="BO20" s="242">
        <v>359.56869999999998</v>
      </c>
      <c r="BP20" s="242">
        <v>369.81040000000002</v>
      </c>
      <c r="BQ20" s="242">
        <v>369.59949999999998</v>
      </c>
      <c r="BR20" s="242">
        <v>369.73020000000002</v>
      </c>
      <c r="BS20" s="242">
        <v>354.26839999999999</v>
      </c>
      <c r="BT20" s="242">
        <v>339.3723</v>
      </c>
      <c r="BU20" s="242">
        <v>334.03980000000001</v>
      </c>
      <c r="BV20" s="242">
        <v>328.61739999999998</v>
      </c>
    </row>
    <row r="21" spans="1:74" ht="11.15" customHeight="1" x14ac:dyDescent="0.25">
      <c r="A21" s="40" t="s">
        <v>501</v>
      </c>
      <c r="B21" s="119" t="s">
        <v>782</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190">
        <v>409.9</v>
      </c>
      <c r="BC21" s="190">
        <v>391.5</v>
      </c>
      <c r="BD21" s="190">
        <v>380.17500000000001</v>
      </c>
      <c r="BE21" s="190">
        <v>388.22</v>
      </c>
      <c r="BF21" s="190">
        <v>437.02499999999998</v>
      </c>
      <c r="BG21" s="190">
        <v>456.27499999999998</v>
      </c>
      <c r="BH21" s="190">
        <v>450.68</v>
      </c>
      <c r="BI21" s="190">
        <v>425.375</v>
      </c>
      <c r="BJ21" s="242">
        <v>405.8152</v>
      </c>
      <c r="BK21" s="242">
        <v>397.44740000000002</v>
      </c>
      <c r="BL21" s="242">
        <v>395.07479999999998</v>
      </c>
      <c r="BM21" s="242">
        <v>403.89260000000002</v>
      </c>
      <c r="BN21" s="242">
        <v>398.24259999999998</v>
      </c>
      <c r="BO21" s="242">
        <v>394.12270000000001</v>
      </c>
      <c r="BP21" s="242">
        <v>387.38979999999998</v>
      </c>
      <c r="BQ21" s="242">
        <v>383.8897</v>
      </c>
      <c r="BR21" s="242">
        <v>387.74430000000001</v>
      </c>
      <c r="BS21" s="242">
        <v>392.95049999999998</v>
      </c>
      <c r="BT21" s="242">
        <v>393.86160000000001</v>
      </c>
      <c r="BU21" s="242">
        <v>405.1782</v>
      </c>
      <c r="BV21" s="242">
        <v>405.02170000000001</v>
      </c>
    </row>
    <row r="22" spans="1:74" ht="11.15" customHeight="1" x14ac:dyDescent="0.25">
      <c r="A22" s="40" t="s">
        <v>463</v>
      </c>
      <c r="B22" s="119" t="s">
        <v>528</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386.6</v>
      </c>
      <c r="BB22" s="190">
        <v>370.9</v>
      </c>
      <c r="BC22" s="190">
        <v>342.3</v>
      </c>
      <c r="BD22" s="190">
        <v>339.5</v>
      </c>
      <c r="BE22" s="190">
        <v>347.2</v>
      </c>
      <c r="BF22" s="190">
        <v>381.9</v>
      </c>
      <c r="BG22" s="190">
        <v>415.1</v>
      </c>
      <c r="BH22" s="190">
        <v>408.9</v>
      </c>
      <c r="BI22" s="190">
        <v>402.68169999999998</v>
      </c>
      <c r="BJ22" s="242">
        <v>391.81630000000001</v>
      </c>
      <c r="BK22" s="242">
        <v>379.11520000000002</v>
      </c>
      <c r="BL22" s="242">
        <v>378.84949999999998</v>
      </c>
      <c r="BM22" s="242">
        <v>379.96019999999999</v>
      </c>
      <c r="BN22" s="242">
        <v>364.72629999999998</v>
      </c>
      <c r="BO22" s="242">
        <v>362.51249999999999</v>
      </c>
      <c r="BP22" s="242">
        <v>351.7097</v>
      </c>
      <c r="BQ22" s="242">
        <v>345.9033</v>
      </c>
      <c r="BR22" s="242">
        <v>349.49689999999998</v>
      </c>
      <c r="BS22" s="242">
        <v>351.28820000000002</v>
      </c>
      <c r="BT22" s="242">
        <v>379.94439999999997</v>
      </c>
      <c r="BU22" s="242">
        <v>395.09930000000003</v>
      </c>
      <c r="BV22" s="242">
        <v>386.87670000000003</v>
      </c>
    </row>
    <row r="23" spans="1:74" ht="11.15" customHeight="1" x14ac:dyDescent="0.25">
      <c r="A23" s="40"/>
      <c r="B23" s="41" t="s">
        <v>1006</v>
      </c>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242"/>
      <c r="BK23" s="242"/>
      <c r="BL23" s="242"/>
      <c r="BM23" s="242"/>
      <c r="BN23" s="242"/>
      <c r="BO23" s="242"/>
      <c r="BP23" s="242"/>
      <c r="BQ23" s="242"/>
      <c r="BR23" s="242"/>
      <c r="BS23" s="242"/>
      <c r="BT23" s="242"/>
      <c r="BU23" s="242"/>
      <c r="BV23" s="242"/>
    </row>
    <row r="24" spans="1:74" ht="11.15" customHeight="1" x14ac:dyDescent="0.25">
      <c r="A24" s="596" t="s">
        <v>1360</v>
      </c>
      <c r="B24" s="480" t="s">
        <v>1418</v>
      </c>
      <c r="C24" s="190">
        <v>66.5</v>
      </c>
      <c r="D24" s="190">
        <v>67.3</v>
      </c>
      <c r="E24" s="190">
        <v>67</v>
      </c>
      <c r="F24" s="190">
        <v>64.2</v>
      </c>
      <c r="G24" s="190">
        <v>57.7</v>
      </c>
      <c r="H24" s="190">
        <v>44.9</v>
      </c>
      <c r="I24" s="190">
        <v>48.7</v>
      </c>
      <c r="J24" s="190">
        <v>40.5</v>
      </c>
      <c r="K24" s="190">
        <v>44.8</v>
      </c>
      <c r="L24" s="190">
        <v>46.6</v>
      </c>
      <c r="M24" s="190">
        <v>53.3</v>
      </c>
      <c r="N24" s="190">
        <v>49.6</v>
      </c>
      <c r="O24" s="190">
        <v>43</v>
      </c>
      <c r="P24" s="190">
        <v>39.700000000000003</v>
      </c>
      <c r="Q24" s="190">
        <v>29.2</v>
      </c>
      <c r="R24" s="190">
        <v>32.700000000000003</v>
      </c>
      <c r="S24" s="190">
        <v>41.7</v>
      </c>
      <c r="T24" s="190">
        <v>49.6</v>
      </c>
      <c r="U24" s="190">
        <v>49.1</v>
      </c>
      <c r="V24" s="190">
        <v>50.6</v>
      </c>
      <c r="W24" s="190">
        <v>49.5</v>
      </c>
      <c r="X24" s="190">
        <v>52.6</v>
      </c>
      <c r="Y24" s="190">
        <v>54.5</v>
      </c>
      <c r="Z24" s="190">
        <v>64.400000000000006</v>
      </c>
      <c r="AA24" s="190">
        <v>86.3</v>
      </c>
      <c r="AB24" s="190">
        <v>90.5</v>
      </c>
      <c r="AC24" s="190">
        <v>92.2</v>
      </c>
      <c r="AD24" s="190">
        <v>82.3</v>
      </c>
      <c r="AE24" s="190">
        <v>81.599999999999994</v>
      </c>
      <c r="AF24" s="190">
        <v>96.5</v>
      </c>
      <c r="AG24" s="190">
        <v>109</v>
      </c>
      <c r="AH24" s="190">
        <v>111.5</v>
      </c>
      <c r="AI24" s="190">
        <v>129.1</v>
      </c>
      <c r="AJ24" s="190">
        <v>145.4</v>
      </c>
      <c r="AK24" s="190">
        <v>125.2</v>
      </c>
      <c r="AL24" s="190">
        <v>103.3</v>
      </c>
      <c r="AM24" s="190">
        <v>116.9</v>
      </c>
      <c r="AN24" s="190">
        <v>128.30000000000001</v>
      </c>
      <c r="AO24" s="190">
        <v>144.80000000000001</v>
      </c>
      <c r="AP24" s="190">
        <v>130.19999999999999</v>
      </c>
      <c r="AQ24" s="190">
        <v>122.3</v>
      </c>
      <c r="AR24" s="190">
        <v>121.9</v>
      </c>
      <c r="AS24" s="190">
        <v>114.2</v>
      </c>
      <c r="AT24" s="190">
        <v>109.3</v>
      </c>
      <c r="AU24" s="190">
        <v>99.1</v>
      </c>
      <c r="AV24" s="190">
        <v>85.9</v>
      </c>
      <c r="AW24" s="190">
        <v>85.2</v>
      </c>
      <c r="AX24" s="190">
        <v>69.2</v>
      </c>
      <c r="AY24" s="190">
        <v>84.2</v>
      </c>
      <c r="AZ24" s="190">
        <v>82.8</v>
      </c>
      <c r="BA24" s="190">
        <v>79.400000000000006</v>
      </c>
      <c r="BB24" s="190">
        <v>81.099999999999994</v>
      </c>
      <c r="BC24" s="190">
        <v>66.599999999999994</v>
      </c>
      <c r="BD24" s="190">
        <v>57.4</v>
      </c>
      <c r="BE24" s="190">
        <v>62.9</v>
      </c>
      <c r="BF24" s="190">
        <v>67.900000000000006</v>
      </c>
      <c r="BG24" s="190">
        <v>73</v>
      </c>
      <c r="BH24" s="190">
        <v>67.477272726999999</v>
      </c>
      <c r="BI24" s="190">
        <v>63.9</v>
      </c>
      <c r="BJ24" s="242">
        <v>58.969720000000002</v>
      </c>
      <c r="BK24" s="242">
        <v>62.536140000000003</v>
      </c>
      <c r="BL24" s="242">
        <v>65.591319999999996</v>
      </c>
      <c r="BM24" s="242">
        <v>69.817700000000002</v>
      </c>
      <c r="BN24" s="242">
        <v>70.891450000000006</v>
      </c>
      <c r="BO24" s="242">
        <v>69.159930000000003</v>
      </c>
      <c r="BP24" s="242">
        <v>67.140309999999999</v>
      </c>
      <c r="BQ24" s="242">
        <v>67.290989999999994</v>
      </c>
      <c r="BR24" s="242">
        <v>67.083619999999996</v>
      </c>
      <c r="BS24" s="242">
        <v>68.379400000000004</v>
      </c>
      <c r="BT24" s="242">
        <v>67.201340000000002</v>
      </c>
      <c r="BU24" s="242">
        <v>66.650980000000004</v>
      </c>
      <c r="BV24" s="242">
        <v>65.643619999999999</v>
      </c>
    </row>
    <row r="25" spans="1:74" ht="11.15" customHeight="1" x14ac:dyDescent="0.25">
      <c r="A25" s="37"/>
      <c r="B25" s="42" t="s">
        <v>126</v>
      </c>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301"/>
      <c r="BK25" s="573"/>
      <c r="BL25" s="301"/>
      <c r="BM25" s="301"/>
      <c r="BN25" s="301"/>
      <c r="BO25" s="301"/>
      <c r="BP25" s="301"/>
      <c r="BQ25" s="301"/>
      <c r="BR25" s="301"/>
      <c r="BS25" s="301"/>
      <c r="BT25" s="301"/>
      <c r="BU25" s="301"/>
      <c r="BV25" s="301"/>
    </row>
    <row r="26" spans="1:74" ht="11.15" customHeight="1" x14ac:dyDescent="0.25">
      <c r="A26" s="40" t="s">
        <v>710</v>
      </c>
      <c r="B26" s="119" t="s">
        <v>125</v>
      </c>
      <c r="C26" s="170">
        <v>3.2333599999999998</v>
      </c>
      <c r="D26" s="170">
        <v>2.7986399999999998</v>
      </c>
      <c r="E26" s="170">
        <v>3.0659200000000002</v>
      </c>
      <c r="F26" s="170">
        <v>2.7528800000000002</v>
      </c>
      <c r="G26" s="170">
        <v>2.7435200000000002</v>
      </c>
      <c r="H26" s="170">
        <v>2.4949599999999998</v>
      </c>
      <c r="I26" s="170">
        <v>2.4606400000000002</v>
      </c>
      <c r="J26" s="170">
        <v>2.3098399999999999</v>
      </c>
      <c r="K26" s="170">
        <v>2.6613600000000002</v>
      </c>
      <c r="L26" s="170">
        <v>2.4242400000000002</v>
      </c>
      <c r="M26" s="170">
        <v>2.7591199999999998</v>
      </c>
      <c r="N26" s="170">
        <v>2.30776</v>
      </c>
      <c r="O26" s="170">
        <v>2.0987800000000001</v>
      </c>
      <c r="P26" s="170">
        <v>1.9844900000000001</v>
      </c>
      <c r="Q26" s="170">
        <v>1.85981</v>
      </c>
      <c r="R26" s="170">
        <v>1.80786</v>
      </c>
      <c r="S26" s="170">
        <v>1.8161719999999999</v>
      </c>
      <c r="T26" s="170">
        <v>1.694609</v>
      </c>
      <c r="U26" s="170">
        <v>1.8359129999999999</v>
      </c>
      <c r="V26" s="170">
        <v>2.3896999999999999</v>
      </c>
      <c r="W26" s="170">
        <v>1.996958</v>
      </c>
      <c r="X26" s="170">
        <v>2.4832100000000001</v>
      </c>
      <c r="Y26" s="170">
        <v>2.7117900000000001</v>
      </c>
      <c r="Z26" s="170">
        <v>2.6910099999999999</v>
      </c>
      <c r="AA26" s="170">
        <v>2.81569</v>
      </c>
      <c r="AB26" s="170">
        <v>5.5586500000000001</v>
      </c>
      <c r="AC26" s="170">
        <v>2.7221799999999998</v>
      </c>
      <c r="AD26" s="170">
        <v>2.7668569999999999</v>
      </c>
      <c r="AE26" s="170">
        <v>3.0234899999999998</v>
      </c>
      <c r="AF26" s="170">
        <v>3.38714</v>
      </c>
      <c r="AG26" s="170">
        <v>3.98976</v>
      </c>
      <c r="AH26" s="170">
        <v>4.2287299999999997</v>
      </c>
      <c r="AI26" s="170">
        <v>5.3612399999999996</v>
      </c>
      <c r="AJ26" s="170">
        <v>5.7248900000000003</v>
      </c>
      <c r="AK26" s="170">
        <v>5.24695</v>
      </c>
      <c r="AL26" s="170">
        <v>3.9066399999999999</v>
      </c>
      <c r="AM26" s="170">
        <v>4.5508199999999999</v>
      </c>
      <c r="AN26" s="170">
        <v>4.8729100000000001</v>
      </c>
      <c r="AO26" s="170">
        <v>5.0911</v>
      </c>
      <c r="AP26" s="170">
        <v>6.84701</v>
      </c>
      <c r="AQ26" s="170">
        <v>8.4574599999999993</v>
      </c>
      <c r="AR26" s="170">
        <v>8.0002999999999993</v>
      </c>
      <c r="AS26" s="170">
        <v>7.5680759999999996</v>
      </c>
      <c r="AT26" s="170">
        <v>9.1432000000000002</v>
      </c>
      <c r="AU26" s="170">
        <v>8.1873199999999997</v>
      </c>
      <c r="AV26" s="170">
        <v>5.8807400000000003</v>
      </c>
      <c r="AW26" s="170">
        <v>5.6625500000000004</v>
      </c>
      <c r="AX26" s="170">
        <v>5.7456699999999996</v>
      </c>
      <c r="AY26" s="170">
        <v>3.3975300000000002</v>
      </c>
      <c r="AZ26" s="170">
        <v>2.47282</v>
      </c>
      <c r="BA26" s="170">
        <v>2.4000900000000001</v>
      </c>
      <c r="BB26" s="170">
        <v>2.24424</v>
      </c>
      <c r="BC26" s="170">
        <v>2.2338499999999999</v>
      </c>
      <c r="BD26" s="170">
        <v>2.2650199999999998</v>
      </c>
      <c r="BE26" s="170">
        <v>2.6494499999999999</v>
      </c>
      <c r="BF26" s="170">
        <v>2.6806199999999998</v>
      </c>
      <c r="BG26" s="170">
        <v>2.7429600000000001</v>
      </c>
      <c r="BH26" s="170">
        <v>3.0962200000000002</v>
      </c>
      <c r="BI26" s="170">
        <v>2.81569</v>
      </c>
      <c r="BJ26" s="236">
        <v>2.8588200000000001</v>
      </c>
      <c r="BK26" s="236">
        <v>2.96313</v>
      </c>
      <c r="BL26" s="236">
        <v>2.9005079999999999</v>
      </c>
      <c r="BM26" s="236">
        <v>2.8584459999999998</v>
      </c>
      <c r="BN26" s="236">
        <v>2.5045549999999999</v>
      </c>
      <c r="BO26" s="236">
        <v>2.3793980000000001</v>
      </c>
      <c r="BP26" s="236">
        <v>2.4828800000000002</v>
      </c>
      <c r="BQ26" s="236">
        <v>2.762972</v>
      </c>
      <c r="BR26" s="236">
        <v>2.918434</v>
      </c>
      <c r="BS26" s="236">
        <v>3.0427849999999999</v>
      </c>
      <c r="BT26" s="236">
        <v>3.0945010000000002</v>
      </c>
      <c r="BU26" s="236">
        <v>3.3219759999999998</v>
      </c>
      <c r="BV26" s="236">
        <v>3.5500829999999999</v>
      </c>
    </row>
    <row r="27" spans="1:74" ht="11.15" customHeight="1" x14ac:dyDescent="0.25">
      <c r="A27" s="40" t="s">
        <v>127</v>
      </c>
      <c r="B27" s="119" t="s">
        <v>120</v>
      </c>
      <c r="C27" s="170">
        <v>3.109</v>
      </c>
      <c r="D27" s="170">
        <v>2.6909999999999998</v>
      </c>
      <c r="E27" s="170">
        <v>2.948</v>
      </c>
      <c r="F27" s="170">
        <v>2.6469999999999998</v>
      </c>
      <c r="G27" s="170">
        <v>2.6379999999999999</v>
      </c>
      <c r="H27" s="170">
        <v>2.399</v>
      </c>
      <c r="I27" s="170">
        <v>2.3660000000000001</v>
      </c>
      <c r="J27" s="170">
        <v>2.2210000000000001</v>
      </c>
      <c r="K27" s="170">
        <v>2.5590000000000002</v>
      </c>
      <c r="L27" s="170">
        <v>2.331</v>
      </c>
      <c r="M27" s="170">
        <v>2.653</v>
      </c>
      <c r="N27" s="170">
        <v>2.2189999999999999</v>
      </c>
      <c r="O27" s="170">
        <v>2.02</v>
      </c>
      <c r="P27" s="170">
        <v>1.91</v>
      </c>
      <c r="Q27" s="170">
        <v>1.79</v>
      </c>
      <c r="R27" s="170">
        <v>1.74</v>
      </c>
      <c r="S27" s="170">
        <v>1.748</v>
      </c>
      <c r="T27" s="170">
        <v>1.631</v>
      </c>
      <c r="U27" s="170">
        <v>1.7669999999999999</v>
      </c>
      <c r="V27" s="170">
        <v>2.2999999999999998</v>
      </c>
      <c r="W27" s="170">
        <v>1.9219999999999999</v>
      </c>
      <c r="X27" s="170">
        <v>2.39</v>
      </c>
      <c r="Y27" s="170">
        <v>2.61</v>
      </c>
      <c r="Z27" s="170">
        <v>2.59</v>
      </c>
      <c r="AA27" s="170">
        <v>2.71</v>
      </c>
      <c r="AB27" s="170">
        <v>5.35</v>
      </c>
      <c r="AC27" s="170">
        <v>2.62</v>
      </c>
      <c r="AD27" s="170">
        <v>2.6629999999999998</v>
      </c>
      <c r="AE27" s="170">
        <v>2.91</v>
      </c>
      <c r="AF27" s="170">
        <v>3.26</v>
      </c>
      <c r="AG27" s="170">
        <v>3.84</v>
      </c>
      <c r="AH27" s="170">
        <v>4.07</v>
      </c>
      <c r="AI27" s="170">
        <v>5.16</v>
      </c>
      <c r="AJ27" s="170">
        <v>5.51</v>
      </c>
      <c r="AK27" s="170">
        <v>5.05</v>
      </c>
      <c r="AL27" s="170">
        <v>3.76</v>
      </c>
      <c r="AM27" s="170">
        <v>4.38</v>
      </c>
      <c r="AN27" s="170">
        <v>4.6900000000000004</v>
      </c>
      <c r="AO27" s="170">
        <v>4.9000000000000004</v>
      </c>
      <c r="AP27" s="170">
        <v>6.59</v>
      </c>
      <c r="AQ27" s="170">
        <v>8.14</v>
      </c>
      <c r="AR27" s="170">
        <v>7.7</v>
      </c>
      <c r="AS27" s="170">
        <v>7.2839999999999998</v>
      </c>
      <c r="AT27" s="170">
        <v>8.8000000000000007</v>
      </c>
      <c r="AU27" s="170">
        <v>7.88</v>
      </c>
      <c r="AV27" s="170">
        <v>5.66</v>
      </c>
      <c r="AW27" s="170">
        <v>5.45</v>
      </c>
      <c r="AX27" s="170">
        <v>5.53</v>
      </c>
      <c r="AY27" s="170">
        <v>3.27</v>
      </c>
      <c r="AZ27" s="170">
        <v>2.38</v>
      </c>
      <c r="BA27" s="170">
        <v>2.31</v>
      </c>
      <c r="BB27" s="170">
        <v>2.16</v>
      </c>
      <c r="BC27" s="170">
        <v>2.15</v>
      </c>
      <c r="BD27" s="170">
        <v>2.1800000000000002</v>
      </c>
      <c r="BE27" s="170">
        <v>2.5499999999999998</v>
      </c>
      <c r="BF27" s="170">
        <v>2.58</v>
      </c>
      <c r="BG27" s="170">
        <v>2.64</v>
      </c>
      <c r="BH27" s="170">
        <v>2.98</v>
      </c>
      <c r="BI27" s="170">
        <v>2.71</v>
      </c>
      <c r="BJ27" s="236">
        <v>2.7515109999999998</v>
      </c>
      <c r="BK27" s="236">
        <v>2.8519060000000001</v>
      </c>
      <c r="BL27" s="236">
        <v>2.7916349999999999</v>
      </c>
      <c r="BM27" s="236">
        <v>2.7511510000000001</v>
      </c>
      <c r="BN27" s="236">
        <v>2.4105439999999998</v>
      </c>
      <c r="BO27" s="236">
        <v>2.2900849999999999</v>
      </c>
      <c r="BP27" s="236">
        <v>2.3896829999999998</v>
      </c>
      <c r="BQ27" s="236">
        <v>2.6592609999999999</v>
      </c>
      <c r="BR27" s="236">
        <v>2.8088880000000001</v>
      </c>
      <c r="BS27" s="236">
        <v>2.9285709999999998</v>
      </c>
      <c r="BT27" s="236">
        <v>2.9783460000000002</v>
      </c>
      <c r="BU27" s="236">
        <v>3.197282</v>
      </c>
      <c r="BV27" s="236">
        <v>3.4168270000000001</v>
      </c>
    </row>
    <row r="28" spans="1:74" ht="11.15" customHeight="1" x14ac:dyDescent="0.25">
      <c r="A28" s="40"/>
      <c r="B28" s="41" t="s">
        <v>967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239"/>
      <c r="BK28" s="239"/>
      <c r="BL28" s="239"/>
      <c r="BM28" s="239"/>
      <c r="BN28" s="239"/>
      <c r="BO28" s="239"/>
      <c r="BP28" s="239"/>
      <c r="BQ28" s="239"/>
      <c r="BR28" s="239"/>
      <c r="BS28" s="239"/>
      <c r="BT28" s="239"/>
      <c r="BU28" s="239"/>
      <c r="BV28" s="239"/>
    </row>
    <row r="29" spans="1:74" ht="11.15" customHeight="1" x14ac:dyDescent="0.25">
      <c r="A29" s="40" t="s">
        <v>654</v>
      </c>
      <c r="B29" s="119" t="s">
        <v>370</v>
      </c>
      <c r="C29" s="170">
        <v>5.0199999999999996</v>
      </c>
      <c r="D29" s="170">
        <v>4.62</v>
      </c>
      <c r="E29" s="170">
        <v>4.3099999999999996</v>
      </c>
      <c r="F29" s="170">
        <v>3.99</v>
      </c>
      <c r="G29" s="170">
        <v>3.64</v>
      </c>
      <c r="H29" s="170">
        <v>3.55</v>
      </c>
      <c r="I29" s="170">
        <v>3.33</v>
      </c>
      <c r="J29" s="170">
        <v>3.18</v>
      </c>
      <c r="K29" s="170">
        <v>3.35</v>
      </c>
      <c r="L29" s="170">
        <v>3.43</v>
      </c>
      <c r="M29" s="170">
        <v>3.86</v>
      </c>
      <c r="N29" s="170">
        <v>3.84</v>
      </c>
      <c r="O29" s="170">
        <v>3.71</v>
      </c>
      <c r="P29" s="170">
        <v>3.58</v>
      </c>
      <c r="Q29" s="170">
        <v>3.39</v>
      </c>
      <c r="R29" s="170">
        <v>3</v>
      </c>
      <c r="S29" s="170">
        <v>2.91</v>
      </c>
      <c r="T29" s="170">
        <v>2.72</v>
      </c>
      <c r="U29" s="170">
        <v>2.58</v>
      </c>
      <c r="V29" s="170">
        <v>2.85</v>
      </c>
      <c r="W29" s="170">
        <v>3.3</v>
      </c>
      <c r="X29" s="170">
        <v>3.29</v>
      </c>
      <c r="Y29" s="170">
        <v>3.98</v>
      </c>
      <c r="Z29" s="170">
        <v>4.1100000000000003</v>
      </c>
      <c r="AA29" s="170">
        <v>4.04</v>
      </c>
      <c r="AB29" s="170">
        <v>9.32</v>
      </c>
      <c r="AC29" s="170">
        <v>4.41</v>
      </c>
      <c r="AD29" s="170">
        <v>4</v>
      </c>
      <c r="AE29" s="170">
        <v>4.1100000000000003</v>
      </c>
      <c r="AF29" s="170">
        <v>4.16</v>
      </c>
      <c r="AG29" s="170">
        <v>4.6900000000000004</v>
      </c>
      <c r="AH29" s="170">
        <v>4.95</v>
      </c>
      <c r="AI29" s="170">
        <v>5.42</v>
      </c>
      <c r="AJ29" s="170">
        <v>6.61</v>
      </c>
      <c r="AK29" s="170">
        <v>6.9</v>
      </c>
      <c r="AL29" s="170">
        <v>6.77</v>
      </c>
      <c r="AM29" s="170">
        <v>6.47</v>
      </c>
      <c r="AN29" s="170">
        <v>7.32</v>
      </c>
      <c r="AO29" s="170">
        <v>6.18</v>
      </c>
      <c r="AP29" s="170">
        <v>6.68</v>
      </c>
      <c r="AQ29" s="170">
        <v>8.08</v>
      </c>
      <c r="AR29" s="170">
        <v>9.3000000000000007</v>
      </c>
      <c r="AS29" s="170">
        <v>7.85</v>
      </c>
      <c r="AT29" s="170">
        <v>9.4</v>
      </c>
      <c r="AU29" s="170">
        <v>9.58</v>
      </c>
      <c r="AV29" s="170">
        <v>7.16</v>
      </c>
      <c r="AW29" s="170">
        <v>6.74</v>
      </c>
      <c r="AX29" s="170">
        <v>8.0399999999999991</v>
      </c>
      <c r="AY29" s="170">
        <v>7.27</v>
      </c>
      <c r="AZ29" s="170">
        <v>5.98</v>
      </c>
      <c r="BA29" s="170">
        <v>4.91</v>
      </c>
      <c r="BB29" s="170">
        <v>4.08</v>
      </c>
      <c r="BC29" s="170">
        <v>3.59</v>
      </c>
      <c r="BD29" s="170">
        <v>3.6</v>
      </c>
      <c r="BE29" s="170">
        <v>3.93</v>
      </c>
      <c r="BF29" s="170">
        <v>3.78</v>
      </c>
      <c r="BG29" s="170">
        <v>3.9</v>
      </c>
      <c r="BH29" s="170">
        <v>4.2484080000000004</v>
      </c>
      <c r="BI29" s="170">
        <v>4.3200710000000004</v>
      </c>
      <c r="BJ29" s="236">
        <v>4.843642</v>
      </c>
      <c r="BK29" s="236">
        <v>4.9597379999999998</v>
      </c>
      <c r="BL29" s="236">
        <v>5.1030920000000002</v>
      </c>
      <c r="BM29" s="236">
        <v>4.4043549999999998</v>
      </c>
      <c r="BN29" s="236">
        <v>3.8691970000000002</v>
      </c>
      <c r="BO29" s="236">
        <v>3.5702929999999999</v>
      </c>
      <c r="BP29" s="236">
        <v>3.651815</v>
      </c>
      <c r="BQ29" s="236">
        <v>3.6568659999999999</v>
      </c>
      <c r="BR29" s="236">
        <v>3.7704550000000001</v>
      </c>
      <c r="BS29" s="236">
        <v>3.9979840000000002</v>
      </c>
      <c r="BT29" s="236">
        <v>4.0349399999999997</v>
      </c>
      <c r="BU29" s="236">
        <v>4.4570249999999998</v>
      </c>
      <c r="BV29" s="236">
        <v>5.1563679999999996</v>
      </c>
    </row>
    <row r="30" spans="1:74" ht="11.15" customHeight="1" x14ac:dyDescent="0.25">
      <c r="A30" s="40" t="s">
        <v>644</v>
      </c>
      <c r="B30" s="119" t="s">
        <v>371</v>
      </c>
      <c r="C30" s="170">
        <v>7.67</v>
      </c>
      <c r="D30" s="170">
        <v>7.54</v>
      </c>
      <c r="E30" s="170">
        <v>7.4</v>
      </c>
      <c r="F30" s="170">
        <v>7.72</v>
      </c>
      <c r="G30" s="170">
        <v>8.06</v>
      </c>
      <c r="H30" s="170">
        <v>8.2899999999999991</v>
      </c>
      <c r="I30" s="170">
        <v>8.4700000000000006</v>
      </c>
      <c r="J30" s="170">
        <v>8.41</v>
      </c>
      <c r="K30" s="170">
        <v>8.34</v>
      </c>
      <c r="L30" s="170">
        <v>7.63</v>
      </c>
      <c r="M30" s="170">
        <v>6.98</v>
      </c>
      <c r="N30" s="170">
        <v>7.19</v>
      </c>
      <c r="O30" s="170">
        <v>7.24</v>
      </c>
      <c r="P30" s="170">
        <v>7.03</v>
      </c>
      <c r="Q30" s="170">
        <v>7.29</v>
      </c>
      <c r="R30" s="170">
        <v>7.24</v>
      </c>
      <c r="S30" s="170">
        <v>7.73</v>
      </c>
      <c r="T30" s="170">
        <v>8.23</v>
      </c>
      <c r="U30" s="170">
        <v>8.49</v>
      </c>
      <c r="V30" s="170">
        <v>8.48</v>
      </c>
      <c r="W30" s="170">
        <v>8.4499999999999993</v>
      </c>
      <c r="X30" s="170">
        <v>7.59</v>
      </c>
      <c r="Y30" s="170">
        <v>7.64</v>
      </c>
      <c r="Z30" s="170">
        <v>7.39</v>
      </c>
      <c r="AA30" s="170">
        <v>7.38</v>
      </c>
      <c r="AB30" s="170">
        <v>7.35</v>
      </c>
      <c r="AC30" s="170">
        <v>8.01</v>
      </c>
      <c r="AD30" s="170">
        <v>8.49</v>
      </c>
      <c r="AE30" s="170">
        <v>8.99</v>
      </c>
      <c r="AF30" s="170">
        <v>9.59</v>
      </c>
      <c r="AG30" s="170">
        <v>9.92</v>
      </c>
      <c r="AH30" s="170">
        <v>10.23</v>
      </c>
      <c r="AI30" s="170">
        <v>10.31</v>
      </c>
      <c r="AJ30" s="170">
        <v>10.48</v>
      </c>
      <c r="AK30" s="170">
        <v>10.06</v>
      </c>
      <c r="AL30" s="170">
        <v>10.34</v>
      </c>
      <c r="AM30" s="170">
        <v>9.82</v>
      </c>
      <c r="AN30" s="170">
        <v>10.02</v>
      </c>
      <c r="AO30" s="170">
        <v>10.210000000000001</v>
      </c>
      <c r="AP30" s="170">
        <v>10.6</v>
      </c>
      <c r="AQ30" s="170">
        <v>12.07</v>
      </c>
      <c r="AR30" s="170">
        <v>13.45</v>
      </c>
      <c r="AS30" s="170">
        <v>13.5</v>
      </c>
      <c r="AT30" s="170">
        <v>14.14</v>
      </c>
      <c r="AU30" s="170">
        <v>14.54</v>
      </c>
      <c r="AV30" s="170">
        <v>12.84</v>
      </c>
      <c r="AW30" s="170">
        <v>11.87</v>
      </c>
      <c r="AX30" s="170">
        <v>11.99</v>
      </c>
      <c r="AY30" s="170">
        <v>12.41</v>
      </c>
      <c r="AZ30" s="170">
        <v>11.97</v>
      </c>
      <c r="BA30" s="170">
        <v>10.93</v>
      </c>
      <c r="BB30" s="170">
        <v>10.41</v>
      </c>
      <c r="BC30" s="170">
        <v>10.44</v>
      </c>
      <c r="BD30" s="170">
        <v>10.65</v>
      </c>
      <c r="BE30" s="170">
        <v>10.83</v>
      </c>
      <c r="BF30" s="170">
        <v>11.02</v>
      </c>
      <c r="BG30" s="170">
        <v>10.86</v>
      </c>
      <c r="BH30" s="170">
        <v>9.8223219999999998</v>
      </c>
      <c r="BI30" s="170">
        <v>9.0876870000000007</v>
      </c>
      <c r="BJ30" s="236">
        <v>8.8547580000000004</v>
      </c>
      <c r="BK30" s="236">
        <v>8.7707339999999991</v>
      </c>
      <c r="BL30" s="236">
        <v>8.6366379999999996</v>
      </c>
      <c r="BM30" s="236">
        <v>8.6934050000000003</v>
      </c>
      <c r="BN30" s="236">
        <v>8.7184120000000007</v>
      </c>
      <c r="BO30" s="236">
        <v>9.1085069999999995</v>
      </c>
      <c r="BP30" s="236">
        <v>9.5372679999999992</v>
      </c>
      <c r="BQ30" s="236">
        <v>9.4845030000000001</v>
      </c>
      <c r="BR30" s="236">
        <v>9.5315200000000004</v>
      </c>
      <c r="BS30" s="236">
        <v>9.6904540000000008</v>
      </c>
      <c r="BT30" s="236">
        <v>8.6874780000000005</v>
      </c>
      <c r="BU30" s="236">
        <v>8.2894880000000004</v>
      </c>
      <c r="BV30" s="236">
        <v>8.3905320000000003</v>
      </c>
    </row>
    <row r="31" spans="1:74" ht="11.15" customHeight="1" x14ac:dyDescent="0.25">
      <c r="A31" s="40" t="s">
        <v>507</v>
      </c>
      <c r="B31" s="119" t="s">
        <v>372</v>
      </c>
      <c r="C31" s="170">
        <v>9.36</v>
      </c>
      <c r="D31" s="170">
        <v>9.4</v>
      </c>
      <c r="E31" s="170">
        <v>9.42</v>
      </c>
      <c r="F31" s="170">
        <v>10.85</v>
      </c>
      <c r="G31" s="170">
        <v>12.76</v>
      </c>
      <c r="H31" s="170">
        <v>15.6</v>
      </c>
      <c r="I31" s="170">
        <v>17.739999999999998</v>
      </c>
      <c r="J31" s="170">
        <v>18.37</v>
      </c>
      <c r="K31" s="170">
        <v>17.61</v>
      </c>
      <c r="L31" s="170">
        <v>12.5</v>
      </c>
      <c r="M31" s="170">
        <v>9.33</v>
      </c>
      <c r="N31" s="170">
        <v>9.3000000000000007</v>
      </c>
      <c r="O31" s="170">
        <v>9.43</v>
      </c>
      <c r="P31" s="170">
        <v>9.19</v>
      </c>
      <c r="Q31" s="170">
        <v>9.8000000000000007</v>
      </c>
      <c r="R31" s="170">
        <v>10.42</v>
      </c>
      <c r="S31" s="170">
        <v>11.79</v>
      </c>
      <c r="T31" s="170">
        <v>15.33</v>
      </c>
      <c r="U31" s="170">
        <v>17.489999999999998</v>
      </c>
      <c r="V31" s="170">
        <v>18.27</v>
      </c>
      <c r="W31" s="170">
        <v>16.850000000000001</v>
      </c>
      <c r="X31" s="170">
        <v>12.26</v>
      </c>
      <c r="Y31" s="170">
        <v>10.99</v>
      </c>
      <c r="Z31" s="170">
        <v>9.75</v>
      </c>
      <c r="AA31" s="170">
        <v>9.6199999999999992</v>
      </c>
      <c r="AB31" s="170">
        <v>9.2799999999999994</v>
      </c>
      <c r="AC31" s="170">
        <v>10.47</v>
      </c>
      <c r="AD31" s="170">
        <v>12.27</v>
      </c>
      <c r="AE31" s="170">
        <v>14.07</v>
      </c>
      <c r="AF31" s="170">
        <v>17.739999999999998</v>
      </c>
      <c r="AG31" s="170">
        <v>19.809999999999999</v>
      </c>
      <c r="AH31" s="170">
        <v>20.86</v>
      </c>
      <c r="AI31" s="170">
        <v>20.13</v>
      </c>
      <c r="AJ31" s="170">
        <v>17.399999999999999</v>
      </c>
      <c r="AK31" s="170">
        <v>13.11</v>
      </c>
      <c r="AL31" s="170">
        <v>13.08</v>
      </c>
      <c r="AM31" s="170">
        <v>12.04</v>
      </c>
      <c r="AN31" s="170">
        <v>12.14</v>
      </c>
      <c r="AO31" s="170">
        <v>12.94</v>
      </c>
      <c r="AP31" s="170">
        <v>13.97</v>
      </c>
      <c r="AQ31" s="170">
        <v>17.670000000000002</v>
      </c>
      <c r="AR31" s="170">
        <v>22.5</v>
      </c>
      <c r="AS31" s="170">
        <v>24.55</v>
      </c>
      <c r="AT31" s="170">
        <v>25.34</v>
      </c>
      <c r="AU31" s="170">
        <v>24.5</v>
      </c>
      <c r="AV31" s="170">
        <v>18.61</v>
      </c>
      <c r="AW31" s="170">
        <v>15.55</v>
      </c>
      <c r="AX31" s="170">
        <v>14.68</v>
      </c>
      <c r="AY31" s="170">
        <v>15.25</v>
      </c>
      <c r="AZ31" s="170">
        <v>14.98</v>
      </c>
      <c r="BA31" s="170">
        <v>13.76</v>
      </c>
      <c r="BB31" s="170">
        <v>14.4</v>
      </c>
      <c r="BC31" s="170">
        <v>16.7</v>
      </c>
      <c r="BD31" s="170">
        <v>20.12</v>
      </c>
      <c r="BE31" s="170">
        <v>21.98</v>
      </c>
      <c r="BF31" s="170">
        <v>23.23</v>
      </c>
      <c r="BG31" s="170">
        <v>21.85</v>
      </c>
      <c r="BH31" s="170">
        <v>16.330819999999999</v>
      </c>
      <c r="BI31" s="170">
        <v>13.04429</v>
      </c>
      <c r="BJ31" s="236">
        <v>11.996729999999999</v>
      </c>
      <c r="BK31" s="236">
        <v>11.63998</v>
      </c>
      <c r="BL31" s="236">
        <v>11.32113</v>
      </c>
      <c r="BM31" s="236">
        <v>11.76784</v>
      </c>
      <c r="BN31" s="236">
        <v>12.324859999999999</v>
      </c>
      <c r="BO31" s="236">
        <v>14.503830000000001</v>
      </c>
      <c r="BP31" s="236">
        <v>17.738900000000001</v>
      </c>
      <c r="BQ31" s="236">
        <v>19.397739999999999</v>
      </c>
      <c r="BR31" s="236">
        <v>20.13345</v>
      </c>
      <c r="BS31" s="236">
        <v>19.013449999999999</v>
      </c>
      <c r="BT31" s="236">
        <v>14.52158</v>
      </c>
      <c r="BU31" s="236">
        <v>11.962199999999999</v>
      </c>
      <c r="BV31" s="236">
        <v>11.31668</v>
      </c>
    </row>
    <row r="32" spans="1:74" ht="11.15" customHeight="1" x14ac:dyDescent="0.25">
      <c r="A32" s="37"/>
      <c r="B32" s="42" t="s">
        <v>947</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301"/>
      <c r="BK32" s="301"/>
      <c r="BL32" s="301"/>
      <c r="BM32" s="301"/>
      <c r="BN32" s="301"/>
      <c r="BO32" s="301"/>
      <c r="BP32" s="301"/>
      <c r="BQ32" s="301"/>
      <c r="BR32" s="301"/>
      <c r="BS32" s="301"/>
      <c r="BT32" s="301"/>
      <c r="BU32" s="301"/>
      <c r="BV32" s="301"/>
    </row>
    <row r="33" spans="1:74" ht="11.15" customHeight="1" x14ac:dyDescent="0.25">
      <c r="A33" s="37"/>
      <c r="B33" s="43" t="s">
        <v>102</v>
      </c>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301"/>
      <c r="BK33" s="301"/>
      <c r="BL33" s="301"/>
      <c r="BM33" s="301"/>
      <c r="BN33" s="301"/>
      <c r="BO33" s="301"/>
      <c r="BP33" s="301"/>
      <c r="BQ33" s="301"/>
      <c r="BR33" s="301"/>
      <c r="BS33" s="301"/>
      <c r="BT33" s="301"/>
      <c r="BU33" s="301"/>
      <c r="BV33" s="301"/>
    </row>
    <row r="34" spans="1:74" ht="11.15" customHeight="1" x14ac:dyDescent="0.25">
      <c r="A34" s="40" t="s">
        <v>504</v>
      </c>
      <c r="B34" s="119" t="s">
        <v>373</v>
      </c>
      <c r="C34" s="170">
        <v>2.1</v>
      </c>
      <c r="D34" s="170">
        <v>2.0699999999999998</v>
      </c>
      <c r="E34" s="170">
        <v>2.08</v>
      </c>
      <c r="F34" s="170">
        <v>2.0699999999999998</v>
      </c>
      <c r="G34" s="170">
        <v>2.0499999999999998</v>
      </c>
      <c r="H34" s="170">
        <v>2.0299999999999998</v>
      </c>
      <c r="I34" s="170">
        <v>2.02</v>
      </c>
      <c r="J34" s="170">
        <v>2</v>
      </c>
      <c r="K34" s="170">
        <v>1.96</v>
      </c>
      <c r="L34" s="170">
        <v>1.96</v>
      </c>
      <c r="M34" s="170">
        <v>1.96</v>
      </c>
      <c r="N34" s="170">
        <v>1.91</v>
      </c>
      <c r="O34" s="170">
        <v>1.94</v>
      </c>
      <c r="P34" s="170">
        <v>1.9</v>
      </c>
      <c r="Q34" s="170">
        <v>1.93</v>
      </c>
      <c r="R34" s="170">
        <v>1.92</v>
      </c>
      <c r="S34" s="170">
        <v>1.89</v>
      </c>
      <c r="T34" s="170">
        <v>1.9</v>
      </c>
      <c r="U34" s="170">
        <v>1.91</v>
      </c>
      <c r="V34" s="170">
        <v>1.94</v>
      </c>
      <c r="W34" s="170">
        <v>1.94</v>
      </c>
      <c r="X34" s="170">
        <v>1.91</v>
      </c>
      <c r="Y34" s="170">
        <v>1.91</v>
      </c>
      <c r="Z34" s="170">
        <v>1.92</v>
      </c>
      <c r="AA34" s="170">
        <v>1.9</v>
      </c>
      <c r="AB34" s="170">
        <v>1.93</v>
      </c>
      <c r="AC34" s="170">
        <v>1.89</v>
      </c>
      <c r="AD34" s="170">
        <v>1.9</v>
      </c>
      <c r="AE34" s="170">
        <v>1.89</v>
      </c>
      <c r="AF34" s="170">
        <v>1.95</v>
      </c>
      <c r="AG34" s="170">
        <v>2.0099999999999998</v>
      </c>
      <c r="AH34" s="170">
        <v>2.06</v>
      </c>
      <c r="AI34" s="170">
        <v>2.0099999999999998</v>
      </c>
      <c r="AJ34" s="170">
        <v>2.0299999999999998</v>
      </c>
      <c r="AK34" s="170">
        <v>2.04</v>
      </c>
      <c r="AL34" s="170">
        <v>2.0699999999999998</v>
      </c>
      <c r="AM34" s="170">
        <v>2.1999997519000001</v>
      </c>
      <c r="AN34" s="170">
        <v>2.1699923609999998</v>
      </c>
      <c r="AO34" s="170">
        <v>2.1519612245999999</v>
      </c>
      <c r="AP34" s="170">
        <v>2.1814958866</v>
      </c>
      <c r="AQ34" s="170">
        <v>2.2321288404000001</v>
      </c>
      <c r="AR34" s="170">
        <v>2.3155552371999999</v>
      </c>
      <c r="AS34" s="170">
        <v>2.4693298204</v>
      </c>
      <c r="AT34" s="170">
        <v>2.5065243406</v>
      </c>
      <c r="AU34" s="170">
        <v>2.5078223408000002</v>
      </c>
      <c r="AV34" s="170">
        <v>2.4609091750999998</v>
      </c>
      <c r="AW34" s="170">
        <v>2.4777312747</v>
      </c>
      <c r="AX34" s="170">
        <v>2.6450427794000002</v>
      </c>
      <c r="AY34" s="170">
        <v>2.5916057591000001</v>
      </c>
      <c r="AZ34" s="170">
        <v>2.5963211996000002</v>
      </c>
      <c r="BA34" s="170">
        <v>2.5065972968999999</v>
      </c>
      <c r="BB34" s="170">
        <v>2.479427931</v>
      </c>
      <c r="BC34" s="170">
        <v>2.5144670692000002</v>
      </c>
      <c r="BD34" s="170">
        <v>2.4715368958999999</v>
      </c>
      <c r="BE34" s="170">
        <v>2.4852546408</v>
      </c>
      <c r="BF34" s="170">
        <v>2.5011867341</v>
      </c>
      <c r="BG34" s="170">
        <v>2.5316118654999999</v>
      </c>
      <c r="BH34" s="170">
        <v>2.503816</v>
      </c>
      <c r="BI34" s="170">
        <v>2.4976259999999999</v>
      </c>
      <c r="BJ34" s="236">
        <v>2.4907710000000001</v>
      </c>
      <c r="BK34" s="236">
        <v>2.5002680000000002</v>
      </c>
      <c r="BL34" s="236">
        <v>2.4849969999999999</v>
      </c>
      <c r="BM34" s="236">
        <v>2.4825089999999999</v>
      </c>
      <c r="BN34" s="236">
        <v>2.4811869999999998</v>
      </c>
      <c r="BO34" s="236">
        <v>2.4738989999999998</v>
      </c>
      <c r="BP34" s="236">
        <v>2.4554130000000001</v>
      </c>
      <c r="BQ34" s="236">
        <v>2.4565809999999999</v>
      </c>
      <c r="BR34" s="236">
        <v>2.4594140000000002</v>
      </c>
      <c r="BS34" s="236">
        <v>2.4375239999999998</v>
      </c>
      <c r="BT34" s="236">
        <v>2.411349</v>
      </c>
      <c r="BU34" s="236">
        <v>2.4087649999999998</v>
      </c>
      <c r="BV34" s="236">
        <v>2.4080140000000001</v>
      </c>
    </row>
    <row r="35" spans="1:74" ht="11.15" customHeight="1" x14ac:dyDescent="0.25">
      <c r="A35" s="40" t="s">
        <v>506</v>
      </c>
      <c r="B35" s="119" t="s">
        <v>374</v>
      </c>
      <c r="C35" s="170">
        <v>4</v>
      </c>
      <c r="D35" s="170">
        <v>3.63</v>
      </c>
      <c r="E35" s="170">
        <v>3.46</v>
      </c>
      <c r="F35" s="170">
        <v>2.89</v>
      </c>
      <c r="G35" s="170">
        <v>2.77</v>
      </c>
      <c r="H35" s="170">
        <v>2.58</v>
      </c>
      <c r="I35" s="170">
        <v>2.54</v>
      </c>
      <c r="J35" s="170">
        <v>2.42</v>
      </c>
      <c r="K35" s="170">
        <v>2.59</v>
      </c>
      <c r="L35" s="170">
        <v>2.4900000000000002</v>
      </c>
      <c r="M35" s="170">
        <v>2.96</v>
      </c>
      <c r="N35" s="170">
        <v>2.91</v>
      </c>
      <c r="O35" s="170">
        <v>2.62</v>
      </c>
      <c r="P35" s="170">
        <v>2.4</v>
      </c>
      <c r="Q35" s="170">
        <v>2.14</v>
      </c>
      <c r="R35" s="170">
        <v>2.1</v>
      </c>
      <c r="S35" s="170">
        <v>2.17</v>
      </c>
      <c r="T35" s="170">
        <v>2.0299999999999998</v>
      </c>
      <c r="U35" s="170">
        <v>2.06</v>
      </c>
      <c r="V35" s="170">
        <v>2.41</v>
      </c>
      <c r="W35" s="170">
        <v>2.42</v>
      </c>
      <c r="X35" s="170">
        <v>2.5</v>
      </c>
      <c r="Y35" s="170">
        <v>2.99</v>
      </c>
      <c r="Z35" s="170">
        <v>3.17</v>
      </c>
      <c r="AA35" s="170">
        <v>3.2</v>
      </c>
      <c r="AB35" s="170">
        <v>17.12</v>
      </c>
      <c r="AC35" s="170">
        <v>3.29</v>
      </c>
      <c r="AD35" s="170">
        <v>3.06</v>
      </c>
      <c r="AE35" s="170">
        <v>3.26</v>
      </c>
      <c r="AF35" s="170">
        <v>3.53</v>
      </c>
      <c r="AG35" s="170">
        <v>4.08</v>
      </c>
      <c r="AH35" s="170">
        <v>4.42</v>
      </c>
      <c r="AI35" s="170">
        <v>5.04</v>
      </c>
      <c r="AJ35" s="170">
        <v>5.69</v>
      </c>
      <c r="AK35" s="170">
        <v>5.77</v>
      </c>
      <c r="AL35" s="170">
        <v>5.64</v>
      </c>
      <c r="AM35" s="170">
        <v>6.5615685713999996</v>
      </c>
      <c r="AN35" s="170">
        <v>5.9972804998000004</v>
      </c>
      <c r="AO35" s="170">
        <v>5.0999950249000001</v>
      </c>
      <c r="AP35" s="170">
        <v>6.2112152114999999</v>
      </c>
      <c r="AQ35" s="170">
        <v>7.5658022288</v>
      </c>
      <c r="AR35" s="170">
        <v>8.0109598412</v>
      </c>
      <c r="AS35" s="170">
        <v>7.5251204563999998</v>
      </c>
      <c r="AT35" s="170">
        <v>9.0036781665000003</v>
      </c>
      <c r="AU35" s="170">
        <v>8.1459769891999994</v>
      </c>
      <c r="AV35" s="170">
        <v>5.8016812475000004</v>
      </c>
      <c r="AW35" s="170">
        <v>5.7086230943</v>
      </c>
      <c r="AX35" s="170">
        <v>8.9206060783000005</v>
      </c>
      <c r="AY35" s="170">
        <v>7.0807956898000004</v>
      </c>
      <c r="AZ35" s="170">
        <v>4.3899881104</v>
      </c>
      <c r="BA35" s="170">
        <v>3.3494367199999999</v>
      </c>
      <c r="BB35" s="170">
        <v>2.6927359282999999</v>
      </c>
      <c r="BC35" s="170">
        <v>2.5362019171000001</v>
      </c>
      <c r="BD35" s="170">
        <v>2.5765404902000002</v>
      </c>
      <c r="BE35" s="170">
        <v>2.9645724781</v>
      </c>
      <c r="BF35" s="170">
        <v>2.9167998557999999</v>
      </c>
      <c r="BG35" s="170">
        <v>2.8563231695</v>
      </c>
      <c r="BH35" s="170">
        <v>3.2039719999999998</v>
      </c>
      <c r="BI35" s="170">
        <v>2.9986350000000002</v>
      </c>
      <c r="BJ35" s="236">
        <v>3.1759940000000002</v>
      </c>
      <c r="BK35" s="236">
        <v>3.4623699999999999</v>
      </c>
      <c r="BL35" s="236">
        <v>3.3518569999999999</v>
      </c>
      <c r="BM35" s="236">
        <v>3.1114540000000002</v>
      </c>
      <c r="BN35" s="236">
        <v>2.7680169999999999</v>
      </c>
      <c r="BO35" s="236">
        <v>2.562516</v>
      </c>
      <c r="BP35" s="236">
        <v>2.5381939999999998</v>
      </c>
      <c r="BQ35" s="236">
        <v>2.7239260000000001</v>
      </c>
      <c r="BR35" s="236">
        <v>2.8616030000000001</v>
      </c>
      <c r="BS35" s="236">
        <v>2.9780229999999999</v>
      </c>
      <c r="BT35" s="236">
        <v>3.1393059999999999</v>
      </c>
      <c r="BU35" s="236">
        <v>3.4535450000000001</v>
      </c>
      <c r="BV35" s="236">
        <v>3.8311250000000001</v>
      </c>
    </row>
    <row r="36" spans="1:74" ht="11.15" customHeight="1" x14ac:dyDescent="0.25">
      <c r="A36" s="40" t="s">
        <v>505</v>
      </c>
      <c r="B36" s="480" t="s">
        <v>948</v>
      </c>
      <c r="C36" s="170">
        <v>11.3</v>
      </c>
      <c r="D36" s="170">
        <v>12.28</v>
      </c>
      <c r="E36" s="170">
        <v>13.68</v>
      </c>
      <c r="F36" s="170">
        <v>13.89</v>
      </c>
      <c r="G36" s="170">
        <v>13.47</v>
      </c>
      <c r="H36" s="170">
        <v>12.92</v>
      </c>
      <c r="I36" s="170">
        <v>12.93</v>
      </c>
      <c r="J36" s="170">
        <v>13.72</v>
      </c>
      <c r="K36" s="170">
        <v>11.53</v>
      </c>
      <c r="L36" s="170">
        <v>12.65</v>
      </c>
      <c r="M36" s="170">
        <v>12.05</v>
      </c>
      <c r="N36" s="170">
        <v>12.85</v>
      </c>
      <c r="O36" s="170">
        <v>13.16</v>
      </c>
      <c r="P36" s="170">
        <v>12.68</v>
      </c>
      <c r="Q36" s="170">
        <v>10.29</v>
      </c>
      <c r="R36" s="170">
        <v>8.1999999999999993</v>
      </c>
      <c r="S36" s="170">
        <v>5.7</v>
      </c>
      <c r="T36" s="170">
        <v>6.26</v>
      </c>
      <c r="U36" s="170">
        <v>7.38</v>
      </c>
      <c r="V36" s="170">
        <v>9.67</v>
      </c>
      <c r="W36" s="170">
        <v>9.56</v>
      </c>
      <c r="X36" s="170">
        <v>8.68</v>
      </c>
      <c r="Y36" s="170">
        <v>8.86</v>
      </c>
      <c r="Z36" s="170">
        <v>9.2100000000000009</v>
      </c>
      <c r="AA36" s="170">
        <v>10.33</v>
      </c>
      <c r="AB36" s="170">
        <v>11.38</v>
      </c>
      <c r="AC36" s="170">
        <v>12.41</v>
      </c>
      <c r="AD36" s="170">
        <v>12.81</v>
      </c>
      <c r="AE36" s="170">
        <v>12.82</v>
      </c>
      <c r="AF36" s="170">
        <v>13.56</v>
      </c>
      <c r="AG36" s="170">
        <v>14.34</v>
      </c>
      <c r="AH36" s="170">
        <v>14.47</v>
      </c>
      <c r="AI36" s="170">
        <v>13.8</v>
      </c>
      <c r="AJ36" s="170">
        <v>15.05</v>
      </c>
      <c r="AK36" s="170">
        <v>17.02</v>
      </c>
      <c r="AL36" s="170">
        <v>16.350000000000001</v>
      </c>
      <c r="AM36" s="170">
        <v>15.491580343000001</v>
      </c>
      <c r="AN36" s="170">
        <v>16.491821848000001</v>
      </c>
      <c r="AO36" s="170">
        <v>20.328470776</v>
      </c>
      <c r="AP36" s="170">
        <v>25.060096915999999</v>
      </c>
      <c r="AQ36" s="170">
        <v>26.145144501000001</v>
      </c>
      <c r="AR36" s="170">
        <v>26.295321027</v>
      </c>
      <c r="AS36" s="170">
        <v>30.358702310000002</v>
      </c>
      <c r="AT36" s="170">
        <v>25.722279476000001</v>
      </c>
      <c r="AU36" s="170">
        <v>23.75713519</v>
      </c>
      <c r="AV36" s="170">
        <v>21.760918958000001</v>
      </c>
      <c r="AW36" s="170">
        <v>23.739715495999999</v>
      </c>
      <c r="AX36" s="170">
        <v>19.857639130999999</v>
      </c>
      <c r="AY36" s="170">
        <v>19.408817973000001</v>
      </c>
      <c r="AZ36" s="170">
        <v>18.605335245999999</v>
      </c>
      <c r="BA36" s="170">
        <v>19.919478621</v>
      </c>
      <c r="BB36" s="170">
        <v>18.76731345</v>
      </c>
      <c r="BC36" s="170">
        <v>18.108354729999999</v>
      </c>
      <c r="BD36" s="170">
        <v>16.779387328999999</v>
      </c>
      <c r="BE36" s="170">
        <v>16.704872942000002</v>
      </c>
      <c r="BF36" s="170">
        <v>18.676276218000002</v>
      </c>
      <c r="BG36" s="170">
        <v>22.049866658999999</v>
      </c>
      <c r="BH36" s="170">
        <v>19.364139999999999</v>
      </c>
      <c r="BI36" s="170">
        <v>17.809349999999998</v>
      </c>
      <c r="BJ36" s="236">
        <v>16.80162</v>
      </c>
      <c r="BK36" s="236">
        <v>15.85524</v>
      </c>
      <c r="BL36" s="236">
        <v>15.395759999999999</v>
      </c>
      <c r="BM36" s="236">
        <v>15.851509999999999</v>
      </c>
      <c r="BN36" s="236">
        <v>16.714500000000001</v>
      </c>
      <c r="BO36" s="236">
        <v>16.347429999999999</v>
      </c>
      <c r="BP36" s="236">
        <v>16.594809999999999</v>
      </c>
      <c r="BQ36" s="236">
        <v>15.997299999999999</v>
      </c>
      <c r="BR36" s="236">
        <v>15.520020000000001</v>
      </c>
      <c r="BS36" s="236">
        <v>15.29571</v>
      </c>
      <c r="BT36" s="236">
        <v>15.27997</v>
      </c>
      <c r="BU36" s="236">
        <v>15.34008</v>
      </c>
      <c r="BV36" s="236">
        <v>15.729290000000001</v>
      </c>
    </row>
    <row r="37" spans="1:74" ht="11.15" customHeight="1" x14ac:dyDescent="0.25">
      <c r="A37" s="40" t="s">
        <v>15</v>
      </c>
      <c r="B37" s="119" t="s">
        <v>381</v>
      </c>
      <c r="C37" s="170">
        <v>14.12</v>
      </c>
      <c r="D37" s="170">
        <v>15.19</v>
      </c>
      <c r="E37" s="170">
        <v>15.7</v>
      </c>
      <c r="F37" s="170">
        <v>16.350000000000001</v>
      </c>
      <c r="G37" s="170">
        <v>16.190000000000001</v>
      </c>
      <c r="H37" s="170">
        <v>14.85</v>
      </c>
      <c r="I37" s="170">
        <v>15.1</v>
      </c>
      <c r="J37" s="170">
        <v>14.82</v>
      </c>
      <c r="K37" s="170">
        <v>15.04</v>
      </c>
      <c r="L37" s="170">
        <v>15.37</v>
      </c>
      <c r="M37" s="170">
        <v>15.28</v>
      </c>
      <c r="N37" s="170">
        <v>14.73</v>
      </c>
      <c r="O37" s="170">
        <v>14.62</v>
      </c>
      <c r="P37" s="170">
        <v>13.83</v>
      </c>
      <c r="Q37" s="170">
        <v>10.85</v>
      </c>
      <c r="R37" s="170">
        <v>8.83</v>
      </c>
      <c r="S37" s="170">
        <v>7.42</v>
      </c>
      <c r="T37" s="170">
        <v>9.14</v>
      </c>
      <c r="U37" s="170">
        <v>10.96</v>
      </c>
      <c r="V37" s="170">
        <v>10.7</v>
      </c>
      <c r="W37" s="170">
        <v>9.8699999999999992</v>
      </c>
      <c r="X37" s="170">
        <v>10.37</v>
      </c>
      <c r="Y37" s="170">
        <v>10.63</v>
      </c>
      <c r="Z37" s="170">
        <v>11.54</v>
      </c>
      <c r="AA37" s="170">
        <v>12.39</v>
      </c>
      <c r="AB37" s="170">
        <v>13.05</v>
      </c>
      <c r="AC37" s="170">
        <v>14.72</v>
      </c>
      <c r="AD37" s="170">
        <v>15.14</v>
      </c>
      <c r="AE37" s="170">
        <v>15.55</v>
      </c>
      <c r="AF37" s="170">
        <v>16.260000000000002</v>
      </c>
      <c r="AG37" s="170">
        <v>16.05</v>
      </c>
      <c r="AH37" s="170">
        <v>16.04</v>
      </c>
      <c r="AI37" s="170">
        <v>16.78</v>
      </c>
      <c r="AJ37" s="170">
        <v>18.100000000000001</v>
      </c>
      <c r="AK37" s="170">
        <v>18.46</v>
      </c>
      <c r="AL37" s="170">
        <v>17.87</v>
      </c>
      <c r="AM37" s="170">
        <v>20.098129779000001</v>
      </c>
      <c r="AN37" s="170">
        <v>20.794001919999999</v>
      </c>
      <c r="AO37" s="170">
        <v>25.682308226</v>
      </c>
      <c r="AP37" s="170">
        <v>28.318349466000001</v>
      </c>
      <c r="AQ37" s="170">
        <v>30.122930945</v>
      </c>
      <c r="AR37" s="170">
        <v>33.015185797999997</v>
      </c>
      <c r="AS37" s="170">
        <v>27.383064924999999</v>
      </c>
      <c r="AT37" s="170">
        <v>26.899755379999998</v>
      </c>
      <c r="AU37" s="170">
        <v>25.570390346</v>
      </c>
      <c r="AV37" s="170">
        <v>27.808632749000001</v>
      </c>
      <c r="AW37" s="170">
        <v>29.276142529000001</v>
      </c>
      <c r="AX37" s="170">
        <v>23.167432947000002</v>
      </c>
      <c r="AY37" s="170">
        <v>24.141315691999999</v>
      </c>
      <c r="AZ37" s="170">
        <v>22.913815942999999</v>
      </c>
      <c r="BA37" s="170">
        <v>21.399755760000001</v>
      </c>
      <c r="BB37" s="170">
        <v>20.77303706</v>
      </c>
      <c r="BC37" s="170">
        <v>19.900824699000001</v>
      </c>
      <c r="BD37" s="170">
        <v>19.081418743</v>
      </c>
      <c r="BE37" s="170">
        <v>19.632079557000001</v>
      </c>
      <c r="BF37" s="170">
        <v>22.770134247000001</v>
      </c>
      <c r="BG37" s="170">
        <v>24.023701765999999</v>
      </c>
      <c r="BH37" s="170">
        <v>23.643049999999999</v>
      </c>
      <c r="BI37" s="170">
        <v>22.398769999999999</v>
      </c>
      <c r="BJ37" s="236">
        <v>20.44802</v>
      </c>
      <c r="BK37" s="236">
        <v>20.269680000000001</v>
      </c>
      <c r="BL37" s="236">
        <v>20.5259</v>
      </c>
      <c r="BM37" s="236">
        <v>21.145520000000001</v>
      </c>
      <c r="BN37" s="236">
        <v>20.650790000000001</v>
      </c>
      <c r="BO37" s="236">
        <v>20.524709999999999</v>
      </c>
      <c r="BP37" s="236">
        <v>20.358129999999999</v>
      </c>
      <c r="BQ37" s="236">
        <v>20.281479999999998</v>
      </c>
      <c r="BR37" s="236">
        <v>20.23715</v>
      </c>
      <c r="BS37" s="236">
        <v>20.33306</v>
      </c>
      <c r="BT37" s="236">
        <v>20.766390000000001</v>
      </c>
      <c r="BU37" s="236">
        <v>21.734120000000001</v>
      </c>
      <c r="BV37" s="236">
        <v>21.168150000000001</v>
      </c>
    </row>
    <row r="38" spans="1:74" ht="11.15" customHeight="1" x14ac:dyDescent="0.25">
      <c r="A38" s="40"/>
      <c r="B38" s="43" t="s">
        <v>1272</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239"/>
      <c r="BK38" s="239"/>
      <c r="BL38" s="239"/>
      <c r="BM38" s="239"/>
      <c r="BN38" s="239"/>
      <c r="BO38" s="239"/>
      <c r="BP38" s="239"/>
      <c r="BQ38" s="239"/>
      <c r="BR38" s="239"/>
      <c r="BS38" s="239"/>
      <c r="BT38" s="239"/>
      <c r="BU38" s="239"/>
      <c r="BV38" s="239"/>
    </row>
    <row r="39" spans="1:74" ht="11.15" customHeight="1" x14ac:dyDescent="0.25">
      <c r="A39" s="40" t="s">
        <v>3</v>
      </c>
      <c r="B39" s="119" t="s">
        <v>370</v>
      </c>
      <c r="C39" s="170">
        <v>6.58</v>
      </c>
      <c r="D39" s="170">
        <v>6.69</v>
      </c>
      <c r="E39" s="170">
        <v>6.73</v>
      </c>
      <c r="F39" s="170">
        <v>6.51</v>
      </c>
      <c r="G39" s="170">
        <v>6.69</v>
      </c>
      <c r="H39" s="170">
        <v>6.87</v>
      </c>
      <c r="I39" s="170">
        <v>7.14</v>
      </c>
      <c r="J39" s="170">
        <v>7.4</v>
      </c>
      <c r="K39" s="170">
        <v>7.06</v>
      </c>
      <c r="L39" s="170">
        <v>6.84</v>
      </c>
      <c r="M39" s="170">
        <v>6.72</v>
      </c>
      <c r="N39" s="170">
        <v>6.38</v>
      </c>
      <c r="O39" s="170">
        <v>6.37</v>
      </c>
      <c r="P39" s="170">
        <v>6.44</v>
      </c>
      <c r="Q39" s="170">
        <v>6.39</v>
      </c>
      <c r="R39" s="170">
        <v>6.39</v>
      </c>
      <c r="S39" s="170">
        <v>6.54</v>
      </c>
      <c r="T39" s="170">
        <v>6.94</v>
      </c>
      <c r="U39" s="170">
        <v>7.16</v>
      </c>
      <c r="V39" s="170">
        <v>7.07</v>
      </c>
      <c r="W39" s="170">
        <v>7</v>
      </c>
      <c r="X39" s="170">
        <v>6.72</v>
      </c>
      <c r="Y39" s="170">
        <v>6.49</v>
      </c>
      <c r="Z39" s="170">
        <v>6.41</v>
      </c>
      <c r="AA39" s="170">
        <v>6.32</v>
      </c>
      <c r="AB39" s="170">
        <v>7.75</v>
      </c>
      <c r="AC39" s="170">
        <v>6.98</v>
      </c>
      <c r="AD39" s="170">
        <v>6.7</v>
      </c>
      <c r="AE39" s="170">
        <v>6.65</v>
      </c>
      <c r="AF39" s="170">
        <v>7.22</v>
      </c>
      <c r="AG39" s="170">
        <v>7.42</v>
      </c>
      <c r="AH39" s="170">
        <v>7.54</v>
      </c>
      <c r="AI39" s="170">
        <v>7.61</v>
      </c>
      <c r="AJ39" s="170">
        <v>7.44</v>
      </c>
      <c r="AK39" s="170">
        <v>7.37</v>
      </c>
      <c r="AL39" s="170">
        <v>7.06</v>
      </c>
      <c r="AM39" s="170">
        <v>7.19</v>
      </c>
      <c r="AN39" s="170">
        <v>7.28</v>
      </c>
      <c r="AO39" s="170">
        <v>7.37</v>
      </c>
      <c r="AP39" s="170">
        <v>7.7</v>
      </c>
      <c r="AQ39" s="170">
        <v>8.25</v>
      </c>
      <c r="AR39" s="170">
        <v>8.85</v>
      </c>
      <c r="AS39" s="170">
        <v>9.31</v>
      </c>
      <c r="AT39" s="170">
        <v>9.3800000000000008</v>
      </c>
      <c r="AU39" s="170">
        <v>9.06</v>
      </c>
      <c r="AV39" s="170">
        <v>8.4499999999999993</v>
      </c>
      <c r="AW39" s="170">
        <v>8.14</v>
      </c>
      <c r="AX39" s="170">
        <v>8.5</v>
      </c>
      <c r="AY39" s="170">
        <v>8.32</v>
      </c>
      <c r="AZ39" s="170">
        <v>8.1</v>
      </c>
      <c r="BA39" s="170">
        <v>7.79</v>
      </c>
      <c r="BB39" s="170">
        <v>7.5</v>
      </c>
      <c r="BC39" s="170">
        <v>7.62</v>
      </c>
      <c r="BD39" s="170">
        <v>8.08</v>
      </c>
      <c r="BE39" s="170">
        <v>8.35</v>
      </c>
      <c r="BF39" s="170">
        <v>8.82</v>
      </c>
      <c r="BG39" s="170">
        <v>8.5299999999999994</v>
      </c>
      <c r="BH39" s="170">
        <v>8.1146779999999996</v>
      </c>
      <c r="BI39" s="170">
        <v>7.8761109999999999</v>
      </c>
      <c r="BJ39" s="236">
        <v>8.2118929999999999</v>
      </c>
      <c r="BK39" s="236">
        <v>8.3490590000000005</v>
      </c>
      <c r="BL39" s="236">
        <v>8.2337299999999995</v>
      </c>
      <c r="BM39" s="236">
        <v>7.9384569999999997</v>
      </c>
      <c r="BN39" s="236">
        <v>7.5558050000000003</v>
      </c>
      <c r="BO39" s="236">
        <v>7.7008099999999997</v>
      </c>
      <c r="BP39" s="236">
        <v>8.0646590000000007</v>
      </c>
      <c r="BQ39" s="236">
        <v>8.3047740000000001</v>
      </c>
      <c r="BR39" s="236">
        <v>8.6523889999999994</v>
      </c>
      <c r="BS39" s="236">
        <v>8.5415890000000001</v>
      </c>
      <c r="BT39" s="236">
        <v>8.1749390000000002</v>
      </c>
      <c r="BU39" s="236">
        <v>7.9909619999999997</v>
      </c>
      <c r="BV39" s="236">
        <v>8.2766369999999991</v>
      </c>
    </row>
    <row r="40" spans="1:74" ht="11.15" customHeight="1" x14ac:dyDescent="0.25">
      <c r="A40" s="40" t="s">
        <v>4</v>
      </c>
      <c r="B40" s="119" t="s">
        <v>371</v>
      </c>
      <c r="C40" s="170">
        <v>10.3</v>
      </c>
      <c r="D40" s="170">
        <v>10.54</v>
      </c>
      <c r="E40" s="170">
        <v>10.46</v>
      </c>
      <c r="F40" s="170">
        <v>10.52</v>
      </c>
      <c r="G40" s="170">
        <v>10.54</v>
      </c>
      <c r="H40" s="170">
        <v>10.9</v>
      </c>
      <c r="I40" s="170">
        <v>11.02</v>
      </c>
      <c r="J40" s="170">
        <v>11.02</v>
      </c>
      <c r="K40" s="170">
        <v>10.96</v>
      </c>
      <c r="L40" s="170">
        <v>10.74</v>
      </c>
      <c r="M40" s="170">
        <v>10.57</v>
      </c>
      <c r="N40" s="170">
        <v>10.32</v>
      </c>
      <c r="O40" s="170">
        <v>10.18</v>
      </c>
      <c r="P40" s="170">
        <v>10.3</v>
      </c>
      <c r="Q40" s="170">
        <v>10.34</v>
      </c>
      <c r="R40" s="170">
        <v>10.37</v>
      </c>
      <c r="S40" s="170">
        <v>10.4</v>
      </c>
      <c r="T40" s="170">
        <v>10.89</v>
      </c>
      <c r="U40" s="170">
        <v>10.84</v>
      </c>
      <c r="V40" s="170">
        <v>10.9</v>
      </c>
      <c r="W40" s="170">
        <v>11.02</v>
      </c>
      <c r="X40" s="170">
        <v>10.72</v>
      </c>
      <c r="Y40" s="170">
        <v>10.53</v>
      </c>
      <c r="Z40" s="170">
        <v>10.41</v>
      </c>
      <c r="AA40" s="170">
        <v>10.27</v>
      </c>
      <c r="AB40" s="170">
        <v>11.36</v>
      </c>
      <c r="AC40" s="170">
        <v>11.08</v>
      </c>
      <c r="AD40" s="170">
        <v>10.87</v>
      </c>
      <c r="AE40" s="170">
        <v>10.86</v>
      </c>
      <c r="AF40" s="170">
        <v>11.33</v>
      </c>
      <c r="AG40" s="170">
        <v>11.46</v>
      </c>
      <c r="AH40" s="170">
        <v>11.52</v>
      </c>
      <c r="AI40" s="170">
        <v>11.65</v>
      </c>
      <c r="AJ40" s="170">
        <v>11.52</v>
      </c>
      <c r="AK40" s="170">
        <v>11.29</v>
      </c>
      <c r="AL40" s="170">
        <v>11.15</v>
      </c>
      <c r="AM40" s="170">
        <v>11.26</v>
      </c>
      <c r="AN40" s="170">
        <v>11.66</v>
      </c>
      <c r="AO40" s="170">
        <v>11.65</v>
      </c>
      <c r="AP40" s="170">
        <v>11.82</v>
      </c>
      <c r="AQ40" s="170">
        <v>12</v>
      </c>
      <c r="AR40" s="170">
        <v>12.75</v>
      </c>
      <c r="AS40" s="170">
        <v>13.02</v>
      </c>
      <c r="AT40" s="170">
        <v>13.41</v>
      </c>
      <c r="AU40" s="170">
        <v>13.28</v>
      </c>
      <c r="AV40" s="170">
        <v>12.89</v>
      </c>
      <c r="AW40" s="170">
        <v>12.33</v>
      </c>
      <c r="AX40" s="170">
        <v>12.28</v>
      </c>
      <c r="AY40" s="170">
        <v>12.75</v>
      </c>
      <c r="AZ40" s="170">
        <v>12.7</v>
      </c>
      <c r="BA40" s="170">
        <v>12.48</v>
      </c>
      <c r="BB40" s="170">
        <v>12.21</v>
      </c>
      <c r="BC40" s="170">
        <v>12.32</v>
      </c>
      <c r="BD40" s="170">
        <v>12.77</v>
      </c>
      <c r="BE40" s="170">
        <v>13.1</v>
      </c>
      <c r="BF40" s="170">
        <v>13.27</v>
      </c>
      <c r="BG40" s="170">
        <v>13.25</v>
      </c>
      <c r="BH40" s="170">
        <v>12.61318</v>
      </c>
      <c r="BI40" s="170">
        <v>11.841950000000001</v>
      </c>
      <c r="BJ40" s="236">
        <v>11.65494</v>
      </c>
      <c r="BK40" s="236">
        <v>12.123699999999999</v>
      </c>
      <c r="BL40" s="236">
        <v>12.11994</v>
      </c>
      <c r="BM40" s="236">
        <v>12.0289</v>
      </c>
      <c r="BN40" s="236">
        <v>11.9057</v>
      </c>
      <c r="BO40" s="236">
        <v>12.15005</v>
      </c>
      <c r="BP40" s="236">
        <v>12.71392</v>
      </c>
      <c r="BQ40" s="236">
        <v>13.203659999999999</v>
      </c>
      <c r="BR40" s="236">
        <v>13.51806</v>
      </c>
      <c r="BS40" s="236">
        <v>13.61806</v>
      </c>
      <c r="BT40" s="236">
        <v>12.967000000000001</v>
      </c>
      <c r="BU40" s="236">
        <v>12.15151</v>
      </c>
      <c r="BV40" s="236">
        <v>11.89568</v>
      </c>
    </row>
    <row r="41" spans="1:74" ht="11.15" customHeight="1" x14ac:dyDescent="0.25">
      <c r="A41" s="40" t="s">
        <v>508</v>
      </c>
      <c r="B41" s="208" t="s">
        <v>372</v>
      </c>
      <c r="C41" s="361">
        <v>12.47</v>
      </c>
      <c r="D41" s="361">
        <v>12.72</v>
      </c>
      <c r="E41" s="361">
        <v>12.84</v>
      </c>
      <c r="F41" s="361">
        <v>13.25</v>
      </c>
      <c r="G41" s="361">
        <v>13.31</v>
      </c>
      <c r="H41" s="361">
        <v>13.32</v>
      </c>
      <c r="I41" s="361">
        <v>13.26</v>
      </c>
      <c r="J41" s="361">
        <v>13.3</v>
      </c>
      <c r="K41" s="361">
        <v>13.16</v>
      </c>
      <c r="L41" s="361">
        <v>12.81</v>
      </c>
      <c r="M41" s="361">
        <v>13.03</v>
      </c>
      <c r="N41" s="361">
        <v>12.68</v>
      </c>
      <c r="O41" s="361">
        <v>12.76</v>
      </c>
      <c r="P41" s="361">
        <v>12.82</v>
      </c>
      <c r="Q41" s="361">
        <v>13.04</v>
      </c>
      <c r="R41" s="361">
        <v>13.24</v>
      </c>
      <c r="S41" s="361">
        <v>13.1</v>
      </c>
      <c r="T41" s="361">
        <v>13.22</v>
      </c>
      <c r="U41" s="361">
        <v>13.21</v>
      </c>
      <c r="V41" s="361">
        <v>13.26</v>
      </c>
      <c r="W41" s="361">
        <v>13.49</v>
      </c>
      <c r="X41" s="361">
        <v>13.66</v>
      </c>
      <c r="Y41" s="361">
        <v>13.31</v>
      </c>
      <c r="Z41" s="361">
        <v>12.78</v>
      </c>
      <c r="AA41" s="361">
        <v>12.62</v>
      </c>
      <c r="AB41" s="361">
        <v>13.01</v>
      </c>
      <c r="AC41" s="361">
        <v>13.24</v>
      </c>
      <c r="AD41" s="361">
        <v>13.73</v>
      </c>
      <c r="AE41" s="361">
        <v>13.86</v>
      </c>
      <c r="AF41" s="361">
        <v>13.83</v>
      </c>
      <c r="AG41" s="361">
        <v>13.83</v>
      </c>
      <c r="AH41" s="361">
        <v>13.92</v>
      </c>
      <c r="AI41" s="361">
        <v>14.14</v>
      </c>
      <c r="AJ41" s="361">
        <v>14.06</v>
      </c>
      <c r="AK41" s="361">
        <v>14.07</v>
      </c>
      <c r="AL41" s="361">
        <v>13.72</v>
      </c>
      <c r="AM41" s="361">
        <v>13.64</v>
      </c>
      <c r="AN41" s="361">
        <v>13.76</v>
      </c>
      <c r="AO41" s="361">
        <v>14.41</v>
      </c>
      <c r="AP41" s="361">
        <v>14.57</v>
      </c>
      <c r="AQ41" s="361">
        <v>14.89</v>
      </c>
      <c r="AR41" s="361">
        <v>15.3</v>
      </c>
      <c r="AS41" s="361">
        <v>15.31</v>
      </c>
      <c r="AT41" s="361">
        <v>15.82</v>
      </c>
      <c r="AU41" s="361">
        <v>16.190000000000001</v>
      </c>
      <c r="AV41" s="361">
        <v>15.99</v>
      </c>
      <c r="AW41" s="361">
        <v>15.55</v>
      </c>
      <c r="AX41" s="361">
        <v>14.94</v>
      </c>
      <c r="AY41" s="361">
        <v>15.47</v>
      </c>
      <c r="AZ41" s="361">
        <v>15.98</v>
      </c>
      <c r="BA41" s="361">
        <v>15.91</v>
      </c>
      <c r="BB41" s="361">
        <v>16.100000000000001</v>
      </c>
      <c r="BC41" s="361">
        <v>16.149999999999999</v>
      </c>
      <c r="BD41" s="361">
        <v>16.11</v>
      </c>
      <c r="BE41" s="361">
        <v>15.89</v>
      </c>
      <c r="BF41" s="361">
        <v>15.93</v>
      </c>
      <c r="BG41" s="361">
        <v>16.29</v>
      </c>
      <c r="BH41" s="361">
        <v>15.86872</v>
      </c>
      <c r="BI41" s="361">
        <v>15.50891</v>
      </c>
      <c r="BJ41" s="362">
        <v>14.764609999999999</v>
      </c>
      <c r="BK41" s="362">
        <v>15.09689</v>
      </c>
      <c r="BL41" s="362">
        <v>15.576230000000001</v>
      </c>
      <c r="BM41" s="362">
        <v>15.662599999999999</v>
      </c>
      <c r="BN41" s="362">
        <v>16.02918</v>
      </c>
      <c r="BO41" s="362">
        <v>16.02908</v>
      </c>
      <c r="BP41" s="362">
        <v>16.018350000000002</v>
      </c>
      <c r="BQ41" s="362">
        <v>15.88012</v>
      </c>
      <c r="BR41" s="362">
        <v>16.058219999999999</v>
      </c>
      <c r="BS41" s="362">
        <v>16.524339999999999</v>
      </c>
      <c r="BT41" s="362">
        <v>15.871790000000001</v>
      </c>
      <c r="BU41" s="362">
        <v>15.53314</v>
      </c>
      <c r="BV41" s="362">
        <v>14.828279999999999</v>
      </c>
    </row>
    <row r="42" spans="1:74" s="321" customFormat="1" ht="12" customHeight="1" x14ac:dyDescent="0.25">
      <c r="A42" s="320"/>
      <c r="B42" s="627" t="s">
        <v>807</v>
      </c>
      <c r="C42" s="611"/>
      <c r="D42" s="611"/>
      <c r="E42" s="611"/>
      <c r="F42" s="611"/>
      <c r="G42" s="611"/>
      <c r="H42" s="611"/>
      <c r="I42" s="611"/>
      <c r="J42" s="611"/>
      <c r="K42" s="611"/>
      <c r="L42" s="611"/>
      <c r="M42" s="611"/>
      <c r="N42" s="611"/>
      <c r="O42" s="611"/>
      <c r="P42" s="611"/>
      <c r="Q42" s="612"/>
      <c r="AY42" s="372"/>
      <c r="AZ42" s="372"/>
      <c r="BA42" s="372"/>
      <c r="BB42" s="372"/>
      <c r="BC42" s="372"/>
      <c r="BD42" s="485"/>
      <c r="BE42" s="485"/>
      <c r="BF42" s="485"/>
      <c r="BG42" s="372"/>
      <c r="BH42" s="372"/>
      <c r="BI42" s="372"/>
      <c r="BJ42" s="372"/>
    </row>
    <row r="43" spans="1:74" s="321" customFormat="1" ht="12" customHeight="1" x14ac:dyDescent="0.25">
      <c r="A43" s="320"/>
      <c r="B43" s="627" t="s">
        <v>808</v>
      </c>
      <c r="C43" s="611"/>
      <c r="D43" s="611"/>
      <c r="E43" s="611"/>
      <c r="F43" s="611"/>
      <c r="G43" s="611"/>
      <c r="H43" s="611"/>
      <c r="I43" s="611"/>
      <c r="J43" s="611"/>
      <c r="K43" s="611"/>
      <c r="L43" s="611"/>
      <c r="M43" s="611"/>
      <c r="N43" s="611"/>
      <c r="O43" s="611"/>
      <c r="P43" s="611"/>
      <c r="Q43" s="612"/>
      <c r="AY43" s="372"/>
      <c r="AZ43" s="372"/>
      <c r="BA43" s="372"/>
      <c r="BB43" s="372"/>
      <c r="BC43" s="372"/>
      <c r="BD43" s="485"/>
      <c r="BE43" s="485"/>
      <c r="BF43" s="485"/>
      <c r="BG43" s="372"/>
      <c r="BH43" s="372"/>
      <c r="BI43" s="372"/>
      <c r="BJ43" s="372"/>
    </row>
    <row r="44" spans="1:74" s="321" customFormat="1" ht="12" customHeight="1" x14ac:dyDescent="0.25">
      <c r="A44" s="320"/>
      <c r="B44" s="627" t="s">
        <v>949</v>
      </c>
      <c r="C44" s="611"/>
      <c r="D44" s="611"/>
      <c r="E44" s="611"/>
      <c r="F44" s="611"/>
      <c r="G44" s="611"/>
      <c r="H44" s="611"/>
      <c r="I44" s="611"/>
      <c r="J44" s="611"/>
      <c r="K44" s="611"/>
      <c r="L44" s="611"/>
      <c r="M44" s="611"/>
      <c r="N44" s="611"/>
      <c r="O44" s="611"/>
      <c r="P44" s="611"/>
      <c r="Q44" s="612"/>
      <c r="AY44" s="372"/>
      <c r="AZ44" s="372"/>
      <c r="BA44" s="372"/>
      <c r="BB44" s="372"/>
      <c r="BC44" s="372"/>
      <c r="BD44" s="485"/>
      <c r="BE44" s="485"/>
      <c r="BF44" s="485"/>
      <c r="BG44" s="372"/>
      <c r="BH44" s="372"/>
      <c r="BI44" s="372"/>
      <c r="BJ44" s="372"/>
    </row>
    <row r="45" spans="1:74" s="321" customFormat="1" ht="12" customHeight="1" x14ac:dyDescent="0.25">
      <c r="A45" s="320"/>
      <c r="B45" s="618" t="s">
        <v>787</v>
      </c>
      <c r="C45" s="600"/>
      <c r="D45" s="600"/>
      <c r="E45" s="600"/>
      <c r="F45" s="600"/>
      <c r="G45" s="600"/>
      <c r="H45" s="600"/>
      <c r="I45" s="600"/>
      <c r="J45" s="600"/>
      <c r="K45" s="600"/>
      <c r="L45" s="600"/>
      <c r="M45" s="600"/>
      <c r="N45" s="600"/>
      <c r="O45" s="600"/>
      <c r="P45" s="600"/>
      <c r="Q45" s="600"/>
      <c r="AY45" s="372"/>
      <c r="AZ45" s="372"/>
      <c r="BA45" s="372"/>
      <c r="BB45" s="372"/>
      <c r="BC45" s="372"/>
      <c r="BD45" s="485"/>
      <c r="BE45" s="485"/>
      <c r="BF45" s="485"/>
      <c r="BG45" s="372"/>
      <c r="BH45" s="372"/>
      <c r="BI45" s="372"/>
      <c r="BJ45" s="372"/>
    </row>
    <row r="46" spans="1:74" s="321" customFormat="1" ht="12" customHeight="1" x14ac:dyDescent="0.25">
      <c r="A46" s="320"/>
      <c r="B46" s="608" t="str">
        <f>"Notes: "&amp;"EIA completed modeling and analysis for this report on " &amp;Dates!$D$2&amp;"."</f>
        <v>Notes: EIA completed modeling and analysis for this report on Thursday December 7, 2023.</v>
      </c>
      <c r="C46" s="609"/>
      <c r="D46" s="609"/>
      <c r="E46" s="609"/>
      <c r="F46" s="609"/>
      <c r="G46" s="609"/>
      <c r="H46" s="609"/>
      <c r="I46" s="609"/>
      <c r="J46" s="609"/>
      <c r="K46" s="609"/>
      <c r="L46" s="609"/>
      <c r="M46" s="609"/>
      <c r="N46" s="609"/>
      <c r="O46" s="609"/>
      <c r="P46" s="609"/>
      <c r="Q46" s="609"/>
      <c r="AY46" s="372"/>
      <c r="AZ46" s="372"/>
      <c r="BA46" s="372"/>
      <c r="BB46" s="372"/>
      <c r="BC46" s="372"/>
      <c r="BD46" s="485"/>
      <c r="BE46" s="485"/>
      <c r="BF46" s="485"/>
      <c r="BG46" s="372"/>
      <c r="BH46" s="372"/>
      <c r="BI46" s="372"/>
      <c r="BJ46" s="372"/>
    </row>
    <row r="47" spans="1:74" s="321" customFormat="1" ht="12" customHeight="1" x14ac:dyDescent="0.25">
      <c r="A47" s="320"/>
      <c r="B47" s="623" t="s">
        <v>337</v>
      </c>
      <c r="C47" s="609"/>
      <c r="D47" s="609"/>
      <c r="E47" s="609"/>
      <c r="F47" s="609"/>
      <c r="G47" s="609"/>
      <c r="H47" s="609"/>
      <c r="I47" s="609"/>
      <c r="J47" s="609"/>
      <c r="K47" s="609"/>
      <c r="L47" s="609"/>
      <c r="M47" s="609"/>
      <c r="N47" s="609"/>
      <c r="O47" s="609"/>
      <c r="P47" s="609"/>
      <c r="Q47" s="609"/>
      <c r="AY47" s="372"/>
      <c r="AZ47" s="372"/>
      <c r="BA47" s="372"/>
      <c r="BB47" s="372"/>
      <c r="BC47" s="372"/>
      <c r="BD47" s="485"/>
      <c r="BE47" s="485"/>
      <c r="BF47" s="485"/>
      <c r="BG47" s="372"/>
      <c r="BH47" s="372"/>
      <c r="BI47" s="372"/>
      <c r="BJ47" s="372"/>
    </row>
    <row r="48" spans="1:74" s="321" customFormat="1" ht="12" customHeight="1" x14ac:dyDescent="0.25">
      <c r="A48" s="320"/>
      <c r="B48" s="624" t="s">
        <v>1248</v>
      </c>
      <c r="C48" s="600"/>
      <c r="D48" s="600"/>
      <c r="E48" s="600"/>
      <c r="F48" s="600"/>
      <c r="G48" s="600"/>
      <c r="H48" s="600"/>
      <c r="I48" s="600"/>
      <c r="J48" s="600"/>
      <c r="K48" s="600"/>
      <c r="L48" s="600"/>
      <c r="M48" s="600"/>
      <c r="N48" s="600"/>
      <c r="O48" s="600"/>
      <c r="P48" s="600"/>
      <c r="Q48" s="600"/>
      <c r="AY48" s="372"/>
      <c r="AZ48" s="372"/>
      <c r="BA48" s="372"/>
      <c r="BB48" s="372"/>
      <c r="BC48" s="372"/>
      <c r="BD48" s="485"/>
      <c r="BE48" s="485"/>
      <c r="BF48" s="485"/>
      <c r="BG48" s="372"/>
      <c r="BH48" s="372"/>
      <c r="BI48" s="372"/>
      <c r="BJ48" s="372"/>
    </row>
    <row r="49" spans="1:74" s="321" customFormat="1" ht="12" customHeight="1" x14ac:dyDescent="0.25">
      <c r="A49" s="320"/>
      <c r="B49" s="610" t="s">
        <v>809</v>
      </c>
      <c r="C49" s="611"/>
      <c r="D49" s="611"/>
      <c r="E49" s="611"/>
      <c r="F49" s="611"/>
      <c r="G49" s="611"/>
      <c r="H49" s="611"/>
      <c r="I49" s="611"/>
      <c r="J49" s="611"/>
      <c r="K49" s="611"/>
      <c r="L49" s="611"/>
      <c r="M49" s="611"/>
      <c r="N49" s="611"/>
      <c r="O49" s="611"/>
      <c r="P49" s="611"/>
      <c r="Q49" s="612"/>
      <c r="AY49" s="372"/>
      <c r="AZ49" s="372"/>
      <c r="BA49" s="372"/>
      <c r="BB49" s="372"/>
      <c r="BC49" s="372"/>
      <c r="BD49" s="485"/>
      <c r="BE49" s="485"/>
      <c r="BF49" s="485"/>
      <c r="BG49" s="372"/>
      <c r="BH49" s="372"/>
      <c r="BI49" s="372"/>
      <c r="BJ49" s="372"/>
    </row>
    <row r="50" spans="1:74" s="321" customFormat="1" ht="12" customHeight="1" x14ac:dyDescent="0.25">
      <c r="A50" s="320"/>
      <c r="B50" s="630" t="s">
        <v>810</v>
      </c>
      <c r="C50" s="612"/>
      <c r="D50" s="612"/>
      <c r="E50" s="612"/>
      <c r="F50" s="612"/>
      <c r="G50" s="612"/>
      <c r="H50" s="612"/>
      <c r="I50" s="612"/>
      <c r="J50" s="612"/>
      <c r="K50" s="612"/>
      <c r="L50" s="612"/>
      <c r="M50" s="612"/>
      <c r="N50" s="612"/>
      <c r="O50" s="612"/>
      <c r="P50" s="612"/>
      <c r="Q50" s="612"/>
      <c r="AY50" s="372"/>
      <c r="AZ50" s="372"/>
      <c r="BA50" s="372"/>
      <c r="BB50" s="372"/>
      <c r="BC50" s="372"/>
      <c r="BD50" s="485"/>
      <c r="BE50" s="485"/>
      <c r="BF50" s="485"/>
      <c r="BG50" s="372"/>
      <c r="BH50" s="372"/>
      <c r="BI50" s="372"/>
      <c r="BJ50" s="372"/>
    </row>
    <row r="51" spans="1:74" s="321" customFormat="1" ht="12" customHeight="1" x14ac:dyDescent="0.25">
      <c r="A51" s="320"/>
      <c r="B51" s="626" t="s">
        <v>1364</v>
      </c>
      <c r="C51" s="612"/>
      <c r="D51" s="612"/>
      <c r="E51" s="612"/>
      <c r="F51" s="612"/>
      <c r="G51" s="612"/>
      <c r="H51" s="612"/>
      <c r="I51" s="612"/>
      <c r="J51" s="612"/>
      <c r="K51" s="612"/>
      <c r="L51" s="612"/>
      <c r="M51" s="612"/>
      <c r="N51" s="612"/>
      <c r="O51" s="612"/>
      <c r="P51" s="612"/>
      <c r="Q51" s="612"/>
      <c r="AY51" s="372"/>
      <c r="AZ51" s="372"/>
      <c r="BA51" s="372"/>
      <c r="BB51" s="372"/>
      <c r="BC51" s="372"/>
      <c r="BD51" s="485"/>
      <c r="BE51" s="485"/>
      <c r="BF51" s="485"/>
      <c r="BG51" s="372"/>
      <c r="BH51" s="372"/>
      <c r="BI51" s="372"/>
      <c r="BJ51" s="372"/>
    </row>
    <row r="52" spans="1:74" s="321" customFormat="1" ht="12" customHeight="1" x14ac:dyDescent="0.25">
      <c r="A52" s="320"/>
      <c r="B52" s="629" t="s">
        <v>1365</v>
      </c>
      <c r="C52" s="629"/>
      <c r="D52" s="629"/>
      <c r="E52" s="629"/>
      <c r="F52" s="629"/>
      <c r="G52" s="629"/>
      <c r="H52" s="629"/>
      <c r="I52" s="629"/>
      <c r="J52" s="629"/>
      <c r="K52" s="629"/>
      <c r="L52" s="629"/>
      <c r="M52" s="629"/>
      <c r="N52" s="629"/>
      <c r="O52" s="629"/>
      <c r="P52" s="629"/>
      <c r="Q52" s="629"/>
      <c r="AY52" s="372"/>
      <c r="AZ52" s="372"/>
      <c r="BA52" s="372"/>
      <c r="BB52" s="372"/>
      <c r="BC52" s="372"/>
      <c r="BD52" s="485"/>
      <c r="BE52" s="485"/>
      <c r="BF52" s="485"/>
      <c r="BG52" s="372"/>
      <c r="BH52" s="372"/>
      <c r="BI52" s="372"/>
      <c r="BJ52" s="372"/>
    </row>
    <row r="53" spans="1:74" s="323" customFormat="1" ht="12" customHeight="1" x14ac:dyDescent="0.25">
      <c r="A53" s="322"/>
      <c r="B53" s="620" t="s">
        <v>806</v>
      </c>
      <c r="C53" s="621"/>
      <c r="D53" s="621"/>
      <c r="E53" s="621"/>
      <c r="F53" s="621"/>
      <c r="G53" s="621"/>
      <c r="H53" s="621"/>
      <c r="I53" s="621"/>
      <c r="J53" s="621"/>
      <c r="K53" s="621"/>
      <c r="L53" s="621"/>
      <c r="M53" s="621"/>
      <c r="N53" s="621"/>
      <c r="O53" s="621"/>
      <c r="P53" s="621"/>
      <c r="Q53" s="612"/>
      <c r="AY53" s="373"/>
      <c r="AZ53" s="373"/>
      <c r="BA53" s="373"/>
      <c r="BB53" s="373"/>
      <c r="BC53" s="373"/>
      <c r="BD53" s="486"/>
      <c r="BE53" s="486"/>
      <c r="BF53" s="486"/>
      <c r="BG53" s="373"/>
      <c r="BH53" s="373"/>
      <c r="BI53" s="373"/>
      <c r="BJ53" s="373"/>
    </row>
    <row r="54" spans="1:74" ht="12.5" x14ac:dyDescent="0.25">
      <c r="A54" s="322"/>
      <c r="B54" s="628" t="s">
        <v>1246</v>
      </c>
      <c r="C54" s="612"/>
      <c r="D54" s="612"/>
      <c r="E54" s="612"/>
      <c r="F54" s="612"/>
      <c r="G54" s="612"/>
      <c r="H54" s="612"/>
      <c r="I54" s="612"/>
      <c r="J54" s="612"/>
      <c r="K54" s="612"/>
      <c r="L54" s="612"/>
      <c r="M54" s="612"/>
      <c r="N54" s="612"/>
      <c r="O54" s="612"/>
      <c r="P54" s="612"/>
      <c r="Q54" s="612"/>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row r="143" spans="63:74" x14ac:dyDescent="0.25">
      <c r="BK143" s="302"/>
      <c r="BL143" s="302"/>
      <c r="BM143" s="302"/>
      <c r="BN143" s="302"/>
      <c r="BO143" s="302"/>
      <c r="BP143" s="302"/>
      <c r="BQ143" s="302"/>
      <c r="BR143" s="302"/>
      <c r="BS143" s="302"/>
      <c r="BT143" s="302"/>
      <c r="BU143" s="302"/>
      <c r="BV143" s="302"/>
    </row>
    <row r="144" spans="63:74" x14ac:dyDescent="0.25">
      <c r="BK144" s="302"/>
      <c r="BL144" s="302"/>
      <c r="BM144" s="302"/>
      <c r="BN144" s="302"/>
      <c r="BO144" s="302"/>
      <c r="BP144" s="302"/>
      <c r="BQ144" s="302"/>
      <c r="BR144" s="302"/>
      <c r="BS144" s="302"/>
      <c r="BT144" s="302"/>
      <c r="BU144" s="302"/>
      <c r="BV144" s="302"/>
    </row>
  </sheetData>
  <mergeCells count="21">
    <mergeCell ref="B54:Q54"/>
    <mergeCell ref="AM3:AX3"/>
    <mergeCell ref="AY3:BJ3"/>
    <mergeCell ref="BK3:BV3"/>
    <mergeCell ref="C3:N3"/>
    <mergeCell ref="O3:Z3"/>
    <mergeCell ref="AA3:AL3"/>
    <mergeCell ref="B52:Q52"/>
    <mergeCell ref="B53:Q53"/>
    <mergeCell ref="B49:Q49"/>
    <mergeCell ref="B50:Q50"/>
    <mergeCell ref="A1:A2"/>
    <mergeCell ref="B1:AL1"/>
    <mergeCell ref="B51:Q51"/>
    <mergeCell ref="B44:Q44"/>
    <mergeCell ref="B48:Q48"/>
    <mergeCell ref="B45:Q45"/>
    <mergeCell ref="B42:Q42"/>
    <mergeCell ref="B43:Q43"/>
    <mergeCell ref="B46:Q46"/>
    <mergeCell ref="B47:Q47"/>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I6" sqref="BI6:BI46"/>
    </sheetView>
  </sheetViews>
  <sheetFormatPr defaultColWidth="8.54296875" defaultRowHeight="10.5" x14ac:dyDescent="0.25"/>
  <cols>
    <col min="1" max="1" width="17.453125" style="127" customWidth="1"/>
    <col min="2" max="2" width="30.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 x14ac:dyDescent="0.3">
      <c r="A1" s="597" t="s">
        <v>771</v>
      </c>
      <c r="B1" s="635" t="s">
        <v>1231</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ht="12.5" x14ac:dyDescent="0.25">
      <c r="A2" s="598"/>
      <c r="B2" s="402" t="str">
        <f>"U.S. Energy Information Administration  |  Short-Term Energy Outlook  - "&amp;Dates!D1</f>
        <v>U.S. Energy Information Administration  |  Short-Term Energy Outlook  - December 2023</v>
      </c>
      <c r="C2" s="405"/>
      <c r="D2" s="405"/>
      <c r="E2" s="405"/>
      <c r="F2" s="405"/>
      <c r="G2" s="405"/>
      <c r="H2" s="405"/>
      <c r="I2" s="405"/>
      <c r="J2" s="577"/>
    </row>
    <row r="3" spans="1:74" s="9" customFormat="1" ht="13" x14ac:dyDescent="0.3">
      <c r="A3" s="590" t="s">
        <v>1278</v>
      </c>
      <c r="B3" s="576"/>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B5" s="204" t="s">
        <v>1256</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287</v>
      </c>
      <c r="B6" s="135" t="s">
        <v>238</v>
      </c>
      <c r="C6" s="202">
        <v>30.741021771</v>
      </c>
      <c r="D6" s="202">
        <v>30.706765941</v>
      </c>
      <c r="E6" s="202">
        <v>31.019940972000001</v>
      </c>
      <c r="F6" s="202">
        <v>31.380091660000001</v>
      </c>
      <c r="G6" s="202">
        <v>31.075116323</v>
      </c>
      <c r="H6" s="202">
        <v>31.058440362999999</v>
      </c>
      <c r="I6" s="202">
        <v>30.977624445</v>
      </c>
      <c r="J6" s="202">
        <v>31.514701843000001</v>
      </c>
      <c r="K6" s="202">
        <v>31.621050292</v>
      </c>
      <c r="L6" s="202">
        <v>32.097120556999997</v>
      </c>
      <c r="M6" s="202">
        <v>32.92778989</v>
      </c>
      <c r="N6" s="202">
        <v>33.144280832</v>
      </c>
      <c r="O6" s="202">
        <v>33.043678708000002</v>
      </c>
      <c r="P6" s="202">
        <v>32.867917314000003</v>
      </c>
      <c r="Q6" s="202">
        <v>32.784141679999998</v>
      </c>
      <c r="R6" s="202">
        <v>30.474965480000002</v>
      </c>
      <c r="S6" s="202">
        <v>27.681302906999999</v>
      </c>
      <c r="T6" s="202">
        <v>29.242405785999999</v>
      </c>
      <c r="U6" s="202">
        <v>30.219706158000001</v>
      </c>
      <c r="V6" s="202">
        <v>29.532614685999999</v>
      </c>
      <c r="W6" s="202">
        <v>29.712841252</v>
      </c>
      <c r="X6" s="202">
        <v>29.722716983000002</v>
      </c>
      <c r="Y6" s="202">
        <v>30.958610413999999</v>
      </c>
      <c r="Z6" s="202">
        <v>31.032765004000002</v>
      </c>
      <c r="AA6" s="202">
        <v>31.083583343000001</v>
      </c>
      <c r="AB6" s="202">
        <v>28.321233053</v>
      </c>
      <c r="AC6" s="202">
        <v>31.207231222000001</v>
      </c>
      <c r="AD6" s="202">
        <v>30.788156962999999</v>
      </c>
      <c r="AE6" s="202">
        <v>30.932706381999999</v>
      </c>
      <c r="AF6" s="202">
        <v>30.875262974999998</v>
      </c>
      <c r="AG6" s="202">
        <v>31.478709973000001</v>
      </c>
      <c r="AH6" s="202">
        <v>31.272858828</v>
      </c>
      <c r="AI6" s="202">
        <v>30.694613955000001</v>
      </c>
      <c r="AJ6" s="202">
        <v>32.082495297999998</v>
      </c>
      <c r="AK6" s="202">
        <v>32.423855363000001</v>
      </c>
      <c r="AL6" s="202">
        <v>32.221580271999997</v>
      </c>
      <c r="AM6" s="202">
        <v>31.424050415</v>
      </c>
      <c r="AN6" s="202">
        <v>31.372326581999999</v>
      </c>
      <c r="AO6" s="202">
        <v>32.427560124000003</v>
      </c>
      <c r="AP6" s="202">
        <v>32.117788638</v>
      </c>
      <c r="AQ6" s="202">
        <v>31.937511004000001</v>
      </c>
      <c r="AR6" s="202">
        <v>31.956038441</v>
      </c>
      <c r="AS6" s="202">
        <v>32.593545212999999</v>
      </c>
      <c r="AT6" s="202">
        <v>32.448720129000002</v>
      </c>
      <c r="AU6" s="202">
        <v>32.731106359000002</v>
      </c>
      <c r="AV6" s="202">
        <v>33.138500614000002</v>
      </c>
      <c r="AW6" s="202">
        <v>33.398796302999997</v>
      </c>
      <c r="AX6" s="202">
        <v>32.549922355</v>
      </c>
      <c r="AY6" s="202">
        <v>33.166354437999999</v>
      </c>
      <c r="AZ6" s="202">
        <v>33.335327356999997</v>
      </c>
      <c r="BA6" s="202">
        <v>33.912608871000003</v>
      </c>
      <c r="BB6" s="202">
        <v>33.777856933000002</v>
      </c>
      <c r="BC6" s="202">
        <v>33.375900000999998</v>
      </c>
      <c r="BD6" s="202">
        <v>34.138237556</v>
      </c>
      <c r="BE6" s="202">
        <v>34.349644347999998</v>
      </c>
      <c r="BF6" s="202">
        <v>34.496476970000003</v>
      </c>
      <c r="BG6" s="202">
        <v>34.863981842999998</v>
      </c>
      <c r="BH6" s="202">
        <v>35.021899544999997</v>
      </c>
      <c r="BI6" s="202">
        <v>35.320099796999997</v>
      </c>
      <c r="BJ6" s="297">
        <v>35.169083690000001</v>
      </c>
      <c r="BK6" s="297">
        <v>34.923759091999997</v>
      </c>
      <c r="BL6" s="297">
        <v>34.773369162999998</v>
      </c>
      <c r="BM6" s="297">
        <v>34.788569332999998</v>
      </c>
      <c r="BN6" s="297">
        <v>34.494128815000003</v>
      </c>
      <c r="BO6" s="297">
        <v>34.305910243</v>
      </c>
      <c r="BP6" s="297">
        <v>34.492131626000003</v>
      </c>
      <c r="BQ6" s="297">
        <v>34.708519942000002</v>
      </c>
      <c r="BR6" s="297">
        <v>34.733322145000002</v>
      </c>
      <c r="BS6" s="297">
        <v>34.308354307000002</v>
      </c>
      <c r="BT6" s="297">
        <v>34.847284094000003</v>
      </c>
      <c r="BU6" s="297">
        <v>35.267439992</v>
      </c>
      <c r="BV6" s="297">
        <v>35.427916811000003</v>
      </c>
    </row>
    <row r="7" spans="1:74" ht="11.15" customHeight="1" x14ac:dyDescent="0.25">
      <c r="A7" s="127" t="s">
        <v>283</v>
      </c>
      <c r="B7" s="135" t="s">
        <v>239</v>
      </c>
      <c r="C7" s="202">
        <v>18.870458676999998</v>
      </c>
      <c r="D7" s="202">
        <v>18.700285142999999</v>
      </c>
      <c r="E7" s="202">
        <v>18.969988064999999</v>
      </c>
      <c r="F7" s="202">
        <v>19.331739333000002</v>
      </c>
      <c r="G7" s="202">
        <v>19.398653258</v>
      </c>
      <c r="H7" s="202">
        <v>19.456885</v>
      </c>
      <c r="I7" s="202">
        <v>19.034831677</v>
      </c>
      <c r="J7" s="202">
        <v>19.680011419</v>
      </c>
      <c r="K7" s="202">
        <v>19.853304333000001</v>
      </c>
      <c r="L7" s="202">
        <v>20.121570354999999</v>
      </c>
      <c r="M7" s="202">
        <v>20.468006333000002</v>
      </c>
      <c r="N7" s="202">
        <v>20.477816193999999</v>
      </c>
      <c r="O7" s="202">
        <v>20.566599418999999</v>
      </c>
      <c r="P7" s="202">
        <v>20.184501897000001</v>
      </c>
      <c r="Q7" s="202">
        <v>20.287049258</v>
      </c>
      <c r="R7" s="202">
        <v>18.475549333</v>
      </c>
      <c r="S7" s="202">
        <v>16.247368516000002</v>
      </c>
      <c r="T7" s="202">
        <v>17.656210667</v>
      </c>
      <c r="U7" s="202">
        <v>18.537768934999999</v>
      </c>
      <c r="V7" s="202">
        <v>18.071717418999999</v>
      </c>
      <c r="W7" s="202">
        <v>18.400000667</v>
      </c>
      <c r="X7" s="202">
        <v>17.926026064999999</v>
      </c>
      <c r="Y7" s="202">
        <v>18.748401300000001</v>
      </c>
      <c r="Z7" s="202">
        <v>18.404518613</v>
      </c>
      <c r="AA7" s="202">
        <v>18.521169903000001</v>
      </c>
      <c r="AB7" s="202">
        <v>16.066598428999999</v>
      </c>
      <c r="AC7" s="202">
        <v>18.653068677</v>
      </c>
      <c r="AD7" s="202">
        <v>19.023104700000001</v>
      </c>
      <c r="AE7" s="202">
        <v>19.294455289999998</v>
      </c>
      <c r="AF7" s="202">
        <v>19.223115167</v>
      </c>
      <c r="AG7" s="202">
        <v>19.235357226000001</v>
      </c>
      <c r="AH7" s="202">
        <v>19.174537258000001</v>
      </c>
      <c r="AI7" s="202">
        <v>18.721126266999999</v>
      </c>
      <c r="AJ7" s="202">
        <v>19.718939968000001</v>
      </c>
      <c r="AK7" s="202">
        <v>20.043653500000001</v>
      </c>
      <c r="AL7" s="202">
        <v>20.014541839</v>
      </c>
      <c r="AM7" s="202">
        <v>19.407458515999998</v>
      </c>
      <c r="AN7" s="202">
        <v>19.088712535999999</v>
      </c>
      <c r="AO7" s="202">
        <v>20.174110710000001</v>
      </c>
      <c r="AP7" s="202">
        <v>20.120728766999999</v>
      </c>
      <c r="AQ7" s="202">
        <v>20.212313935000001</v>
      </c>
      <c r="AR7" s="202">
        <v>20.400748499999999</v>
      </c>
      <c r="AS7" s="202">
        <v>20.574961161000001</v>
      </c>
      <c r="AT7" s="202">
        <v>20.467062128999999</v>
      </c>
      <c r="AU7" s="202">
        <v>20.909408766999999</v>
      </c>
      <c r="AV7" s="202">
        <v>21.002032289999999</v>
      </c>
      <c r="AW7" s="202">
        <v>21.045917533000001</v>
      </c>
      <c r="AX7" s="202">
        <v>20.128792355000002</v>
      </c>
      <c r="AY7" s="202">
        <v>20.899376064999998</v>
      </c>
      <c r="AZ7" s="202">
        <v>20.885727357</v>
      </c>
      <c r="BA7" s="202">
        <v>21.347708870999998</v>
      </c>
      <c r="BB7" s="202">
        <v>21.480356932999999</v>
      </c>
      <c r="BC7" s="202">
        <v>21.532717096999999</v>
      </c>
      <c r="BD7" s="202">
        <v>22.064318400000001</v>
      </c>
      <c r="BE7" s="202">
        <v>21.987389934999999</v>
      </c>
      <c r="BF7" s="202">
        <v>22.167652258</v>
      </c>
      <c r="BG7" s="202">
        <v>22.616230667</v>
      </c>
      <c r="BH7" s="202">
        <v>22.429346693999999</v>
      </c>
      <c r="BI7" s="202">
        <v>22.550546505</v>
      </c>
      <c r="BJ7" s="297">
        <v>22.348277299999999</v>
      </c>
      <c r="BK7" s="297">
        <v>22.108502399999999</v>
      </c>
      <c r="BL7" s="297">
        <v>21.964420100000002</v>
      </c>
      <c r="BM7" s="297">
        <v>22.049491799999998</v>
      </c>
      <c r="BN7" s="297">
        <v>22.036951899999998</v>
      </c>
      <c r="BO7" s="297">
        <v>22.093598499999999</v>
      </c>
      <c r="BP7" s="297">
        <v>22.197656899999998</v>
      </c>
      <c r="BQ7" s="297">
        <v>22.181728199999998</v>
      </c>
      <c r="BR7" s="297">
        <v>22.2485459</v>
      </c>
      <c r="BS7" s="297">
        <v>22.116537999999998</v>
      </c>
      <c r="BT7" s="297">
        <v>22.156390699999999</v>
      </c>
      <c r="BU7" s="297">
        <v>22.413617599999998</v>
      </c>
      <c r="BV7" s="297">
        <v>22.4556562</v>
      </c>
    </row>
    <row r="8" spans="1:74" ht="11.15" customHeight="1" x14ac:dyDescent="0.25">
      <c r="A8" s="127" t="s">
        <v>284</v>
      </c>
      <c r="B8" s="135" t="s">
        <v>258</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6.0106719999999996</v>
      </c>
      <c r="AY8" s="202">
        <v>5.8202629741000003</v>
      </c>
      <c r="AZ8" s="202">
        <v>5.7241</v>
      </c>
      <c r="BA8" s="202">
        <v>5.8240999999999996</v>
      </c>
      <c r="BB8" s="202">
        <v>5.6285999999999996</v>
      </c>
      <c r="BC8" s="202">
        <v>5.2143312623</v>
      </c>
      <c r="BD8" s="202">
        <v>5.4879483661000004</v>
      </c>
      <c r="BE8" s="202">
        <v>5.8090006321000001</v>
      </c>
      <c r="BF8" s="202">
        <v>5.8551822604000003</v>
      </c>
      <c r="BG8" s="202">
        <v>5.7302284602000002</v>
      </c>
      <c r="BH8" s="202">
        <v>5.9134614891000004</v>
      </c>
      <c r="BI8" s="202">
        <v>6.0175314150999997</v>
      </c>
      <c r="BJ8" s="297">
        <v>6.0614028369000001</v>
      </c>
      <c r="BK8" s="297">
        <v>6.0226198288999999</v>
      </c>
      <c r="BL8" s="297">
        <v>5.9998602614000003</v>
      </c>
      <c r="BM8" s="297">
        <v>5.9488497453000004</v>
      </c>
      <c r="BN8" s="297">
        <v>5.7038057445000003</v>
      </c>
      <c r="BO8" s="297">
        <v>5.5819303598000003</v>
      </c>
      <c r="BP8" s="297">
        <v>5.6689129557999998</v>
      </c>
      <c r="BQ8" s="297">
        <v>5.8838218855999997</v>
      </c>
      <c r="BR8" s="297">
        <v>5.8892697174000004</v>
      </c>
      <c r="BS8" s="297">
        <v>5.7556421836</v>
      </c>
      <c r="BT8" s="297">
        <v>5.9373302889000001</v>
      </c>
      <c r="BU8" s="297">
        <v>6.0776345778999996</v>
      </c>
      <c r="BV8" s="297">
        <v>6.1550461566000001</v>
      </c>
    </row>
    <row r="9" spans="1:74" ht="11.15" customHeight="1" x14ac:dyDescent="0.25">
      <c r="A9" s="127" t="s">
        <v>285</v>
      </c>
      <c r="B9" s="135" t="s">
        <v>267</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1.901535</v>
      </c>
      <c r="AY9" s="202">
        <v>1.9912962241000001</v>
      </c>
      <c r="AZ9" s="202">
        <v>2.1116000000000001</v>
      </c>
      <c r="BA9" s="202">
        <v>2.1217000000000001</v>
      </c>
      <c r="BB9" s="202">
        <v>2.1602999999999999</v>
      </c>
      <c r="BC9" s="202">
        <v>2.1641991017</v>
      </c>
      <c r="BD9" s="202">
        <v>2.1481631438000002</v>
      </c>
      <c r="BE9" s="202">
        <v>2.0911979787999999</v>
      </c>
      <c r="BF9" s="202">
        <v>2.1090918804999998</v>
      </c>
      <c r="BG9" s="202">
        <v>2.1214681193999998</v>
      </c>
      <c r="BH9" s="202">
        <v>2.107922415</v>
      </c>
      <c r="BI9" s="202">
        <v>2.0922192756000002</v>
      </c>
      <c r="BJ9" s="297">
        <v>2.0886463437999998</v>
      </c>
      <c r="BK9" s="297">
        <v>2.0948558891000002</v>
      </c>
      <c r="BL9" s="297">
        <v>2.0947200342999999</v>
      </c>
      <c r="BM9" s="297">
        <v>2.0889101803000001</v>
      </c>
      <c r="BN9" s="297">
        <v>2.0708731507999998</v>
      </c>
      <c r="BO9" s="297">
        <v>2.0625354070999999</v>
      </c>
      <c r="BP9" s="297">
        <v>2.0562758722000001</v>
      </c>
      <c r="BQ9" s="297">
        <v>2.0444111876000002</v>
      </c>
      <c r="BR9" s="297">
        <v>2.0424441154999999</v>
      </c>
      <c r="BS9" s="297">
        <v>2.0376567247000001</v>
      </c>
      <c r="BT9" s="297">
        <v>2.0224466713</v>
      </c>
      <c r="BU9" s="297">
        <v>2.0086541762999999</v>
      </c>
      <c r="BV9" s="297">
        <v>2.0067606996</v>
      </c>
    </row>
    <row r="10" spans="1:74" ht="11.15" customHeight="1" x14ac:dyDescent="0.25">
      <c r="A10" s="127" t="s">
        <v>286</v>
      </c>
      <c r="B10" s="135" t="s">
        <v>261</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4.5089230000000002</v>
      </c>
      <c r="AY10" s="202">
        <v>4.4554191750000003</v>
      </c>
      <c r="AZ10" s="202">
        <v>4.6139000000000001</v>
      </c>
      <c r="BA10" s="202">
        <v>4.6191000000000004</v>
      </c>
      <c r="BB10" s="202">
        <v>4.5086000000000004</v>
      </c>
      <c r="BC10" s="202">
        <v>4.4646525402000004</v>
      </c>
      <c r="BD10" s="202">
        <v>4.4378076458000004</v>
      </c>
      <c r="BE10" s="202">
        <v>4.4620558020000001</v>
      </c>
      <c r="BF10" s="202">
        <v>4.3645505711999997</v>
      </c>
      <c r="BG10" s="202">
        <v>4.3960545966</v>
      </c>
      <c r="BH10" s="202">
        <v>4.5711689465000003</v>
      </c>
      <c r="BI10" s="202">
        <v>4.6598026012</v>
      </c>
      <c r="BJ10" s="297">
        <v>4.6707572095999996</v>
      </c>
      <c r="BK10" s="297">
        <v>4.6977809737999996</v>
      </c>
      <c r="BL10" s="297">
        <v>4.7143687676999999</v>
      </c>
      <c r="BM10" s="297">
        <v>4.7013176072</v>
      </c>
      <c r="BN10" s="297">
        <v>4.6824980192999996</v>
      </c>
      <c r="BO10" s="297">
        <v>4.5678459760000001</v>
      </c>
      <c r="BP10" s="297">
        <v>4.5692858976000004</v>
      </c>
      <c r="BQ10" s="297">
        <v>4.598558669</v>
      </c>
      <c r="BR10" s="297">
        <v>4.5530624122000001</v>
      </c>
      <c r="BS10" s="297">
        <v>4.3985173991000002</v>
      </c>
      <c r="BT10" s="297">
        <v>4.7311164339999996</v>
      </c>
      <c r="BU10" s="297">
        <v>4.7675336371999997</v>
      </c>
      <c r="BV10" s="297">
        <v>4.8104537547000001</v>
      </c>
    </row>
    <row r="11" spans="1:74" ht="11.15" customHeight="1" x14ac:dyDescent="0.25">
      <c r="A11" s="127" t="s">
        <v>293</v>
      </c>
      <c r="B11" s="135" t="s">
        <v>262</v>
      </c>
      <c r="C11" s="202">
        <v>69.125877986999996</v>
      </c>
      <c r="D11" s="202">
        <v>68.969819232999996</v>
      </c>
      <c r="E11" s="202">
        <v>68.693637889000001</v>
      </c>
      <c r="F11" s="202">
        <v>68.673312959</v>
      </c>
      <c r="G11" s="202">
        <v>68.778990574000005</v>
      </c>
      <c r="H11" s="202">
        <v>69.208777299999994</v>
      </c>
      <c r="I11" s="202">
        <v>68.771374003999995</v>
      </c>
      <c r="J11" s="202">
        <v>69.359351341999997</v>
      </c>
      <c r="K11" s="202">
        <v>67.591519130999998</v>
      </c>
      <c r="L11" s="202">
        <v>68.977728470000002</v>
      </c>
      <c r="M11" s="202">
        <v>68.802277442999994</v>
      </c>
      <c r="N11" s="202">
        <v>68.306678953000002</v>
      </c>
      <c r="O11" s="202">
        <v>67.960432267000002</v>
      </c>
      <c r="P11" s="202">
        <v>66.944169235000004</v>
      </c>
      <c r="Q11" s="202">
        <v>67.274337689999996</v>
      </c>
      <c r="R11" s="202">
        <v>68.965077500000007</v>
      </c>
      <c r="S11" s="202">
        <v>60.472585731000002</v>
      </c>
      <c r="T11" s="202">
        <v>59.042653098000002</v>
      </c>
      <c r="U11" s="202">
        <v>59.923199113999999</v>
      </c>
      <c r="V11" s="202">
        <v>61.558838299999998</v>
      </c>
      <c r="W11" s="202">
        <v>61.470943517000002</v>
      </c>
      <c r="X11" s="202">
        <v>61.725672660000001</v>
      </c>
      <c r="Y11" s="202">
        <v>62.15771462</v>
      </c>
      <c r="Z11" s="202">
        <v>62.047750637</v>
      </c>
      <c r="AA11" s="202">
        <v>62.796233758</v>
      </c>
      <c r="AB11" s="202">
        <v>62.189005549999997</v>
      </c>
      <c r="AC11" s="202">
        <v>62.621227095999998</v>
      </c>
      <c r="AD11" s="202">
        <v>63.213653553</v>
      </c>
      <c r="AE11" s="202">
        <v>64.043606980000007</v>
      </c>
      <c r="AF11" s="202">
        <v>64.653095266999998</v>
      </c>
      <c r="AG11" s="202">
        <v>65.570480700999994</v>
      </c>
      <c r="AH11" s="202">
        <v>65.216071572999994</v>
      </c>
      <c r="AI11" s="202">
        <v>66.030593015999997</v>
      </c>
      <c r="AJ11" s="202">
        <v>65.989369276999994</v>
      </c>
      <c r="AK11" s="202">
        <v>66.282088536000003</v>
      </c>
      <c r="AL11" s="202">
        <v>66.032299565000002</v>
      </c>
      <c r="AM11" s="202">
        <v>66.840748809000004</v>
      </c>
      <c r="AN11" s="202">
        <v>67.620207368999999</v>
      </c>
      <c r="AO11" s="202">
        <v>67.210679279999994</v>
      </c>
      <c r="AP11" s="202">
        <v>66.660504438000004</v>
      </c>
      <c r="AQ11" s="202">
        <v>66.764379848999994</v>
      </c>
      <c r="AR11" s="202">
        <v>67.161869061000004</v>
      </c>
      <c r="AS11" s="202">
        <v>67.747044767000006</v>
      </c>
      <c r="AT11" s="202">
        <v>68.518518541999995</v>
      </c>
      <c r="AU11" s="202">
        <v>68.630979597000007</v>
      </c>
      <c r="AV11" s="202">
        <v>68.366345230999997</v>
      </c>
      <c r="AW11" s="202">
        <v>68.182315665999994</v>
      </c>
      <c r="AX11" s="202">
        <v>67.964614574999999</v>
      </c>
      <c r="AY11" s="202">
        <v>67.501130416999999</v>
      </c>
      <c r="AZ11" s="202">
        <v>67.843638221000006</v>
      </c>
      <c r="BA11" s="202">
        <v>67.564559059000004</v>
      </c>
      <c r="BB11" s="202">
        <v>67.711871690999999</v>
      </c>
      <c r="BC11" s="202">
        <v>67.426088523000004</v>
      </c>
      <c r="BD11" s="202">
        <v>67.963685986000002</v>
      </c>
      <c r="BE11" s="202">
        <v>67.174948395000001</v>
      </c>
      <c r="BF11" s="202">
        <v>66.698086270000005</v>
      </c>
      <c r="BG11" s="202">
        <v>67.39398285</v>
      </c>
      <c r="BH11" s="202">
        <v>67.252015263999994</v>
      </c>
      <c r="BI11" s="202">
        <v>67.212369394000007</v>
      </c>
      <c r="BJ11" s="297">
        <v>66.748422642999998</v>
      </c>
      <c r="BK11" s="297">
        <v>66.433351002999999</v>
      </c>
      <c r="BL11" s="297">
        <v>66.262581539999999</v>
      </c>
      <c r="BM11" s="297">
        <v>66.395441792</v>
      </c>
      <c r="BN11" s="297">
        <v>67.269540754000005</v>
      </c>
      <c r="BO11" s="297">
        <v>67.651551226999999</v>
      </c>
      <c r="BP11" s="297">
        <v>68.005603113999996</v>
      </c>
      <c r="BQ11" s="297">
        <v>68.129308308999995</v>
      </c>
      <c r="BR11" s="297">
        <v>68.087260908000005</v>
      </c>
      <c r="BS11" s="297">
        <v>68.144699553999999</v>
      </c>
      <c r="BT11" s="297">
        <v>67.920640517999999</v>
      </c>
      <c r="BU11" s="297">
        <v>67.640686502999998</v>
      </c>
      <c r="BV11" s="297">
        <v>67.271106958999994</v>
      </c>
    </row>
    <row r="12" spans="1:74" ht="11.15" customHeight="1" x14ac:dyDescent="0.25">
      <c r="A12" s="127" t="s">
        <v>288</v>
      </c>
      <c r="B12" s="135" t="s">
        <v>840</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34.410161000000002</v>
      </c>
      <c r="AY12" s="202">
        <v>33.818354407000001</v>
      </c>
      <c r="AZ12" s="202">
        <v>33.945799999999998</v>
      </c>
      <c r="BA12" s="202">
        <v>34.074800000000003</v>
      </c>
      <c r="BB12" s="202">
        <v>34.049199999999999</v>
      </c>
      <c r="BC12" s="202">
        <v>33.417142073999997</v>
      </c>
      <c r="BD12" s="202">
        <v>33.610364224999998</v>
      </c>
      <c r="BE12" s="202">
        <v>32.816876069000003</v>
      </c>
      <c r="BF12" s="202">
        <v>32.572765629999999</v>
      </c>
      <c r="BG12" s="202">
        <v>33.167611522000001</v>
      </c>
      <c r="BH12" s="202">
        <v>33.133805117000001</v>
      </c>
      <c r="BI12" s="202">
        <v>33.122618097999997</v>
      </c>
      <c r="BJ12" s="297">
        <v>33.055141179000003</v>
      </c>
      <c r="BK12" s="297">
        <v>32.659692855999999</v>
      </c>
      <c r="BL12" s="297">
        <v>32.572054110000003</v>
      </c>
      <c r="BM12" s="297">
        <v>32.553612471999998</v>
      </c>
      <c r="BN12" s="297">
        <v>33.087959613000002</v>
      </c>
      <c r="BO12" s="297">
        <v>33.237321305000002</v>
      </c>
      <c r="BP12" s="297">
        <v>33.299162156999998</v>
      </c>
      <c r="BQ12" s="297">
        <v>33.364480258</v>
      </c>
      <c r="BR12" s="297">
        <v>33.403695425999999</v>
      </c>
      <c r="BS12" s="297">
        <v>33.406998325000004</v>
      </c>
      <c r="BT12" s="297">
        <v>33.336691833000003</v>
      </c>
      <c r="BU12" s="297">
        <v>33.209078320000003</v>
      </c>
      <c r="BV12" s="297">
        <v>33.184055866999998</v>
      </c>
    </row>
    <row r="13" spans="1:74" ht="11.15" customHeight="1" x14ac:dyDescent="0.25">
      <c r="A13" s="127" t="s">
        <v>289</v>
      </c>
      <c r="B13" s="135" t="s">
        <v>268</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28.48</v>
      </c>
      <c r="BA13" s="202">
        <v>28.635000000000002</v>
      </c>
      <c r="BB13" s="202">
        <v>28.69</v>
      </c>
      <c r="BC13" s="202">
        <v>28.164999999999999</v>
      </c>
      <c r="BD13" s="202">
        <v>28.285</v>
      </c>
      <c r="BE13" s="202">
        <v>27.47</v>
      </c>
      <c r="BF13" s="202">
        <v>27.204999999999998</v>
      </c>
      <c r="BG13" s="202">
        <v>27.835000000000001</v>
      </c>
      <c r="BH13" s="202">
        <v>27.815000000000001</v>
      </c>
      <c r="BI13" s="202">
        <v>27.74</v>
      </c>
      <c r="BJ13" s="297">
        <v>27.594999999999999</v>
      </c>
      <c r="BK13" s="297">
        <v>27.107965</v>
      </c>
      <c r="BL13" s="297">
        <v>27.107125</v>
      </c>
      <c r="BM13" s="297">
        <v>27.116285000000001</v>
      </c>
      <c r="BN13" s="297">
        <v>27.732444000000001</v>
      </c>
      <c r="BO13" s="297">
        <v>27.891604000000001</v>
      </c>
      <c r="BP13" s="297">
        <v>27.938763999999999</v>
      </c>
      <c r="BQ13" s="297">
        <v>27.982924000000001</v>
      </c>
      <c r="BR13" s="297">
        <v>28.002082999999999</v>
      </c>
      <c r="BS13" s="297">
        <v>28.041243000000001</v>
      </c>
      <c r="BT13" s="297">
        <v>27.985403000000002</v>
      </c>
      <c r="BU13" s="297">
        <v>27.794563</v>
      </c>
      <c r="BV13" s="297">
        <v>27.693722000000001</v>
      </c>
    </row>
    <row r="14" spans="1:74" ht="11.15" customHeight="1" x14ac:dyDescent="0.25">
      <c r="A14" s="127" t="s">
        <v>358</v>
      </c>
      <c r="B14" s="135" t="s">
        <v>978</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5.5901610000000002</v>
      </c>
      <c r="AY14" s="202">
        <v>5.5533544073999996</v>
      </c>
      <c r="AZ14" s="202">
        <v>5.4657999999999998</v>
      </c>
      <c r="BA14" s="202">
        <v>5.4398</v>
      </c>
      <c r="BB14" s="202">
        <v>5.3592000000000004</v>
      </c>
      <c r="BC14" s="202">
        <v>5.2521420744</v>
      </c>
      <c r="BD14" s="202">
        <v>5.3253642245000004</v>
      </c>
      <c r="BE14" s="202">
        <v>5.3468760686000003</v>
      </c>
      <c r="BF14" s="202">
        <v>5.3677656297</v>
      </c>
      <c r="BG14" s="202">
        <v>5.3326115217999996</v>
      </c>
      <c r="BH14" s="202">
        <v>5.3188051173000002</v>
      </c>
      <c r="BI14" s="202">
        <v>5.3826180983</v>
      </c>
      <c r="BJ14" s="297">
        <v>5.4601411792999999</v>
      </c>
      <c r="BK14" s="297">
        <v>5.5517278556000003</v>
      </c>
      <c r="BL14" s="297">
        <v>5.4649291102999999</v>
      </c>
      <c r="BM14" s="297">
        <v>5.4373274720999998</v>
      </c>
      <c r="BN14" s="297">
        <v>5.3555156133999997</v>
      </c>
      <c r="BO14" s="297">
        <v>5.3457173044999999</v>
      </c>
      <c r="BP14" s="297">
        <v>5.3603981574999997</v>
      </c>
      <c r="BQ14" s="297">
        <v>5.3815562579999998</v>
      </c>
      <c r="BR14" s="297">
        <v>5.4016124262999998</v>
      </c>
      <c r="BS14" s="297">
        <v>5.3657553255000003</v>
      </c>
      <c r="BT14" s="297">
        <v>5.3512888333999999</v>
      </c>
      <c r="BU14" s="297">
        <v>5.4145153204999996</v>
      </c>
      <c r="BV14" s="297">
        <v>5.4903338669000004</v>
      </c>
    </row>
    <row r="15" spans="1:74" ht="11.15" customHeight="1" x14ac:dyDescent="0.25">
      <c r="A15" s="127" t="s">
        <v>290</v>
      </c>
      <c r="B15" s="135" t="s">
        <v>263</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13.518539832</v>
      </c>
      <c r="AV15" s="202">
        <v>13.657487143999999</v>
      </c>
      <c r="AW15" s="202">
        <v>14.191146405</v>
      </c>
      <c r="AX15" s="202">
        <v>14.174611877</v>
      </c>
      <c r="AY15" s="202">
        <v>14.139665675</v>
      </c>
      <c r="AZ15" s="202">
        <v>14.260701477</v>
      </c>
      <c r="BA15" s="202">
        <v>13.935401476999999</v>
      </c>
      <c r="BB15" s="202">
        <v>13.831201477</v>
      </c>
      <c r="BC15" s="202">
        <v>13.560558546999999</v>
      </c>
      <c r="BD15" s="202">
        <v>13.622827432999999</v>
      </c>
      <c r="BE15" s="202">
        <v>13.507137235</v>
      </c>
      <c r="BF15" s="202">
        <v>13.377875615000001</v>
      </c>
      <c r="BG15" s="202">
        <v>13.480269152</v>
      </c>
      <c r="BH15" s="202">
        <v>13.560964794</v>
      </c>
      <c r="BI15" s="202">
        <v>13.544496295</v>
      </c>
      <c r="BJ15" s="297">
        <v>13.527781646999999</v>
      </c>
      <c r="BK15" s="297">
        <v>13.622056918</v>
      </c>
      <c r="BL15" s="297">
        <v>13.624382981</v>
      </c>
      <c r="BM15" s="297">
        <v>13.632000973</v>
      </c>
      <c r="BN15" s="297">
        <v>13.643838647000001</v>
      </c>
      <c r="BO15" s="297">
        <v>13.571992399999999</v>
      </c>
      <c r="BP15" s="297">
        <v>13.647863765</v>
      </c>
      <c r="BQ15" s="297">
        <v>13.658344627</v>
      </c>
      <c r="BR15" s="297">
        <v>13.542835387</v>
      </c>
      <c r="BS15" s="297">
        <v>13.585873020999999</v>
      </c>
      <c r="BT15" s="297">
        <v>13.651698980000001</v>
      </c>
      <c r="BU15" s="297">
        <v>13.683888398000001</v>
      </c>
      <c r="BV15" s="297">
        <v>13.686905814999999</v>
      </c>
    </row>
    <row r="16" spans="1:74" ht="11.15" customHeight="1" x14ac:dyDescent="0.25">
      <c r="A16" s="127" t="s">
        <v>291</v>
      </c>
      <c r="B16" s="135" t="s">
        <v>264</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5.0508459999999999</v>
      </c>
      <c r="AY16" s="202">
        <v>5.2398464715999999</v>
      </c>
      <c r="AZ16" s="202">
        <v>5.3677999999999999</v>
      </c>
      <c r="BA16" s="202">
        <v>5.3567999999999998</v>
      </c>
      <c r="BB16" s="202">
        <v>5.2847999999999997</v>
      </c>
      <c r="BC16" s="202">
        <v>5.3330531413999998</v>
      </c>
      <c r="BD16" s="202">
        <v>5.3456880376999996</v>
      </c>
      <c r="BE16" s="202">
        <v>5.1560361372000001</v>
      </c>
      <c r="BF16" s="202">
        <v>5.1953580675</v>
      </c>
      <c r="BG16" s="202">
        <v>5.2053096778999999</v>
      </c>
      <c r="BH16" s="202">
        <v>5.1807207814999998</v>
      </c>
      <c r="BI16" s="202">
        <v>5.3391612809</v>
      </c>
      <c r="BJ16" s="297">
        <v>5.295154009</v>
      </c>
      <c r="BK16" s="297">
        <v>5.2796181368999999</v>
      </c>
      <c r="BL16" s="297">
        <v>5.2697918918999997</v>
      </c>
      <c r="BM16" s="297">
        <v>5.2624463863999997</v>
      </c>
      <c r="BN16" s="297">
        <v>5.2695860765000004</v>
      </c>
      <c r="BO16" s="297">
        <v>5.2908832854999996</v>
      </c>
      <c r="BP16" s="297">
        <v>5.3255629976999996</v>
      </c>
      <c r="BQ16" s="297">
        <v>5.2561521522000003</v>
      </c>
      <c r="BR16" s="297">
        <v>5.2925004409999996</v>
      </c>
      <c r="BS16" s="297">
        <v>5.3131116397999998</v>
      </c>
      <c r="BT16" s="297">
        <v>5.3307610784000001</v>
      </c>
      <c r="BU16" s="297">
        <v>5.3482374610000001</v>
      </c>
      <c r="BV16" s="297">
        <v>5.3030745163999997</v>
      </c>
    </row>
    <row r="17" spans="1:74" ht="11.15" customHeight="1" x14ac:dyDescent="0.25">
      <c r="A17" s="127" t="s">
        <v>292</v>
      </c>
      <c r="B17" s="135" t="s">
        <v>266</v>
      </c>
      <c r="C17" s="202">
        <v>14.007255950999999</v>
      </c>
      <c r="D17" s="202">
        <v>13.905514931000001</v>
      </c>
      <c r="E17" s="202">
        <v>14.084837598</v>
      </c>
      <c r="F17" s="202">
        <v>14.420268224999999</v>
      </c>
      <c r="G17" s="202">
        <v>14.929249887999999</v>
      </c>
      <c r="H17" s="202">
        <v>14.866717060999999</v>
      </c>
      <c r="I17" s="202">
        <v>14.938699843</v>
      </c>
      <c r="J17" s="202">
        <v>15.312884030999999</v>
      </c>
      <c r="K17" s="202">
        <v>15.212823052999999</v>
      </c>
      <c r="L17" s="202">
        <v>15.172509807999999</v>
      </c>
      <c r="M17" s="202">
        <v>14.959787236</v>
      </c>
      <c r="N17" s="202">
        <v>14.549782727</v>
      </c>
      <c r="O17" s="202">
        <v>14.495674098</v>
      </c>
      <c r="P17" s="202">
        <v>14.298985584</v>
      </c>
      <c r="Q17" s="202">
        <v>14.432788635</v>
      </c>
      <c r="R17" s="202">
        <v>14.129054435</v>
      </c>
      <c r="S17" s="202">
        <v>13.822042010000001</v>
      </c>
      <c r="T17" s="202">
        <v>14.461943528000001</v>
      </c>
      <c r="U17" s="202">
        <v>14.724178090000001</v>
      </c>
      <c r="V17" s="202">
        <v>14.761501228</v>
      </c>
      <c r="W17" s="202">
        <v>14.532763407999999</v>
      </c>
      <c r="X17" s="202">
        <v>14.377952405</v>
      </c>
      <c r="Y17" s="202">
        <v>13.919327406000001</v>
      </c>
      <c r="Z17" s="202">
        <v>13.632710715</v>
      </c>
      <c r="AA17" s="202">
        <v>13.852700978</v>
      </c>
      <c r="AB17" s="202">
        <v>13.719974119</v>
      </c>
      <c r="AC17" s="202">
        <v>13.791219783000001</v>
      </c>
      <c r="AD17" s="202">
        <v>14.186196165</v>
      </c>
      <c r="AE17" s="202">
        <v>14.493915339000001</v>
      </c>
      <c r="AF17" s="202">
        <v>14.529337532</v>
      </c>
      <c r="AG17" s="202">
        <v>14.725970491</v>
      </c>
      <c r="AH17" s="202">
        <v>14.650718468999999</v>
      </c>
      <c r="AI17" s="202">
        <v>14.667697561000001</v>
      </c>
      <c r="AJ17" s="202">
        <v>14.032778785</v>
      </c>
      <c r="AK17" s="202">
        <v>13.872427648</v>
      </c>
      <c r="AL17" s="202">
        <v>13.483390137000001</v>
      </c>
      <c r="AM17" s="202">
        <v>13.799604363</v>
      </c>
      <c r="AN17" s="202">
        <v>13.948395223</v>
      </c>
      <c r="AO17" s="202">
        <v>13.948823128000001</v>
      </c>
      <c r="AP17" s="202">
        <v>14.299932821000001</v>
      </c>
      <c r="AQ17" s="202">
        <v>14.609875719</v>
      </c>
      <c r="AR17" s="202">
        <v>14.664035943</v>
      </c>
      <c r="AS17" s="202">
        <v>14.901524311999999</v>
      </c>
      <c r="AT17" s="202">
        <v>15.003984142</v>
      </c>
      <c r="AU17" s="202">
        <v>14.927575994</v>
      </c>
      <c r="AV17" s="202">
        <v>14.97293882</v>
      </c>
      <c r="AW17" s="202">
        <v>14.634356198000001</v>
      </c>
      <c r="AX17" s="202">
        <v>14.328995699</v>
      </c>
      <c r="AY17" s="202">
        <v>14.303263863</v>
      </c>
      <c r="AZ17" s="202">
        <v>14.269336744</v>
      </c>
      <c r="BA17" s="202">
        <v>14.197557583</v>
      </c>
      <c r="BB17" s="202">
        <v>14.546670215000001</v>
      </c>
      <c r="BC17" s="202">
        <v>15.115334761</v>
      </c>
      <c r="BD17" s="202">
        <v>15.384806291</v>
      </c>
      <c r="BE17" s="202">
        <v>15.694898953999999</v>
      </c>
      <c r="BF17" s="202">
        <v>15.552086958</v>
      </c>
      <c r="BG17" s="202">
        <v>15.540792498</v>
      </c>
      <c r="BH17" s="202">
        <v>15.376524571999999</v>
      </c>
      <c r="BI17" s="202">
        <v>15.20609372</v>
      </c>
      <c r="BJ17" s="297">
        <v>14.870345808</v>
      </c>
      <c r="BK17" s="297">
        <v>14.871983093000001</v>
      </c>
      <c r="BL17" s="297">
        <v>14.796352557000001</v>
      </c>
      <c r="BM17" s="297">
        <v>14.94738196</v>
      </c>
      <c r="BN17" s="297">
        <v>15.268156418</v>
      </c>
      <c r="BO17" s="297">
        <v>15.551354237</v>
      </c>
      <c r="BP17" s="297">
        <v>15.733014193000001</v>
      </c>
      <c r="BQ17" s="297">
        <v>15.850331272</v>
      </c>
      <c r="BR17" s="297">
        <v>15.848229654000001</v>
      </c>
      <c r="BS17" s="297">
        <v>15.838716568000001</v>
      </c>
      <c r="BT17" s="297">
        <v>15.601488626</v>
      </c>
      <c r="BU17" s="297">
        <v>15.399482323000001</v>
      </c>
      <c r="BV17" s="297">
        <v>15.097070760999999</v>
      </c>
    </row>
    <row r="18" spans="1:74" ht="11.15" customHeight="1" x14ac:dyDescent="0.25">
      <c r="A18" s="127" t="s">
        <v>294</v>
      </c>
      <c r="B18" s="135" t="s">
        <v>1258</v>
      </c>
      <c r="C18" s="202">
        <v>99.866899759000006</v>
      </c>
      <c r="D18" s="202">
        <v>99.676585175</v>
      </c>
      <c r="E18" s="202">
        <v>99.713578861000002</v>
      </c>
      <c r="F18" s="202">
        <v>100.05340461999999</v>
      </c>
      <c r="G18" s="202">
        <v>99.854106896000005</v>
      </c>
      <c r="H18" s="202">
        <v>100.26721766</v>
      </c>
      <c r="I18" s="202">
        <v>99.748998450000002</v>
      </c>
      <c r="J18" s="202">
        <v>100.87405319</v>
      </c>
      <c r="K18" s="202">
        <v>99.212569423000005</v>
      </c>
      <c r="L18" s="202">
        <v>101.07484903</v>
      </c>
      <c r="M18" s="202">
        <v>101.73006733</v>
      </c>
      <c r="N18" s="202">
        <v>101.45095978000001</v>
      </c>
      <c r="O18" s="202">
        <v>101.00411097999999</v>
      </c>
      <c r="P18" s="202">
        <v>99.812086549</v>
      </c>
      <c r="Q18" s="202">
        <v>100.05847937</v>
      </c>
      <c r="R18" s="202">
        <v>99.440042980000001</v>
      </c>
      <c r="S18" s="202">
        <v>88.153888637999998</v>
      </c>
      <c r="T18" s="202">
        <v>88.285058883999994</v>
      </c>
      <c r="U18" s="202">
        <v>90.142905271000004</v>
      </c>
      <c r="V18" s="202">
        <v>91.091452985999993</v>
      </c>
      <c r="W18" s="202">
        <v>91.183784770000003</v>
      </c>
      <c r="X18" s="202">
        <v>91.448389642999999</v>
      </c>
      <c r="Y18" s="202">
        <v>93.116325033999999</v>
      </c>
      <c r="Z18" s="202">
        <v>93.080515641999995</v>
      </c>
      <c r="AA18" s="202">
        <v>93.879817101</v>
      </c>
      <c r="AB18" s="202">
        <v>90.510238603000005</v>
      </c>
      <c r="AC18" s="202">
        <v>93.828458318000003</v>
      </c>
      <c r="AD18" s="202">
        <v>94.001810516000006</v>
      </c>
      <c r="AE18" s="202">
        <v>94.976313361999999</v>
      </c>
      <c r="AF18" s="202">
        <v>95.528358241999996</v>
      </c>
      <c r="AG18" s="202">
        <v>97.049190672999998</v>
      </c>
      <c r="AH18" s="202">
        <v>96.488930401000005</v>
      </c>
      <c r="AI18" s="202">
        <v>96.725206970000002</v>
      </c>
      <c r="AJ18" s="202">
        <v>98.071864575000006</v>
      </c>
      <c r="AK18" s="202">
        <v>98.705943899000005</v>
      </c>
      <c r="AL18" s="202">
        <v>98.253879836999999</v>
      </c>
      <c r="AM18" s="202">
        <v>98.264799224000001</v>
      </c>
      <c r="AN18" s="202">
        <v>98.992533950999999</v>
      </c>
      <c r="AO18" s="202">
        <v>99.638239403</v>
      </c>
      <c r="AP18" s="202">
        <v>98.778293075999997</v>
      </c>
      <c r="AQ18" s="202">
        <v>98.701890852000005</v>
      </c>
      <c r="AR18" s="202">
        <v>99.117907501999994</v>
      </c>
      <c r="AS18" s="202">
        <v>100.34058998</v>
      </c>
      <c r="AT18" s="202">
        <v>100.96723867</v>
      </c>
      <c r="AU18" s="202">
        <v>101.36208596</v>
      </c>
      <c r="AV18" s="202">
        <v>101.50484584</v>
      </c>
      <c r="AW18" s="202">
        <v>101.58111196999999</v>
      </c>
      <c r="AX18" s="202">
        <v>100.51453693000001</v>
      </c>
      <c r="AY18" s="202">
        <v>100.66748484999999</v>
      </c>
      <c r="AZ18" s="202">
        <v>101.17896558</v>
      </c>
      <c r="BA18" s="202">
        <v>101.47716792999999</v>
      </c>
      <c r="BB18" s="202">
        <v>101.48972861999999</v>
      </c>
      <c r="BC18" s="202">
        <v>100.80198851999999</v>
      </c>
      <c r="BD18" s="202">
        <v>102.10192354</v>
      </c>
      <c r="BE18" s="202">
        <v>101.52459274</v>
      </c>
      <c r="BF18" s="202">
        <v>101.19456323999999</v>
      </c>
      <c r="BG18" s="202">
        <v>102.25796468999999</v>
      </c>
      <c r="BH18" s="202">
        <v>102.27391480999999</v>
      </c>
      <c r="BI18" s="202">
        <v>102.53246919</v>
      </c>
      <c r="BJ18" s="297">
        <v>101.91750632999999</v>
      </c>
      <c r="BK18" s="297">
        <v>101.35711009000001</v>
      </c>
      <c r="BL18" s="297">
        <v>101.0359507</v>
      </c>
      <c r="BM18" s="297">
        <v>101.18401111999999</v>
      </c>
      <c r="BN18" s="297">
        <v>101.76366957</v>
      </c>
      <c r="BO18" s="297">
        <v>101.95746147</v>
      </c>
      <c r="BP18" s="297">
        <v>102.49773474</v>
      </c>
      <c r="BQ18" s="297">
        <v>102.83782825</v>
      </c>
      <c r="BR18" s="297">
        <v>102.82058305</v>
      </c>
      <c r="BS18" s="297">
        <v>102.45305386</v>
      </c>
      <c r="BT18" s="297">
        <v>102.76792460999999</v>
      </c>
      <c r="BU18" s="297">
        <v>102.90812649</v>
      </c>
      <c r="BV18" s="297">
        <v>102.69902377</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97"/>
      <c r="BK19" s="297"/>
      <c r="BL19" s="297"/>
      <c r="BM19" s="297"/>
      <c r="BN19" s="297"/>
      <c r="BO19" s="297"/>
      <c r="BP19" s="297"/>
      <c r="BQ19" s="297"/>
      <c r="BR19" s="297"/>
      <c r="BS19" s="297"/>
      <c r="BT19" s="297"/>
      <c r="BU19" s="297"/>
      <c r="BV19" s="297"/>
    </row>
    <row r="20" spans="1:74" ht="11.15" customHeight="1" x14ac:dyDescent="0.25">
      <c r="A20" s="127" t="s">
        <v>359</v>
      </c>
      <c r="B20" s="135" t="s">
        <v>1259</v>
      </c>
      <c r="C20" s="202">
        <v>64.422513370999994</v>
      </c>
      <c r="D20" s="202">
        <v>64.240679448999998</v>
      </c>
      <c r="E20" s="202">
        <v>64.727674962999998</v>
      </c>
      <c r="F20" s="202">
        <v>65.008197422999999</v>
      </c>
      <c r="G20" s="202">
        <v>65.145112667999996</v>
      </c>
      <c r="H20" s="202">
        <v>65.469582168000002</v>
      </c>
      <c r="I20" s="202">
        <v>65.378163361000006</v>
      </c>
      <c r="J20" s="202">
        <v>66.277622781000005</v>
      </c>
      <c r="K20" s="202">
        <v>66.215149491999995</v>
      </c>
      <c r="L20" s="202">
        <v>66.658463158999993</v>
      </c>
      <c r="M20" s="202">
        <v>67.445820671999996</v>
      </c>
      <c r="N20" s="202">
        <v>67.240882447000004</v>
      </c>
      <c r="O20" s="202">
        <v>67.205899677999994</v>
      </c>
      <c r="P20" s="202">
        <v>66.763453061000007</v>
      </c>
      <c r="Q20" s="202">
        <v>66.801293188000002</v>
      </c>
      <c r="R20" s="202">
        <v>64.169010278000002</v>
      </c>
      <c r="S20" s="202">
        <v>58.826469867</v>
      </c>
      <c r="T20" s="202">
        <v>60.912337884000003</v>
      </c>
      <c r="U20" s="202">
        <v>62.133926209999998</v>
      </c>
      <c r="V20" s="202">
        <v>62.07848765</v>
      </c>
      <c r="W20" s="202">
        <v>62.052931076</v>
      </c>
      <c r="X20" s="202">
        <v>61.989106827999997</v>
      </c>
      <c r="Y20" s="202">
        <v>62.882080070000001</v>
      </c>
      <c r="Z20" s="202">
        <v>62.648828442999999</v>
      </c>
      <c r="AA20" s="202">
        <v>63.280307108999999</v>
      </c>
      <c r="AB20" s="202">
        <v>60.395080413999999</v>
      </c>
      <c r="AC20" s="202">
        <v>63.546533236000002</v>
      </c>
      <c r="AD20" s="202">
        <v>63.639851282000002</v>
      </c>
      <c r="AE20" s="202">
        <v>64.116278334</v>
      </c>
      <c r="AF20" s="202">
        <v>64.115282175000004</v>
      </c>
      <c r="AG20" s="202">
        <v>64.895114606000007</v>
      </c>
      <c r="AH20" s="202">
        <v>64.340238006999996</v>
      </c>
      <c r="AI20" s="202">
        <v>64.169750539000006</v>
      </c>
      <c r="AJ20" s="202">
        <v>65.237144107000006</v>
      </c>
      <c r="AK20" s="202">
        <v>65.576684072999996</v>
      </c>
      <c r="AL20" s="202">
        <v>64.904091942999997</v>
      </c>
      <c r="AM20" s="202">
        <v>64.822999628999995</v>
      </c>
      <c r="AN20" s="202">
        <v>64.882616150999993</v>
      </c>
      <c r="AO20" s="202">
        <v>65.914316002000007</v>
      </c>
      <c r="AP20" s="202">
        <v>64.760003447000003</v>
      </c>
      <c r="AQ20" s="202">
        <v>65.173069554999998</v>
      </c>
      <c r="AR20" s="202">
        <v>65.374039805999999</v>
      </c>
      <c r="AS20" s="202">
        <v>66.344704811</v>
      </c>
      <c r="AT20" s="202">
        <v>65.940301671</v>
      </c>
      <c r="AU20" s="202">
        <v>66.250068657</v>
      </c>
      <c r="AV20" s="202">
        <v>66.860773049000002</v>
      </c>
      <c r="AW20" s="202">
        <v>67.338145377999993</v>
      </c>
      <c r="AX20" s="202">
        <v>66.104375930000003</v>
      </c>
      <c r="AY20" s="202">
        <v>66.849130446999993</v>
      </c>
      <c r="AZ20" s="202">
        <v>67.233165577999998</v>
      </c>
      <c r="BA20" s="202">
        <v>67.402367929999997</v>
      </c>
      <c r="BB20" s="202">
        <v>67.440528624999999</v>
      </c>
      <c r="BC20" s="202">
        <v>67.384846449999998</v>
      </c>
      <c r="BD20" s="202">
        <v>68.491559316999997</v>
      </c>
      <c r="BE20" s="202">
        <v>68.707716675</v>
      </c>
      <c r="BF20" s="202">
        <v>68.621797610000002</v>
      </c>
      <c r="BG20" s="202">
        <v>69.090353171000004</v>
      </c>
      <c r="BH20" s="202">
        <v>69.140109691000006</v>
      </c>
      <c r="BI20" s="202">
        <v>69.409851091999997</v>
      </c>
      <c r="BJ20" s="297">
        <v>68.862365154000003</v>
      </c>
      <c r="BK20" s="297">
        <v>68.697417239000004</v>
      </c>
      <c r="BL20" s="297">
        <v>68.463896593000001</v>
      </c>
      <c r="BM20" s="297">
        <v>68.630398653</v>
      </c>
      <c r="BN20" s="297">
        <v>68.675709955000002</v>
      </c>
      <c r="BO20" s="297">
        <v>68.720140165999993</v>
      </c>
      <c r="BP20" s="297">
        <v>69.198572581999997</v>
      </c>
      <c r="BQ20" s="297">
        <v>69.473347993000004</v>
      </c>
      <c r="BR20" s="297">
        <v>69.416887626000005</v>
      </c>
      <c r="BS20" s="297">
        <v>69.046055535999997</v>
      </c>
      <c r="BT20" s="297">
        <v>69.431232777999995</v>
      </c>
      <c r="BU20" s="297">
        <v>69.699048173999998</v>
      </c>
      <c r="BV20" s="297">
        <v>69.514967902999999</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298"/>
      <c r="BK21" s="298"/>
      <c r="BL21" s="298"/>
      <c r="BM21" s="298"/>
      <c r="BN21" s="298"/>
      <c r="BO21" s="298"/>
      <c r="BP21" s="298"/>
      <c r="BQ21" s="298"/>
      <c r="BR21" s="298"/>
      <c r="BS21" s="298"/>
      <c r="BT21" s="298"/>
      <c r="BU21" s="298"/>
      <c r="BV21" s="298"/>
    </row>
    <row r="22" spans="1:74" ht="11.15" customHeight="1" x14ac:dyDescent="0.25">
      <c r="B22" s="204" t="s">
        <v>979</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97"/>
      <c r="BK22" s="297"/>
      <c r="BL22" s="297"/>
      <c r="BM22" s="297"/>
      <c r="BN22" s="297"/>
      <c r="BO22" s="297"/>
      <c r="BP22" s="297"/>
      <c r="BQ22" s="297"/>
      <c r="BR22" s="297"/>
      <c r="BS22" s="297"/>
      <c r="BT22" s="297"/>
      <c r="BU22" s="297"/>
      <c r="BV22" s="297"/>
    </row>
    <row r="23" spans="1:74" ht="11.15" customHeight="1" x14ac:dyDescent="0.25">
      <c r="A23" s="127" t="s">
        <v>275</v>
      </c>
      <c r="B23" s="135" t="s">
        <v>238</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44.383556740000003</v>
      </c>
      <c r="AN23" s="202">
        <v>46.525998270000002</v>
      </c>
      <c r="AO23" s="202">
        <v>46.065139817999999</v>
      </c>
      <c r="AP23" s="202">
        <v>44.470154039000001</v>
      </c>
      <c r="AQ23" s="202">
        <v>44.877477953000003</v>
      </c>
      <c r="AR23" s="202">
        <v>45.993195383</v>
      </c>
      <c r="AS23" s="202">
        <v>45.860930924000002</v>
      </c>
      <c r="AT23" s="202">
        <v>46.588019817999999</v>
      </c>
      <c r="AU23" s="202">
        <v>46.200135527</v>
      </c>
      <c r="AV23" s="202">
        <v>44.987135105999997</v>
      </c>
      <c r="AW23" s="202">
        <v>45.946261172</v>
      </c>
      <c r="AX23" s="202">
        <v>46.105463624000002</v>
      </c>
      <c r="AY23" s="202">
        <v>43.905498000999998</v>
      </c>
      <c r="AZ23" s="202">
        <v>46.136280001000003</v>
      </c>
      <c r="BA23" s="202">
        <v>45.874367001000003</v>
      </c>
      <c r="BB23" s="202">
        <v>44.672695001000001</v>
      </c>
      <c r="BC23" s="202">
        <v>45.827799001000002</v>
      </c>
      <c r="BD23" s="202">
        <v>46.617081001000003</v>
      </c>
      <c r="BE23" s="202">
        <v>45.938850000999999</v>
      </c>
      <c r="BF23" s="202">
        <v>46.544046000999998</v>
      </c>
      <c r="BG23" s="202">
        <v>46.192463433999997</v>
      </c>
      <c r="BH23" s="202">
        <v>46.366633290999999</v>
      </c>
      <c r="BI23" s="202">
        <v>45.885437719000002</v>
      </c>
      <c r="BJ23" s="297">
        <v>46.701786683000002</v>
      </c>
      <c r="BK23" s="297">
        <v>45.256312145000003</v>
      </c>
      <c r="BL23" s="297">
        <v>46.739610247999998</v>
      </c>
      <c r="BM23" s="297">
        <v>45.912084452000002</v>
      </c>
      <c r="BN23" s="297">
        <v>45.538815245000002</v>
      </c>
      <c r="BO23" s="297">
        <v>45.005995941000002</v>
      </c>
      <c r="BP23" s="297">
        <v>45.944332645000003</v>
      </c>
      <c r="BQ23" s="297">
        <v>46.032755786999999</v>
      </c>
      <c r="BR23" s="297">
        <v>46.473010934999998</v>
      </c>
      <c r="BS23" s="297">
        <v>45.931502756999997</v>
      </c>
      <c r="BT23" s="297">
        <v>46.066698766999998</v>
      </c>
      <c r="BU23" s="297">
        <v>45.944639475999999</v>
      </c>
      <c r="BV23" s="297">
        <v>46.595384992</v>
      </c>
    </row>
    <row r="24" spans="1:74" ht="11.15" customHeight="1" x14ac:dyDescent="0.25">
      <c r="A24" s="127" t="s">
        <v>269</v>
      </c>
      <c r="B24" s="135" t="s">
        <v>239</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19.613108</v>
      </c>
      <c r="AN24" s="202">
        <v>20.190405999999999</v>
      </c>
      <c r="AO24" s="202">
        <v>20.483481000000001</v>
      </c>
      <c r="AP24" s="202">
        <v>19.727336000000001</v>
      </c>
      <c r="AQ24" s="202">
        <v>19.839561</v>
      </c>
      <c r="AR24" s="202">
        <v>20.433229000000001</v>
      </c>
      <c r="AS24" s="202">
        <v>19.925556</v>
      </c>
      <c r="AT24" s="202">
        <v>20.265024</v>
      </c>
      <c r="AU24" s="202">
        <v>20.129055000000001</v>
      </c>
      <c r="AV24" s="202">
        <v>20.006610999999999</v>
      </c>
      <c r="AW24" s="202">
        <v>20.214212</v>
      </c>
      <c r="AX24" s="202">
        <v>19.327203000000001</v>
      </c>
      <c r="AY24" s="202">
        <v>19.149204000000001</v>
      </c>
      <c r="AZ24" s="202">
        <v>19.758786000000001</v>
      </c>
      <c r="BA24" s="202">
        <v>20.082773</v>
      </c>
      <c r="BB24" s="202">
        <v>20.036801000000001</v>
      </c>
      <c r="BC24" s="202">
        <v>20.395605</v>
      </c>
      <c r="BD24" s="202">
        <v>20.715786999999999</v>
      </c>
      <c r="BE24" s="202">
        <v>20.124355999999999</v>
      </c>
      <c r="BF24" s="202">
        <v>20.881052</v>
      </c>
      <c r="BG24" s="202">
        <v>20.092255999999999</v>
      </c>
      <c r="BH24" s="202">
        <v>20.412366212999999</v>
      </c>
      <c r="BI24" s="202">
        <v>19.913676168999999</v>
      </c>
      <c r="BJ24" s="297">
        <v>20.130109999999998</v>
      </c>
      <c r="BK24" s="297">
        <v>20.17999</v>
      </c>
      <c r="BL24" s="297">
        <v>20.279170000000001</v>
      </c>
      <c r="BM24" s="297">
        <v>20.346789999999999</v>
      </c>
      <c r="BN24" s="297">
        <v>20.398980000000002</v>
      </c>
      <c r="BO24" s="297">
        <v>20.361329999999999</v>
      </c>
      <c r="BP24" s="297">
        <v>20.63693</v>
      </c>
      <c r="BQ24" s="297">
        <v>20.477910000000001</v>
      </c>
      <c r="BR24" s="297">
        <v>20.85256</v>
      </c>
      <c r="BS24" s="297">
        <v>20.136150000000001</v>
      </c>
      <c r="BT24" s="297">
        <v>20.416250000000002</v>
      </c>
      <c r="BU24" s="297">
        <v>20.278230000000001</v>
      </c>
      <c r="BV24" s="297">
        <v>20.339320000000001</v>
      </c>
    </row>
    <row r="25" spans="1:74" ht="11.15" customHeight="1" x14ac:dyDescent="0.25">
      <c r="A25" s="127" t="s">
        <v>270</v>
      </c>
      <c r="B25" s="135" t="s">
        <v>257</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0.115594001</v>
      </c>
      <c r="AZ25" s="202">
        <v>0.115594001</v>
      </c>
      <c r="BA25" s="202">
        <v>0.115594001</v>
      </c>
      <c r="BB25" s="202">
        <v>0.115594001</v>
      </c>
      <c r="BC25" s="202">
        <v>0.115594001</v>
      </c>
      <c r="BD25" s="202">
        <v>0.115594001</v>
      </c>
      <c r="BE25" s="202">
        <v>0.115594001</v>
      </c>
      <c r="BF25" s="202">
        <v>0.115594001</v>
      </c>
      <c r="BG25" s="202">
        <v>0.115594001</v>
      </c>
      <c r="BH25" s="202">
        <v>0.115594001</v>
      </c>
      <c r="BI25" s="202">
        <v>0.115594001</v>
      </c>
      <c r="BJ25" s="297">
        <v>0.115594001</v>
      </c>
      <c r="BK25" s="297">
        <v>0.114112001</v>
      </c>
      <c r="BL25" s="297">
        <v>0.114112001</v>
      </c>
      <c r="BM25" s="297">
        <v>0.114112001</v>
      </c>
      <c r="BN25" s="297">
        <v>0.114112001</v>
      </c>
      <c r="BO25" s="297">
        <v>0.114112001</v>
      </c>
      <c r="BP25" s="297">
        <v>0.114112001</v>
      </c>
      <c r="BQ25" s="297">
        <v>0.114112001</v>
      </c>
      <c r="BR25" s="297">
        <v>0.114112001</v>
      </c>
      <c r="BS25" s="297">
        <v>0.114112001</v>
      </c>
      <c r="BT25" s="297">
        <v>0.114112001</v>
      </c>
      <c r="BU25" s="297">
        <v>0.114112001</v>
      </c>
      <c r="BV25" s="297">
        <v>0.114112001</v>
      </c>
    </row>
    <row r="26" spans="1:74" ht="11.15" customHeight="1" x14ac:dyDescent="0.25">
      <c r="A26" s="127" t="s">
        <v>271</v>
      </c>
      <c r="B26" s="135" t="s">
        <v>258</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2.3072400000000002</v>
      </c>
      <c r="AX26" s="202">
        <v>2.5400999999999998</v>
      </c>
      <c r="AY26" s="202">
        <v>2.3043</v>
      </c>
      <c r="AZ26" s="202">
        <v>2.3714</v>
      </c>
      <c r="BA26" s="202">
        <v>2.3233000000000001</v>
      </c>
      <c r="BB26" s="202">
        <v>2.2948</v>
      </c>
      <c r="BC26" s="202">
        <v>2.4864000000000002</v>
      </c>
      <c r="BD26" s="202">
        <v>2.6333000000000002</v>
      </c>
      <c r="BE26" s="202">
        <v>2.7309000000000001</v>
      </c>
      <c r="BF26" s="202">
        <v>2.6760999999999999</v>
      </c>
      <c r="BG26" s="202">
        <v>2.346587618</v>
      </c>
      <c r="BH26" s="202">
        <v>2.3216999110000001</v>
      </c>
      <c r="BI26" s="202">
        <v>2.3425288399999999</v>
      </c>
      <c r="BJ26" s="297">
        <v>2.3476305320000002</v>
      </c>
      <c r="BK26" s="297">
        <v>2.3675854790000002</v>
      </c>
      <c r="BL26" s="297">
        <v>2.4116241349999998</v>
      </c>
      <c r="BM26" s="297">
        <v>2.3096533799999999</v>
      </c>
      <c r="BN26" s="297">
        <v>2.2546587300000001</v>
      </c>
      <c r="BO26" s="297">
        <v>2.3113099969999999</v>
      </c>
      <c r="BP26" s="297">
        <v>2.3682185699999998</v>
      </c>
      <c r="BQ26" s="297">
        <v>2.3879188349999998</v>
      </c>
      <c r="BR26" s="297">
        <v>2.4421789519999999</v>
      </c>
      <c r="BS26" s="297">
        <v>2.3962758210000001</v>
      </c>
      <c r="BT26" s="297">
        <v>2.3714988570000002</v>
      </c>
      <c r="BU26" s="297">
        <v>2.392235103</v>
      </c>
      <c r="BV26" s="297">
        <v>2.397314094</v>
      </c>
    </row>
    <row r="27" spans="1:74" ht="11.15" customHeight="1" x14ac:dyDescent="0.25">
      <c r="A27" s="127" t="s">
        <v>272</v>
      </c>
      <c r="B27" s="135" t="s">
        <v>259</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12.410774194</v>
      </c>
      <c r="AN27" s="202">
        <v>13.726285713999999</v>
      </c>
      <c r="AO27" s="202">
        <v>13.477</v>
      </c>
      <c r="AP27" s="202">
        <v>13.210633333000001</v>
      </c>
      <c r="AQ27" s="202">
        <v>13.392967742</v>
      </c>
      <c r="AR27" s="202">
        <v>13.692433333</v>
      </c>
      <c r="AS27" s="202">
        <v>13.801806451999999</v>
      </c>
      <c r="AT27" s="202">
        <v>14.072806452</v>
      </c>
      <c r="AU27" s="202">
        <v>14.2536</v>
      </c>
      <c r="AV27" s="202">
        <v>13.267612903</v>
      </c>
      <c r="AW27" s="202">
        <v>13.414966667</v>
      </c>
      <c r="AX27" s="202">
        <v>13.418200000000001</v>
      </c>
      <c r="AY27" s="202">
        <v>12.3606</v>
      </c>
      <c r="AZ27" s="202">
        <v>13.6073</v>
      </c>
      <c r="BA27" s="202">
        <v>13.373799999999999</v>
      </c>
      <c r="BB27" s="202">
        <v>13.0669</v>
      </c>
      <c r="BC27" s="202">
        <v>13.6637</v>
      </c>
      <c r="BD27" s="202">
        <v>13.892899999999999</v>
      </c>
      <c r="BE27" s="202">
        <v>13.644299999999999</v>
      </c>
      <c r="BF27" s="202">
        <v>13.4254</v>
      </c>
      <c r="BG27" s="202">
        <v>14.101847812000001</v>
      </c>
      <c r="BH27" s="202">
        <v>13.963055519999999</v>
      </c>
      <c r="BI27" s="202">
        <v>13.528335161999999</v>
      </c>
      <c r="BJ27" s="297">
        <v>13.455795811</v>
      </c>
      <c r="BK27" s="297">
        <v>12.686645065</v>
      </c>
      <c r="BL27" s="297">
        <v>13.579865309000001</v>
      </c>
      <c r="BM27" s="297">
        <v>13.282978527999999</v>
      </c>
      <c r="BN27" s="297">
        <v>13.361953049</v>
      </c>
      <c r="BO27" s="297">
        <v>13.043727922</v>
      </c>
      <c r="BP27" s="297">
        <v>13.579116746</v>
      </c>
      <c r="BQ27" s="297">
        <v>13.697443469</v>
      </c>
      <c r="BR27" s="297">
        <v>13.562989594999999</v>
      </c>
      <c r="BS27" s="297">
        <v>13.943120643</v>
      </c>
      <c r="BT27" s="297">
        <v>13.805409769000001</v>
      </c>
      <c r="BU27" s="297">
        <v>13.374076572</v>
      </c>
      <c r="BV27" s="297">
        <v>13.302102420000001</v>
      </c>
    </row>
    <row r="28" spans="1:74" ht="11.15" customHeight="1" x14ac:dyDescent="0.25">
      <c r="A28" s="127" t="s">
        <v>273</v>
      </c>
      <c r="B28" s="135" t="s">
        <v>260</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3.7904516129000001</v>
      </c>
      <c r="AN28" s="202">
        <v>3.8306428571</v>
      </c>
      <c r="AO28" s="202">
        <v>3.4990967741999999</v>
      </c>
      <c r="AP28" s="202">
        <v>3.0065333333000002</v>
      </c>
      <c r="AQ28" s="202">
        <v>2.9536774193999999</v>
      </c>
      <c r="AR28" s="202">
        <v>3.1197333333000001</v>
      </c>
      <c r="AS28" s="202">
        <v>3.0979677418999998</v>
      </c>
      <c r="AT28" s="202">
        <v>3.3145483870999999</v>
      </c>
      <c r="AU28" s="202">
        <v>3.1538333333000002</v>
      </c>
      <c r="AV28" s="202">
        <v>3.2275161290000001</v>
      </c>
      <c r="AW28" s="202">
        <v>3.4530666666999998</v>
      </c>
      <c r="AX28" s="202">
        <v>4.0125999999999999</v>
      </c>
      <c r="AY28" s="202">
        <v>3.7637</v>
      </c>
      <c r="AZ28" s="202">
        <v>3.9257</v>
      </c>
      <c r="BA28" s="202">
        <v>3.5179</v>
      </c>
      <c r="BB28" s="202">
        <v>3.1989000000000001</v>
      </c>
      <c r="BC28" s="202">
        <v>3.0053000000000001</v>
      </c>
      <c r="BD28" s="202">
        <v>3.0950000000000002</v>
      </c>
      <c r="BE28" s="202">
        <v>3.0750999999999999</v>
      </c>
      <c r="BF28" s="202">
        <v>3.1331000000000002</v>
      </c>
      <c r="BG28" s="202">
        <v>3.141026069</v>
      </c>
      <c r="BH28" s="202">
        <v>3.1707746270000001</v>
      </c>
      <c r="BI28" s="202">
        <v>3.4106089019999999</v>
      </c>
      <c r="BJ28" s="297">
        <v>3.8941325099999999</v>
      </c>
      <c r="BK28" s="297">
        <v>3.5356836939999998</v>
      </c>
      <c r="BL28" s="297">
        <v>3.7784023379999998</v>
      </c>
      <c r="BM28" s="297">
        <v>3.4756792070000002</v>
      </c>
      <c r="BN28" s="297">
        <v>3.1424899480000001</v>
      </c>
      <c r="BO28" s="297">
        <v>2.8838772100000001</v>
      </c>
      <c r="BP28" s="297">
        <v>2.9129414310000001</v>
      </c>
      <c r="BQ28" s="297">
        <v>3.040901319</v>
      </c>
      <c r="BR28" s="297">
        <v>3.138536915</v>
      </c>
      <c r="BS28" s="297">
        <v>3.0624641750000001</v>
      </c>
      <c r="BT28" s="297">
        <v>3.091740734</v>
      </c>
      <c r="BU28" s="297">
        <v>3.3277697320000001</v>
      </c>
      <c r="BV28" s="297">
        <v>3.8036216180000002</v>
      </c>
    </row>
    <row r="29" spans="1:74" ht="11.15" customHeight="1" x14ac:dyDescent="0.25">
      <c r="A29" s="127" t="s">
        <v>274</v>
      </c>
      <c r="B29" s="135" t="s">
        <v>261</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6.2043075484000001</v>
      </c>
      <c r="AN29" s="202">
        <v>6.2993094286</v>
      </c>
      <c r="AO29" s="202">
        <v>6.3868021613000003</v>
      </c>
      <c r="AP29" s="202">
        <v>6.2733536667000003</v>
      </c>
      <c r="AQ29" s="202">
        <v>6.4507492258000001</v>
      </c>
      <c r="AR29" s="202">
        <v>6.2671176666999999</v>
      </c>
      <c r="AS29" s="202">
        <v>6.4101882902999998</v>
      </c>
      <c r="AT29" s="202">
        <v>6.4501780000000002</v>
      </c>
      <c r="AU29" s="202">
        <v>6.2435016667000003</v>
      </c>
      <c r="AV29" s="202">
        <v>6.1749664193999996</v>
      </c>
      <c r="AW29" s="202">
        <v>6.4344713333000003</v>
      </c>
      <c r="AX29" s="202">
        <v>6.6833</v>
      </c>
      <c r="AY29" s="202">
        <v>6.2121000000000004</v>
      </c>
      <c r="AZ29" s="202">
        <v>6.3574999999999999</v>
      </c>
      <c r="BA29" s="202">
        <v>6.4610000000000003</v>
      </c>
      <c r="BB29" s="202">
        <v>5.9596999999999998</v>
      </c>
      <c r="BC29" s="202">
        <v>6.1612</v>
      </c>
      <c r="BD29" s="202">
        <v>6.1645000000000003</v>
      </c>
      <c r="BE29" s="202">
        <v>6.2485999999999997</v>
      </c>
      <c r="BF29" s="202">
        <v>6.3128000000000002</v>
      </c>
      <c r="BG29" s="202">
        <v>6.3951519340000003</v>
      </c>
      <c r="BH29" s="202">
        <v>6.3831430190000003</v>
      </c>
      <c r="BI29" s="202">
        <v>6.5746946450000001</v>
      </c>
      <c r="BJ29" s="297">
        <v>6.7585238289999996</v>
      </c>
      <c r="BK29" s="297">
        <v>6.3722959059999997</v>
      </c>
      <c r="BL29" s="297">
        <v>6.5764364649999996</v>
      </c>
      <c r="BM29" s="297">
        <v>6.382871336</v>
      </c>
      <c r="BN29" s="297">
        <v>6.2666215169999999</v>
      </c>
      <c r="BO29" s="297">
        <v>6.2916388110000003</v>
      </c>
      <c r="BP29" s="297">
        <v>6.3330138969999998</v>
      </c>
      <c r="BQ29" s="297">
        <v>6.3144701630000002</v>
      </c>
      <c r="BR29" s="297">
        <v>6.3626334719999997</v>
      </c>
      <c r="BS29" s="297">
        <v>6.2793801169999997</v>
      </c>
      <c r="BT29" s="297">
        <v>6.2676874060000003</v>
      </c>
      <c r="BU29" s="297">
        <v>6.4582160679999996</v>
      </c>
      <c r="BV29" s="297">
        <v>6.6389148589999998</v>
      </c>
    </row>
    <row r="30" spans="1:74" ht="11.15" customHeight="1" x14ac:dyDescent="0.25">
      <c r="A30" s="127" t="s">
        <v>281</v>
      </c>
      <c r="B30" s="135" t="s">
        <v>262</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48.256542158000002</v>
      </c>
      <c r="P30" s="202">
        <v>48.427557839000002</v>
      </c>
      <c r="Q30" s="202">
        <v>48.174580914000003</v>
      </c>
      <c r="R30" s="202">
        <v>48.807171637000003</v>
      </c>
      <c r="S30" s="202">
        <v>49.406931860999997</v>
      </c>
      <c r="T30" s="202">
        <v>49.851610073000003</v>
      </c>
      <c r="U30" s="202">
        <v>50.066237667999999</v>
      </c>
      <c r="V30" s="202">
        <v>50.041383437999997</v>
      </c>
      <c r="W30" s="202">
        <v>50.669272730000003</v>
      </c>
      <c r="X30" s="202">
        <v>49.699291615999996</v>
      </c>
      <c r="Y30" s="202">
        <v>50.442352178</v>
      </c>
      <c r="Z30" s="202">
        <v>50.983446542000003</v>
      </c>
      <c r="AA30" s="202">
        <v>50.71477505</v>
      </c>
      <c r="AB30" s="202">
        <v>51.996819872000003</v>
      </c>
      <c r="AC30" s="202">
        <v>51.815353754</v>
      </c>
      <c r="AD30" s="202">
        <v>52.166955025999997</v>
      </c>
      <c r="AE30" s="202">
        <v>52.593708831000001</v>
      </c>
      <c r="AF30" s="202">
        <v>53.083930535</v>
      </c>
      <c r="AG30" s="202">
        <v>52.687853758000003</v>
      </c>
      <c r="AH30" s="202">
        <v>52.351128193999998</v>
      </c>
      <c r="AI30" s="202">
        <v>52.968711612</v>
      </c>
      <c r="AJ30" s="202">
        <v>51.882720069000001</v>
      </c>
      <c r="AK30" s="202">
        <v>52.600495074000001</v>
      </c>
      <c r="AL30" s="202">
        <v>53.157722301</v>
      </c>
      <c r="AM30" s="202">
        <v>52.447092726000001</v>
      </c>
      <c r="AN30" s="202">
        <v>53.492661955000003</v>
      </c>
      <c r="AO30" s="202">
        <v>52.595216344999997</v>
      </c>
      <c r="AP30" s="202">
        <v>52.679696122999999</v>
      </c>
      <c r="AQ30" s="202">
        <v>53.460848724999998</v>
      </c>
      <c r="AR30" s="202">
        <v>54.287384013</v>
      </c>
      <c r="AS30" s="202">
        <v>53.613542007</v>
      </c>
      <c r="AT30" s="202">
        <v>53.557340697999997</v>
      </c>
      <c r="AU30" s="202">
        <v>54.231285217999996</v>
      </c>
      <c r="AV30" s="202">
        <v>53.055157264999998</v>
      </c>
      <c r="AW30" s="202">
        <v>53.874302137000001</v>
      </c>
      <c r="AX30" s="202">
        <v>54.641725160999997</v>
      </c>
      <c r="AY30" s="202">
        <v>53.85543389</v>
      </c>
      <c r="AZ30" s="202">
        <v>55.318141316999998</v>
      </c>
      <c r="BA30" s="202">
        <v>54.903429703999997</v>
      </c>
      <c r="BB30" s="202">
        <v>54.579203972000002</v>
      </c>
      <c r="BC30" s="202">
        <v>55.225802237000003</v>
      </c>
      <c r="BD30" s="202">
        <v>55.762328551000003</v>
      </c>
      <c r="BE30" s="202">
        <v>55.108549033999999</v>
      </c>
      <c r="BF30" s="202">
        <v>55.021994243999998</v>
      </c>
      <c r="BG30" s="202">
        <v>55.684197019000003</v>
      </c>
      <c r="BH30" s="202">
        <v>54.200997024999999</v>
      </c>
      <c r="BI30" s="202">
        <v>55.379007096999999</v>
      </c>
      <c r="BJ30" s="297">
        <v>56.312241980000003</v>
      </c>
      <c r="BK30" s="297">
        <v>55.370826389999998</v>
      </c>
      <c r="BL30" s="297">
        <v>56.744945256000001</v>
      </c>
      <c r="BM30" s="297">
        <v>56.071510639000003</v>
      </c>
      <c r="BN30" s="297">
        <v>56.032031594000003</v>
      </c>
      <c r="BO30" s="297">
        <v>56.480104412999999</v>
      </c>
      <c r="BP30" s="297">
        <v>57.149939818</v>
      </c>
      <c r="BQ30" s="297">
        <v>56.504307734999998</v>
      </c>
      <c r="BR30" s="297">
        <v>56.129380740000002</v>
      </c>
      <c r="BS30" s="297">
        <v>56.873089774</v>
      </c>
      <c r="BT30" s="297">
        <v>55.439639458000002</v>
      </c>
      <c r="BU30" s="297">
        <v>56.467536574</v>
      </c>
      <c r="BV30" s="297">
        <v>57.479412048999997</v>
      </c>
    </row>
    <row r="31" spans="1:74" ht="11.15" customHeight="1" x14ac:dyDescent="0.25">
      <c r="A31" s="127" t="s">
        <v>276</v>
      </c>
      <c r="B31" s="135" t="s">
        <v>880</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4.1611125080000004</v>
      </c>
      <c r="AN31" s="202">
        <v>4.4048582249999999</v>
      </c>
      <c r="AO31" s="202">
        <v>4.2967199889999996</v>
      </c>
      <c r="AP31" s="202">
        <v>4.2747070770000004</v>
      </c>
      <c r="AQ31" s="202">
        <v>4.4048250519999996</v>
      </c>
      <c r="AR31" s="202">
        <v>4.6092311080000004</v>
      </c>
      <c r="AS31" s="202">
        <v>4.6819357750000004</v>
      </c>
      <c r="AT31" s="202">
        <v>4.8011689239999997</v>
      </c>
      <c r="AU31" s="202">
        <v>4.7199081080000003</v>
      </c>
      <c r="AV31" s="202">
        <v>4.6116556969999998</v>
      </c>
      <c r="AW31" s="202">
        <v>4.6620243979999998</v>
      </c>
      <c r="AX31" s="202">
        <v>4.6691565380000002</v>
      </c>
      <c r="AY31" s="202">
        <v>4.1929333690000004</v>
      </c>
      <c r="AZ31" s="202">
        <v>4.4488403280000002</v>
      </c>
      <c r="BA31" s="202">
        <v>4.3353890509999999</v>
      </c>
      <c r="BB31" s="202">
        <v>4.3099611790000001</v>
      </c>
      <c r="BC31" s="202">
        <v>4.4471538659999998</v>
      </c>
      <c r="BD31" s="202">
        <v>4.6619074950000003</v>
      </c>
      <c r="BE31" s="202">
        <v>4.7380563369999997</v>
      </c>
      <c r="BF31" s="202">
        <v>4.8635474350000001</v>
      </c>
      <c r="BG31" s="202">
        <v>4.7779123099999996</v>
      </c>
      <c r="BH31" s="202">
        <v>4.6611647500000002</v>
      </c>
      <c r="BI31" s="202">
        <v>4.7150441389999997</v>
      </c>
      <c r="BJ31" s="297">
        <v>4.724407684</v>
      </c>
      <c r="BK31" s="297">
        <v>4.333010356</v>
      </c>
      <c r="BL31" s="297">
        <v>4.5936395719999998</v>
      </c>
      <c r="BM31" s="297">
        <v>4.4780941319999998</v>
      </c>
      <c r="BN31" s="297">
        <v>4.4521849229999999</v>
      </c>
      <c r="BO31" s="297">
        <v>4.5919116290000002</v>
      </c>
      <c r="BP31" s="297">
        <v>4.8106285660000001</v>
      </c>
      <c r="BQ31" s="297">
        <v>4.8881810100000003</v>
      </c>
      <c r="BR31" s="297">
        <v>5.0159887190000001</v>
      </c>
      <c r="BS31" s="297">
        <v>4.928770611</v>
      </c>
      <c r="BT31" s="297">
        <v>4.809852341</v>
      </c>
      <c r="BU31" s="297">
        <v>4.8647299239999997</v>
      </c>
      <c r="BV31" s="297">
        <v>4.8742743199999996</v>
      </c>
    </row>
    <row r="32" spans="1:74" ht="11.15" customHeight="1" x14ac:dyDescent="0.25">
      <c r="A32" s="127" t="s">
        <v>277</v>
      </c>
      <c r="B32" s="135" t="s">
        <v>259</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0.72424857399999998</v>
      </c>
      <c r="AN32" s="202">
        <v>0.74272431699999997</v>
      </c>
      <c r="AO32" s="202">
        <v>0.75493219</v>
      </c>
      <c r="AP32" s="202">
        <v>0.747463765</v>
      </c>
      <c r="AQ32" s="202">
        <v>0.76239115099999999</v>
      </c>
      <c r="AR32" s="202">
        <v>0.76932761400000005</v>
      </c>
      <c r="AS32" s="202">
        <v>0.75941878600000001</v>
      </c>
      <c r="AT32" s="202">
        <v>0.76263060599999999</v>
      </c>
      <c r="AU32" s="202">
        <v>0.770343518</v>
      </c>
      <c r="AV32" s="202">
        <v>0.78237479499999996</v>
      </c>
      <c r="AW32" s="202">
        <v>0.77370528299999997</v>
      </c>
      <c r="AX32" s="202">
        <v>0.74915289500000004</v>
      </c>
      <c r="AY32" s="202">
        <v>0.72634475399999998</v>
      </c>
      <c r="AZ32" s="202">
        <v>0.74465840400000005</v>
      </c>
      <c r="BA32" s="202">
        <v>0.75669571499999999</v>
      </c>
      <c r="BB32" s="202">
        <v>0.74902854100000005</v>
      </c>
      <c r="BC32" s="202">
        <v>0.76379082899999995</v>
      </c>
      <c r="BD32" s="202">
        <v>0.77055117900000003</v>
      </c>
      <c r="BE32" s="202">
        <v>0.76044223399999999</v>
      </c>
      <c r="BF32" s="202">
        <v>0.76347394300000004</v>
      </c>
      <c r="BG32" s="202">
        <v>0.77101409499999995</v>
      </c>
      <c r="BH32" s="202">
        <v>0.78287968900000005</v>
      </c>
      <c r="BI32" s="202">
        <v>0.77401481900000002</v>
      </c>
      <c r="BJ32" s="297">
        <v>0.74924447000000005</v>
      </c>
      <c r="BK32" s="297">
        <v>0.72943460299999996</v>
      </c>
      <c r="BL32" s="297">
        <v>0.74782615699999999</v>
      </c>
      <c r="BM32" s="297">
        <v>0.75991466900000004</v>
      </c>
      <c r="BN32" s="297">
        <v>0.75221488400000003</v>
      </c>
      <c r="BO32" s="297">
        <v>0.76703996900000004</v>
      </c>
      <c r="BP32" s="297">
        <v>0.77382907999999995</v>
      </c>
      <c r="BQ32" s="297">
        <v>0.76367713400000004</v>
      </c>
      <c r="BR32" s="297">
        <v>0.76672173799999999</v>
      </c>
      <c r="BS32" s="297">
        <v>0.77429396100000003</v>
      </c>
      <c r="BT32" s="297">
        <v>0.78621003199999995</v>
      </c>
      <c r="BU32" s="297">
        <v>0.77730745099999998</v>
      </c>
      <c r="BV32" s="297">
        <v>0.75243172899999999</v>
      </c>
    </row>
    <row r="33" spans="1:74" ht="11.15" customHeight="1" x14ac:dyDescent="0.25">
      <c r="A33" s="127" t="s">
        <v>278</v>
      </c>
      <c r="B33" s="135" t="s">
        <v>264</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14.357234384</v>
      </c>
      <c r="P33" s="202">
        <v>13.73531382</v>
      </c>
      <c r="Q33" s="202">
        <v>13.560950387</v>
      </c>
      <c r="R33" s="202">
        <v>14.164651263</v>
      </c>
      <c r="S33" s="202">
        <v>14.132404396</v>
      </c>
      <c r="T33" s="202">
        <v>13.953295082</v>
      </c>
      <c r="U33" s="202">
        <v>14.489768219</v>
      </c>
      <c r="V33" s="202">
        <v>14.33466346</v>
      </c>
      <c r="W33" s="202">
        <v>15.137347982</v>
      </c>
      <c r="X33" s="202">
        <v>14.338653546</v>
      </c>
      <c r="Y33" s="202">
        <v>15.278533565</v>
      </c>
      <c r="Z33" s="202">
        <v>15.709823896</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15.218635421</v>
      </c>
      <c r="AN33" s="202">
        <v>15.406887159</v>
      </c>
      <c r="AO33" s="202">
        <v>14.748232873999999</v>
      </c>
      <c r="AP33" s="202">
        <v>15.044862096999999</v>
      </c>
      <c r="AQ33" s="202">
        <v>15.176909672000001</v>
      </c>
      <c r="AR33" s="202">
        <v>15.082619653</v>
      </c>
      <c r="AS33" s="202">
        <v>15.070753157</v>
      </c>
      <c r="AT33" s="202">
        <v>14.678973916</v>
      </c>
      <c r="AU33" s="202">
        <v>15.535629934999999</v>
      </c>
      <c r="AV33" s="202">
        <v>14.603385198</v>
      </c>
      <c r="AW33" s="202">
        <v>15.377431423999999</v>
      </c>
      <c r="AX33" s="202">
        <v>15.866574965</v>
      </c>
      <c r="AY33" s="202">
        <v>15.643329872000001</v>
      </c>
      <c r="AZ33" s="202">
        <v>16.091790655</v>
      </c>
      <c r="BA33" s="202">
        <v>15.993732313000001</v>
      </c>
      <c r="BB33" s="202">
        <v>16.307649927</v>
      </c>
      <c r="BC33" s="202">
        <v>16.077307193999999</v>
      </c>
      <c r="BD33" s="202">
        <v>15.898126511999999</v>
      </c>
      <c r="BE33" s="202">
        <v>15.832569562</v>
      </c>
      <c r="BF33" s="202">
        <v>15.361338204000001</v>
      </c>
      <c r="BG33" s="202">
        <v>16.154612035</v>
      </c>
      <c r="BH33" s="202">
        <v>15.239456713999999</v>
      </c>
      <c r="BI33" s="202">
        <v>16.150409335999999</v>
      </c>
      <c r="BJ33" s="297">
        <v>16.578323636</v>
      </c>
      <c r="BK33" s="297">
        <v>15.960631888</v>
      </c>
      <c r="BL33" s="297">
        <v>16.419506011999999</v>
      </c>
      <c r="BM33" s="297">
        <v>16.319170738</v>
      </c>
      <c r="BN33" s="297">
        <v>16.640377574999999</v>
      </c>
      <c r="BO33" s="297">
        <v>16.404686241</v>
      </c>
      <c r="BP33" s="297">
        <v>16.221344951999999</v>
      </c>
      <c r="BQ33" s="297">
        <v>16.154265758000001</v>
      </c>
      <c r="BR33" s="297">
        <v>15.672092323999999</v>
      </c>
      <c r="BS33" s="297">
        <v>16.483786115000001</v>
      </c>
      <c r="BT33" s="297">
        <v>15.547380724</v>
      </c>
      <c r="BU33" s="297">
        <v>16.479485829000001</v>
      </c>
      <c r="BV33" s="297">
        <v>16.917336376000002</v>
      </c>
    </row>
    <row r="34" spans="1:74" ht="11.15" customHeight="1" x14ac:dyDescent="0.25">
      <c r="A34" s="127" t="s">
        <v>279</v>
      </c>
      <c r="B34" s="135" t="s">
        <v>265</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13.389416172000001</v>
      </c>
      <c r="AN34" s="202">
        <v>13.883616278</v>
      </c>
      <c r="AO34" s="202">
        <v>13.955170584999999</v>
      </c>
      <c r="AP34" s="202">
        <v>13.727525934000001</v>
      </c>
      <c r="AQ34" s="202">
        <v>13.650833147</v>
      </c>
      <c r="AR34" s="202">
        <v>13.838246702999999</v>
      </c>
      <c r="AS34" s="202">
        <v>13.383136598</v>
      </c>
      <c r="AT34" s="202">
        <v>13.330260156</v>
      </c>
      <c r="AU34" s="202">
        <v>13.329384899000001</v>
      </c>
      <c r="AV34" s="202">
        <v>13.539069791999999</v>
      </c>
      <c r="AW34" s="202">
        <v>13.948290015</v>
      </c>
      <c r="AX34" s="202">
        <v>14.041087664999999</v>
      </c>
      <c r="AY34" s="202">
        <v>13.960193296</v>
      </c>
      <c r="AZ34" s="202">
        <v>14.523659501999999</v>
      </c>
      <c r="BA34" s="202">
        <v>14.623513943000001</v>
      </c>
      <c r="BB34" s="202">
        <v>14.046917224</v>
      </c>
      <c r="BC34" s="202">
        <v>14.43226883</v>
      </c>
      <c r="BD34" s="202">
        <v>14.233701181000001</v>
      </c>
      <c r="BE34" s="202">
        <v>13.631214468</v>
      </c>
      <c r="BF34" s="202">
        <v>13.755471481000001</v>
      </c>
      <c r="BG34" s="202">
        <v>13.745101174</v>
      </c>
      <c r="BH34" s="202">
        <v>13.73758703</v>
      </c>
      <c r="BI34" s="202">
        <v>14.196012635000001</v>
      </c>
      <c r="BJ34" s="297">
        <v>14.322358363999999</v>
      </c>
      <c r="BK34" s="297">
        <v>14.541875853000001</v>
      </c>
      <c r="BL34" s="297">
        <v>14.972897778</v>
      </c>
      <c r="BM34" s="297">
        <v>14.994964534999999</v>
      </c>
      <c r="BN34" s="297">
        <v>14.775377775999999</v>
      </c>
      <c r="BO34" s="297">
        <v>14.901236154999999</v>
      </c>
      <c r="BP34" s="297">
        <v>14.742022571</v>
      </c>
      <c r="BQ34" s="297">
        <v>14.284204052</v>
      </c>
      <c r="BR34" s="297">
        <v>14.128001472999999</v>
      </c>
      <c r="BS34" s="297">
        <v>14.184824945000001</v>
      </c>
      <c r="BT34" s="297">
        <v>14.261026521</v>
      </c>
      <c r="BU34" s="297">
        <v>14.58005009</v>
      </c>
      <c r="BV34" s="297">
        <v>14.710047872000001</v>
      </c>
    </row>
    <row r="35" spans="1:74" ht="11.15" customHeight="1" x14ac:dyDescent="0.25">
      <c r="A35" s="127" t="s">
        <v>280</v>
      </c>
      <c r="B35" s="135" t="s">
        <v>266</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17.735436749000002</v>
      </c>
      <c r="AB35" s="202">
        <v>17.959397866</v>
      </c>
      <c r="AC35" s="202">
        <v>18.004940781999998</v>
      </c>
      <c r="AD35" s="202">
        <v>18.150889593999999</v>
      </c>
      <c r="AE35" s="202">
        <v>18.581939341999998</v>
      </c>
      <c r="AF35" s="202">
        <v>19.131362590999998</v>
      </c>
      <c r="AG35" s="202">
        <v>18.976147719</v>
      </c>
      <c r="AH35" s="202">
        <v>19.087270276000002</v>
      </c>
      <c r="AI35" s="202">
        <v>18.922025072</v>
      </c>
      <c r="AJ35" s="202">
        <v>18.751225088999998</v>
      </c>
      <c r="AK35" s="202">
        <v>18.300956052</v>
      </c>
      <c r="AL35" s="202">
        <v>18.360829123999999</v>
      </c>
      <c r="AM35" s="202">
        <v>18.953680050999999</v>
      </c>
      <c r="AN35" s="202">
        <v>19.054575976999999</v>
      </c>
      <c r="AO35" s="202">
        <v>18.840160707999999</v>
      </c>
      <c r="AP35" s="202">
        <v>18.88513725</v>
      </c>
      <c r="AQ35" s="202">
        <v>19.465889703999999</v>
      </c>
      <c r="AR35" s="202">
        <v>19.987958935999998</v>
      </c>
      <c r="AS35" s="202">
        <v>19.71829769</v>
      </c>
      <c r="AT35" s="202">
        <v>19.984307095999998</v>
      </c>
      <c r="AU35" s="202">
        <v>19.876018758000001</v>
      </c>
      <c r="AV35" s="202">
        <v>19.518671782999998</v>
      </c>
      <c r="AW35" s="202">
        <v>19.112851017000001</v>
      </c>
      <c r="AX35" s="202">
        <v>19.315753097999998</v>
      </c>
      <c r="AY35" s="202">
        <v>19.332632599</v>
      </c>
      <c r="AZ35" s="202">
        <v>19.509192426999999</v>
      </c>
      <c r="BA35" s="202">
        <v>19.194098682</v>
      </c>
      <c r="BB35" s="202">
        <v>19.165647101000001</v>
      </c>
      <c r="BC35" s="202">
        <v>19.505281518</v>
      </c>
      <c r="BD35" s="202">
        <v>20.198042183999998</v>
      </c>
      <c r="BE35" s="202">
        <v>20.146266432000001</v>
      </c>
      <c r="BF35" s="202">
        <v>20.278163181</v>
      </c>
      <c r="BG35" s="202">
        <v>20.235557405000002</v>
      </c>
      <c r="BH35" s="202">
        <v>19.779908842000001</v>
      </c>
      <c r="BI35" s="202">
        <v>19.543526167</v>
      </c>
      <c r="BJ35" s="297">
        <v>19.937907826</v>
      </c>
      <c r="BK35" s="297">
        <v>19.805873689999999</v>
      </c>
      <c r="BL35" s="297">
        <v>20.011075736999999</v>
      </c>
      <c r="BM35" s="297">
        <v>19.519366563999998</v>
      </c>
      <c r="BN35" s="297">
        <v>19.411876436</v>
      </c>
      <c r="BO35" s="297">
        <v>19.815230418999999</v>
      </c>
      <c r="BP35" s="297">
        <v>20.602114649000001</v>
      </c>
      <c r="BQ35" s="297">
        <v>20.413979780999998</v>
      </c>
      <c r="BR35" s="297">
        <v>20.546576485999999</v>
      </c>
      <c r="BS35" s="297">
        <v>20.501414142000002</v>
      </c>
      <c r="BT35" s="297">
        <v>20.035169839999998</v>
      </c>
      <c r="BU35" s="297">
        <v>19.765963280000001</v>
      </c>
      <c r="BV35" s="297">
        <v>20.225321751999999</v>
      </c>
    </row>
    <row r="36" spans="1:74" ht="11.15" customHeight="1" x14ac:dyDescent="0.25">
      <c r="A36" s="127" t="s">
        <v>282</v>
      </c>
      <c r="B36" s="135" t="s">
        <v>215</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94.311442905000007</v>
      </c>
      <c r="P36" s="202">
        <v>95.606311211000005</v>
      </c>
      <c r="Q36" s="202">
        <v>91.379126333000002</v>
      </c>
      <c r="R36" s="202">
        <v>83.797163233000006</v>
      </c>
      <c r="S36" s="202">
        <v>86.526219435000002</v>
      </c>
      <c r="T36" s="202">
        <v>90.195992244999999</v>
      </c>
      <c r="U36" s="202">
        <v>92.240752934</v>
      </c>
      <c r="V36" s="202">
        <v>91.867472765000002</v>
      </c>
      <c r="W36" s="202">
        <v>93.334618044999999</v>
      </c>
      <c r="X36" s="202">
        <v>92.425867268999994</v>
      </c>
      <c r="Y36" s="202">
        <v>93.207208046000005</v>
      </c>
      <c r="Z36" s="202">
        <v>94.097776296999996</v>
      </c>
      <c r="AA36" s="202">
        <v>92.502857855000002</v>
      </c>
      <c r="AB36" s="202">
        <v>93.905750999000006</v>
      </c>
      <c r="AC36" s="202">
        <v>95.513207700999999</v>
      </c>
      <c r="AD36" s="202">
        <v>95.485861397999997</v>
      </c>
      <c r="AE36" s="202">
        <v>95.893989622999996</v>
      </c>
      <c r="AF36" s="202">
        <v>98.685250917999994</v>
      </c>
      <c r="AG36" s="202">
        <v>98.284027359000007</v>
      </c>
      <c r="AH36" s="202">
        <v>98.089955270000004</v>
      </c>
      <c r="AI36" s="202">
        <v>99.055912805000006</v>
      </c>
      <c r="AJ36" s="202">
        <v>97.992992208000004</v>
      </c>
      <c r="AK36" s="202">
        <v>99.282857913000001</v>
      </c>
      <c r="AL36" s="202">
        <v>100.80429354</v>
      </c>
      <c r="AM36" s="202">
        <v>96.830649465999997</v>
      </c>
      <c r="AN36" s="202">
        <v>100.01866022999999</v>
      </c>
      <c r="AO36" s="202">
        <v>98.660356163000003</v>
      </c>
      <c r="AP36" s="202">
        <v>97.149850162000007</v>
      </c>
      <c r="AQ36" s="202">
        <v>98.338326679000005</v>
      </c>
      <c r="AR36" s="202">
        <v>100.28057939999999</v>
      </c>
      <c r="AS36" s="202">
        <v>99.474472930999994</v>
      </c>
      <c r="AT36" s="202">
        <v>100.14536052</v>
      </c>
      <c r="AU36" s="202">
        <v>100.43142075</v>
      </c>
      <c r="AV36" s="202">
        <v>98.042292371000002</v>
      </c>
      <c r="AW36" s="202">
        <v>99.820563308999994</v>
      </c>
      <c r="AX36" s="202">
        <v>100.74718878</v>
      </c>
      <c r="AY36" s="202">
        <v>97.760931890999998</v>
      </c>
      <c r="AZ36" s="202">
        <v>101.45442131999999</v>
      </c>
      <c r="BA36" s="202">
        <v>100.77779671</v>
      </c>
      <c r="BB36" s="202">
        <v>99.251898972999996</v>
      </c>
      <c r="BC36" s="202">
        <v>101.05360124000001</v>
      </c>
      <c r="BD36" s="202">
        <v>102.37940955000001</v>
      </c>
      <c r="BE36" s="202">
        <v>101.04739902999999</v>
      </c>
      <c r="BF36" s="202">
        <v>101.56604025</v>
      </c>
      <c r="BG36" s="202">
        <v>101.87666045</v>
      </c>
      <c r="BH36" s="202">
        <v>100.56763032000001</v>
      </c>
      <c r="BI36" s="202">
        <v>101.26444481999999</v>
      </c>
      <c r="BJ36" s="297">
        <v>103.01402865999999</v>
      </c>
      <c r="BK36" s="297">
        <v>100.62713853</v>
      </c>
      <c r="BL36" s="297">
        <v>103.4845555</v>
      </c>
      <c r="BM36" s="297">
        <v>101.98359508999999</v>
      </c>
      <c r="BN36" s="297">
        <v>101.57084684</v>
      </c>
      <c r="BO36" s="297">
        <v>101.48610035</v>
      </c>
      <c r="BP36" s="297">
        <v>103.09427246</v>
      </c>
      <c r="BQ36" s="297">
        <v>102.53706352</v>
      </c>
      <c r="BR36" s="297">
        <v>102.60239168</v>
      </c>
      <c r="BS36" s="297">
        <v>102.80459252999999</v>
      </c>
      <c r="BT36" s="297">
        <v>101.50633823</v>
      </c>
      <c r="BU36" s="297">
        <v>102.41217605</v>
      </c>
      <c r="BV36" s="297">
        <v>104.07479704000001</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97"/>
      <c r="BK37" s="297"/>
      <c r="BL37" s="297"/>
      <c r="BM37" s="297"/>
      <c r="BN37" s="297"/>
      <c r="BO37" s="297"/>
      <c r="BP37" s="297"/>
      <c r="BQ37" s="297"/>
      <c r="BR37" s="297"/>
      <c r="BS37" s="297"/>
      <c r="BT37" s="297"/>
      <c r="BU37" s="297"/>
      <c r="BV37" s="297"/>
    </row>
    <row r="38" spans="1:74" ht="11.15" customHeight="1" x14ac:dyDescent="0.25">
      <c r="B38" s="204" t="s">
        <v>942</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97"/>
      <c r="BK38" s="297"/>
      <c r="BL38" s="297"/>
      <c r="BM38" s="297"/>
      <c r="BN38" s="297"/>
      <c r="BO38" s="297"/>
      <c r="BP38" s="297"/>
      <c r="BQ38" s="297"/>
      <c r="BR38" s="297"/>
      <c r="BS38" s="297"/>
      <c r="BT38" s="297"/>
      <c r="BU38" s="297"/>
      <c r="BV38" s="297"/>
    </row>
    <row r="39" spans="1:74" ht="11.15" customHeight="1" x14ac:dyDescent="0.25">
      <c r="A39" s="127" t="s">
        <v>298</v>
      </c>
      <c r="B39" s="135" t="s">
        <v>544</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0.44756709677000001</v>
      </c>
      <c r="AN39" s="202">
        <v>1.2119150714</v>
      </c>
      <c r="AO39" s="202">
        <v>0.78022996773999997</v>
      </c>
      <c r="AP39" s="202">
        <v>0.62009700000000001</v>
      </c>
      <c r="AQ39" s="202">
        <v>0.20744461289999999</v>
      </c>
      <c r="AR39" s="202">
        <v>0.71772676667000002</v>
      </c>
      <c r="AS39" s="202">
        <v>-0.30937048386999999</v>
      </c>
      <c r="AT39" s="202">
        <v>0.82566154839000006</v>
      </c>
      <c r="AU39" s="202">
        <v>0.85921573333000001</v>
      </c>
      <c r="AV39" s="202">
        <v>9.2560064516000004E-2</v>
      </c>
      <c r="AW39" s="202">
        <v>0.46289229999999998</v>
      </c>
      <c r="AX39" s="202">
        <v>0.66367464515999997</v>
      </c>
      <c r="AY39" s="202">
        <v>-1.0172173871000001</v>
      </c>
      <c r="AZ39" s="202">
        <v>-0.43465589286</v>
      </c>
      <c r="BA39" s="202">
        <v>1.1729062903</v>
      </c>
      <c r="BB39" s="202">
        <v>-0.2406256</v>
      </c>
      <c r="BC39" s="202">
        <v>-0.16704467742000001</v>
      </c>
      <c r="BD39" s="202">
        <v>9.3417700000000006E-2</v>
      </c>
      <c r="BE39" s="202">
        <v>-0.23630525806</v>
      </c>
      <c r="BF39" s="202">
        <v>0.33436483871</v>
      </c>
      <c r="BG39" s="202">
        <v>-0.87129029999999996</v>
      </c>
      <c r="BH39" s="202">
        <v>0.64780553547999997</v>
      </c>
      <c r="BI39" s="202">
        <v>-3.3319670000000003E-2</v>
      </c>
      <c r="BJ39" s="297">
        <v>0.47023143548000002</v>
      </c>
      <c r="BK39" s="297">
        <v>-0.57438709676999999</v>
      </c>
      <c r="BL39" s="297">
        <v>0.38212413793</v>
      </c>
      <c r="BM39" s="297">
        <v>-3.2806451612999998E-2</v>
      </c>
      <c r="BN39" s="297">
        <v>-0.28553333333000003</v>
      </c>
      <c r="BO39" s="297">
        <v>-0.72509677418999996</v>
      </c>
      <c r="BP39" s="297">
        <v>5.5866666666999999E-2</v>
      </c>
      <c r="BQ39" s="297">
        <v>-2.8580645161E-2</v>
      </c>
      <c r="BR39" s="297">
        <v>3.7161290323000001E-2</v>
      </c>
      <c r="BS39" s="297">
        <v>2.2666666667E-3</v>
      </c>
      <c r="BT39" s="297">
        <v>0.41761290323</v>
      </c>
      <c r="BU39" s="297">
        <v>0.10153333333</v>
      </c>
      <c r="BV39" s="297">
        <v>0.62303225805999995</v>
      </c>
    </row>
    <row r="40" spans="1:74" ht="11.15" customHeight="1" x14ac:dyDescent="0.25">
      <c r="A40" s="127" t="s">
        <v>299</v>
      </c>
      <c r="B40" s="135" t="s">
        <v>545</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0.13958064515999999</v>
      </c>
      <c r="AY40" s="202">
        <v>-0.65987096773999998</v>
      </c>
      <c r="AZ40" s="202">
        <v>1.1654642856999999</v>
      </c>
      <c r="BA40" s="202">
        <v>0.54348387096999995</v>
      </c>
      <c r="BB40" s="202">
        <v>-1.5705</v>
      </c>
      <c r="BC40" s="202">
        <v>0.13200645287000001</v>
      </c>
      <c r="BD40" s="202">
        <v>5.8381042579000002E-2</v>
      </c>
      <c r="BE40" s="202">
        <v>-7.6843544542E-2</v>
      </c>
      <c r="BF40" s="202">
        <v>1.1804045999E-2</v>
      </c>
      <c r="BG40" s="202">
        <v>0.15637135086000001</v>
      </c>
      <c r="BH40" s="202">
        <v>-0.76225413273999998</v>
      </c>
      <c r="BI40" s="202">
        <v>-0.39418750079999998</v>
      </c>
      <c r="BJ40" s="297">
        <v>0.20078200249</v>
      </c>
      <c r="BK40" s="297">
        <v>-4.8497506608E-2</v>
      </c>
      <c r="BL40" s="297">
        <v>0.65716885709999995</v>
      </c>
      <c r="BM40" s="297">
        <v>0.26067049168</v>
      </c>
      <c r="BN40" s="297">
        <v>2.8713511180000002E-2</v>
      </c>
      <c r="BO40" s="297">
        <v>7.7081642419999999E-2</v>
      </c>
      <c r="BP40" s="297">
        <v>0.16594010583999999</v>
      </c>
      <c r="BQ40" s="297">
        <v>-8.4763515092000002E-2</v>
      </c>
      <c r="BR40" s="297">
        <v>-8.0027693812999998E-2</v>
      </c>
      <c r="BS40" s="297">
        <v>0.10898468930999999</v>
      </c>
      <c r="BT40" s="297">
        <v>-0.53116498317000005</v>
      </c>
      <c r="BU40" s="297">
        <v>-0.18671041664999999</v>
      </c>
      <c r="BV40" s="297">
        <v>0.23602919162</v>
      </c>
    </row>
    <row r="41" spans="1:74" ht="11.15" customHeight="1" x14ac:dyDescent="0.25">
      <c r="A41" s="127" t="s">
        <v>300</v>
      </c>
      <c r="B41" s="135" t="s">
        <v>546</v>
      </c>
      <c r="C41" s="202">
        <v>-5.9577792406000002E-2</v>
      </c>
      <c r="D41" s="202">
        <v>0.81327728767999996</v>
      </c>
      <c r="E41" s="202">
        <v>-0.354440121</v>
      </c>
      <c r="F41" s="202">
        <v>0.50335702094000001</v>
      </c>
      <c r="G41" s="202">
        <v>1.7472554381000001</v>
      </c>
      <c r="H41" s="202">
        <v>1.1827030031000001</v>
      </c>
      <c r="I41" s="202">
        <v>3.2161746173000001</v>
      </c>
      <c r="J41" s="202">
        <v>2.2052368373000002</v>
      </c>
      <c r="K41" s="202">
        <v>0.57387850007999996</v>
      </c>
      <c r="L41" s="202">
        <v>-2.2717465738999998</v>
      </c>
      <c r="M41" s="202">
        <v>-0.33809313379</v>
      </c>
      <c r="N41" s="202">
        <v>2.5385412055000001E-2</v>
      </c>
      <c r="O41" s="202">
        <v>-5.8904885866000001</v>
      </c>
      <c r="P41" s="202">
        <v>-5.0959652001000002</v>
      </c>
      <c r="Q41" s="202">
        <v>-5.5741165853999997</v>
      </c>
      <c r="R41" s="202">
        <v>-10.61726868</v>
      </c>
      <c r="S41" s="202">
        <v>1.5136897968</v>
      </c>
      <c r="T41" s="202">
        <v>2.1931555937999998</v>
      </c>
      <c r="U41" s="202">
        <v>2.2555205018</v>
      </c>
      <c r="V41" s="202">
        <v>0.40050442459000002</v>
      </c>
      <c r="W41" s="202">
        <v>0.73147430834000005</v>
      </c>
      <c r="X41" s="202">
        <v>-0.82365127763000001</v>
      </c>
      <c r="Y41" s="202">
        <v>-0.54522512136000001</v>
      </c>
      <c r="Z41" s="202">
        <v>-1.3360393127000001</v>
      </c>
      <c r="AA41" s="202">
        <v>-1.0688421819</v>
      </c>
      <c r="AB41" s="202">
        <v>0.91935453885999996</v>
      </c>
      <c r="AC41" s="202">
        <v>-1.1144488197999999E-2</v>
      </c>
      <c r="AD41" s="202">
        <v>1.2067770488</v>
      </c>
      <c r="AE41" s="202">
        <v>1.3656894867</v>
      </c>
      <c r="AF41" s="202">
        <v>1.009011943</v>
      </c>
      <c r="AG41" s="202">
        <v>0.29308678295000001</v>
      </c>
      <c r="AH41" s="202">
        <v>0.56960509478999999</v>
      </c>
      <c r="AI41" s="202">
        <v>0.45367103490999999</v>
      </c>
      <c r="AJ41" s="202">
        <v>-0.52299369011999997</v>
      </c>
      <c r="AK41" s="202">
        <v>-0.43915395234999999</v>
      </c>
      <c r="AL41" s="202">
        <v>-0.63960078385999997</v>
      </c>
      <c r="AM41" s="202">
        <v>-1.4402007255</v>
      </c>
      <c r="AN41" s="202">
        <v>-0.29178879729000001</v>
      </c>
      <c r="AO41" s="202">
        <v>-1.8307583697000001</v>
      </c>
      <c r="AP41" s="202">
        <v>-0.54463991389999999</v>
      </c>
      <c r="AQ41" s="202">
        <v>-0.79029910877999998</v>
      </c>
      <c r="AR41" s="202">
        <v>-0.16065487248999999</v>
      </c>
      <c r="AS41" s="202">
        <v>4.2898595818999997E-2</v>
      </c>
      <c r="AT41" s="202">
        <v>-1.5691526072999999</v>
      </c>
      <c r="AU41" s="202">
        <v>-1.0252142778</v>
      </c>
      <c r="AV41" s="202">
        <v>-3.0218554741000001</v>
      </c>
      <c r="AW41" s="202">
        <v>-1.8187409608</v>
      </c>
      <c r="AX41" s="202">
        <v>-0.57060343577999995</v>
      </c>
      <c r="AY41" s="202">
        <v>-1.229464608</v>
      </c>
      <c r="AZ41" s="202">
        <v>-0.45535265329000002</v>
      </c>
      <c r="BA41" s="202">
        <v>-2.4157613862999998</v>
      </c>
      <c r="BB41" s="202">
        <v>-0.42670405147000001</v>
      </c>
      <c r="BC41" s="202">
        <v>0.28665093777</v>
      </c>
      <c r="BD41" s="202">
        <v>0.12568726788000001</v>
      </c>
      <c r="BE41" s="202">
        <v>-0.16404490601999999</v>
      </c>
      <c r="BF41" s="202">
        <v>2.5308120751000002E-2</v>
      </c>
      <c r="BG41" s="202">
        <v>0.33361470905000001</v>
      </c>
      <c r="BH41" s="202">
        <v>-1.5918358957000001</v>
      </c>
      <c r="BI41" s="202">
        <v>-0.84051720412999997</v>
      </c>
      <c r="BJ41" s="297">
        <v>0.42550889221999999</v>
      </c>
      <c r="BK41" s="297">
        <v>-0.1070869565</v>
      </c>
      <c r="BL41" s="297">
        <v>1.4093118055</v>
      </c>
      <c r="BM41" s="297">
        <v>0.57171992581999997</v>
      </c>
      <c r="BN41" s="297">
        <v>6.3997092660000005E-2</v>
      </c>
      <c r="BO41" s="297">
        <v>0.17665401603</v>
      </c>
      <c r="BP41" s="297">
        <v>0.37473095104999998</v>
      </c>
      <c r="BQ41" s="297">
        <v>-0.18742056912999999</v>
      </c>
      <c r="BR41" s="297">
        <v>-0.17532497407</v>
      </c>
      <c r="BS41" s="297">
        <v>0.24028731367</v>
      </c>
      <c r="BT41" s="297">
        <v>-1.1480343064</v>
      </c>
      <c r="BU41" s="297">
        <v>-0.41077336082999999</v>
      </c>
      <c r="BV41" s="297">
        <v>0.51671182125000004</v>
      </c>
    </row>
    <row r="42" spans="1:74" ht="11.15" customHeight="1" x14ac:dyDescent="0.25">
      <c r="A42" s="127" t="s">
        <v>301</v>
      </c>
      <c r="B42" s="135" t="s">
        <v>547</v>
      </c>
      <c r="C42" s="202">
        <v>-0.27977572788999999</v>
      </c>
      <c r="D42" s="202">
        <v>0.94320135911000003</v>
      </c>
      <c r="E42" s="202">
        <v>-0.24329628229</v>
      </c>
      <c r="F42" s="202">
        <v>0.36524775427</v>
      </c>
      <c r="G42" s="202">
        <v>0.3722657929</v>
      </c>
      <c r="H42" s="202">
        <v>0.94295226977000002</v>
      </c>
      <c r="I42" s="202">
        <v>2.5507193269999999</v>
      </c>
      <c r="J42" s="202">
        <v>1.3730754502</v>
      </c>
      <c r="K42" s="202">
        <v>1.7992731001</v>
      </c>
      <c r="L42" s="202">
        <v>-0.52574544487999997</v>
      </c>
      <c r="M42" s="202">
        <v>-0.39919283378999998</v>
      </c>
      <c r="N42" s="202">
        <v>0.30680841204999998</v>
      </c>
      <c r="O42" s="202">
        <v>-6.6926680704999999</v>
      </c>
      <c r="P42" s="202">
        <v>-4.2057753379999996</v>
      </c>
      <c r="Q42" s="202">
        <v>-8.6793530370000003</v>
      </c>
      <c r="R42" s="202">
        <v>-15.642879747</v>
      </c>
      <c r="S42" s="202">
        <v>-1.6276692032</v>
      </c>
      <c r="T42" s="202">
        <v>1.9109333605000001</v>
      </c>
      <c r="U42" s="202">
        <v>2.0978476631</v>
      </c>
      <c r="V42" s="202">
        <v>0.77601977942</v>
      </c>
      <c r="W42" s="202">
        <v>2.1508332750000001</v>
      </c>
      <c r="X42" s="202">
        <v>0.97747762559999996</v>
      </c>
      <c r="Y42" s="202">
        <v>9.0883011976999994E-2</v>
      </c>
      <c r="Z42" s="202">
        <v>1.0172606550000001</v>
      </c>
      <c r="AA42" s="202">
        <v>-1.3769592464</v>
      </c>
      <c r="AB42" s="202">
        <v>3.395512396</v>
      </c>
      <c r="AC42" s="202">
        <v>1.6847493828</v>
      </c>
      <c r="AD42" s="202">
        <v>1.4840508821</v>
      </c>
      <c r="AE42" s="202">
        <v>0.91767626089999998</v>
      </c>
      <c r="AF42" s="202">
        <v>3.1568926763</v>
      </c>
      <c r="AG42" s="202">
        <v>1.2348366862</v>
      </c>
      <c r="AH42" s="202">
        <v>1.601024869</v>
      </c>
      <c r="AI42" s="202">
        <v>2.3307058348999998</v>
      </c>
      <c r="AJ42" s="202">
        <v>-7.8872367540999994E-2</v>
      </c>
      <c r="AK42" s="202">
        <v>0.57691401431</v>
      </c>
      <c r="AL42" s="202">
        <v>2.5504137</v>
      </c>
      <c r="AM42" s="202">
        <v>-1.4341497578</v>
      </c>
      <c r="AN42" s="202">
        <v>1.0261262740999999</v>
      </c>
      <c r="AO42" s="202">
        <v>-0.97788324067999999</v>
      </c>
      <c r="AP42" s="202">
        <v>-1.6284429139000001</v>
      </c>
      <c r="AQ42" s="202">
        <v>-0.36356417330000002</v>
      </c>
      <c r="AR42" s="202">
        <v>1.1626718942000001</v>
      </c>
      <c r="AS42" s="202">
        <v>-0.86611704934</v>
      </c>
      <c r="AT42" s="202">
        <v>-0.82187815568</v>
      </c>
      <c r="AU42" s="202">
        <v>-0.93066521112</v>
      </c>
      <c r="AV42" s="202">
        <v>-3.4625534740999999</v>
      </c>
      <c r="AW42" s="202">
        <v>-1.7605486608000001</v>
      </c>
      <c r="AX42" s="202">
        <v>0.23265185454000001</v>
      </c>
      <c r="AY42" s="202">
        <v>-2.9065529628000002</v>
      </c>
      <c r="AZ42" s="202">
        <v>0.27545573957000002</v>
      </c>
      <c r="BA42" s="202">
        <v>-0.69937122500000004</v>
      </c>
      <c r="BB42" s="202">
        <v>-2.2378296514999998</v>
      </c>
      <c r="BC42" s="202">
        <v>0.25161271322000001</v>
      </c>
      <c r="BD42" s="202">
        <v>0.27748601045999999</v>
      </c>
      <c r="BE42" s="202">
        <v>-0.47719370862999999</v>
      </c>
      <c r="BF42" s="202">
        <v>0.37147700546000001</v>
      </c>
      <c r="BG42" s="202">
        <v>-0.38130424010000002</v>
      </c>
      <c r="BH42" s="202">
        <v>-1.7062844929000001</v>
      </c>
      <c r="BI42" s="202">
        <v>-1.2680243749</v>
      </c>
      <c r="BJ42" s="297">
        <v>1.0965223302</v>
      </c>
      <c r="BK42" s="297">
        <v>-0.72997155987999995</v>
      </c>
      <c r="BL42" s="297">
        <v>2.4486048005000001</v>
      </c>
      <c r="BM42" s="297">
        <v>0.79958396589000003</v>
      </c>
      <c r="BN42" s="297">
        <v>-0.19282272949000001</v>
      </c>
      <c r="BO42" s="297">
        <v>-0.47136111574</v>
      </c>
      <c r="BP42" s="297">
        <v>0.59653772356000001</v>
      </c>
      <c r="BQ42" s="297">
        <v>-0.30076472937999998</v>
      </c>
      <c r="BR42" s="297">
        <v>-0.21819137756000001</v>
      </c>
      <c r="BS42" s="297">
        <v>0.35153866965000002</v>
      </c>
      <c r="BT42" s="297">
        <v>-1.2615863864000001</v>
      </c>
      <c r="BU42" s="297">
        <v>-0.49595044414</v>
      </c>
      <c r="BV42" s="297">
        <v>1.3757732708999999</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97"/>
      <c r="BK43" s="297"/>
      <c r="BL43" s="297"/>
      <c r="BM43" s="297"/>
      <c r="BN43" s="297"/>
      <c r="BO43" s="297"/>
      <c r="BP43" s="297"/>
      <c r="BQ43" s="297"/>
      <c r="BR43" s="297"/>
      <c r="BS43" s="297"/>
      <c r="BT43" s="297"/>
      <c r="BU43" s="297"/>
      <c r="BV43" s="297"/>
    </row>
    <row r="44" spans="1:74" ht="11.15" customHeight="1" x14ac:dyDescent="0.25">
      <c r="B44" s="46" t="s">
        <v>1010</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97"/>
      <c r="BK44" s="297"/>
      <c r="BL44" s="297"/>
      <c r="BM44" s="297"/>
      <c r="BN44" s="297"/>
      <c r="BO44" s="297"/>
      <c r="BP44" s="297"/>
      <c r="BQ44" s="297"/>
      <c r="BR44" s="297"/>
      <c r="BS44" s="297"/>
      <c r="BT44" s="297"/>
      <c r="BU44" s="297"/>
      <c r="BV44" s="297"/>
    </row>
    <row r="45" spans="1:74" ht="11.15" customHeight="1" x14ac:dyDescent="0.25">
      <c r="A45" s="127" t="s">
        <v>543</v>
      </c>
      <c r="B45" s="135" t="s">
        <v>295</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1190.10285</v>
      </c>
      <c r="AN45" s="207">
        <v>1165.6142279999999</v>
      </c>
      <c r="AO45" s="207">
        <v>1154.2380989999999</v>
      </c>
      <c r="AP45" s="207">
        <v>1153.830189</v>
      </c>
      <c r="AQ45" s="207">
        <v>1172.1564060000001</v>
      </c>
      <c r="AR45" s="207">
        <v>1180.4096030000001</v>
      </c>
      <c r="AS45" s="207">
        <v>1215.318088</v>
      </c>
      <c r="AT45" s="207">
        <v>1212.6715799999999</v>
      </c>
      <c r="AU45" s="207">
        <v>1215.5591079999999</v>
      </c>
      <c r="AV45" s="207">
        <v>1230.5137460000001</v>
      </c>
      <c r="AW45" s="207">
        <v>1226.776977</v>
      </c>
      <c r="AX45" s="207">
        <v>1222.5920630000001</v>
      </c>
      <c r="AY45" s="207">
        <v>1254.576802</v>
      </c>
      <c r="AZ45" s="207">
        <v>1266.747167</v>
      </c>
      <c r="BA45" s="207">
        <v>1230.791072</v>
      </c>
      <c r="BB45" s="207">
        <v>1245.4618399999999</v>
      </c>
      <c r="BC45" s="207">
        <v>1259.9972250000001</v>
      </c>
      <c r="BD45" s="207">
        <v>1264.4026940000001</v>
      </c>
      <c r="BE45" s="207">
        <v>1271.432157</v>
      </c>
      <c r="BF45" s="207">
        <v>1258.1908470000001</v>
      </c>
      <c r="BG45" s="207">
        <v>1283.385556</v>
      </c>
      <c r="BH45" s="207">
        <v>1263.3035844000001</v>
      </c>
      <c r="BI45" s="207">
        <v>1263.6601745</v>
      </c>
      <c r="BJ45" s="246">
        <v>1246.0540000000001</v>
      </c>
      <c r="BK45" s="246">
        <v>1260.83</v>
      </c>
      <c r="BL45" s="246">
        <v>1245.9680000000001</v>
      </c>
      <c r="BM45" s="246">
        <v>1246.9849999999999</v>
      </c>
      <c r="BN45" s="246">
        <v>1255.5509999999999</v>
      </c>
      <c r="BO45" s="246">
        <v>1278.029</v>
      </c>
      <c r="BP45" s="246">
        <v>1276.3530000000001</v>
      </c>
      <c r="BQ45" s="246">
        <v>1277.239</v>
      </c>
      <c r="BR45" s="246">
        <v>1276.087</v>
      </c>
      <c r="BS45" s="246">
        <v>1276.019</v>
      </c>
      <c r="BT45" s="246">
        <v>1263.0730000000001</v>
      </c>
      <c r="BU45" s="246">
        <v>1260.027</v>
      </c>
      <c r="BV45" s="246">
        <v>1240.713</v>
      </c>
    </row>
    <row r="46" spans="1:74" ht="11.15" customHeight="1" x14ac:dyDescent="0.25">
      <c r="A46" s="127" t="s">
        <v>297</v>
      </c>
      <c r="B46" s="206" t="s">
        <v>296</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2645.3328499999998</v>
      </c>
      <c r="AN46" s="205">
        <v>2617.8762280000001</v>
      </c>
      <c r="AO46" s="205">
        <v>2604.2480989999999</v>
      </c>
      <c r="AP46" s="205">
        <v>2654.9571890000002</v>
      </c>
      <c r="AQ46" s="205">
        <v>2666.4854059999998</v>
      </c>
      <c r="AR46" s="205">
        <v>2656.5706030000001</v>
      </c>
      <c r="AS46" s="205">
        <v>2710.068088</v>
      </c>
      <c r="AT46" s="205">
        <v>2709.85158</v>
      </c>
      <c r="AU46" s="205">
        <v>2735.6791079999998</v>
      </c>
      <c r="AV46" s="205">
        <v>2767.1647459999999</v>
      </c>
      <c r="AW46" s="205">
        <v>2775.5689769999999</v>
      </c>
      <c r="AX46" s="205">
        <v>2767.0570630000002</v>
      </c>
      <c r="AY46" s="205">
        <v>2819.4978019999999</v>
      </c>
      <c r="AZ46" s="205">
        <v>2799.035167</v>
      </c>
      <c r="BA46" s="205">
        <v>2746.231072</v>
      </c>
      <c r="BB46" s="205">
        <v>2808.0168399999998</v>
      </c>
      <c r="BC46" s="205">
        <v>2818.4600249999999</v>
      </c>
      <c r="BD46" s="205">
        <v>2821.1140627</v>
      </c>
      <c r="BE46" s="205">
        <v>2830.5256755999999</v>
      </c>
      <c r="BF46" s="205">
        <v>2816.9184401000002</v>
      </c>
      <c r="BG46" s="205">
        <v>2837.4220086</v>
      </c>
      <c r="BH46" s="205">
        <v>2840.9699151</v>
      </c>
      <c r="BI46" s="205">
        <v>2853.1521303</v>
      </c>
      <c r="BJ46" s="249">
        <v>2829.3217137000001</v>
      </c>
      <c r="BK46" s="249">
        <v>2845.6011364000001</v>
      </c>
      <c r="BL46" s="249">
        <v>2811.6812395000002</v>
      </c>
      <c r="BM46" s="249">
        <v>2804.6174543000002</v>
      </c>
      <c r="BN46" s="249">
        <v>2812.3220489</v>
      </c>
      <c r="BO46" s="249">
        <v>2832.4105180000001</v>
      </c>
      <c r="BP46" s="249">
        <v>2825.7563148999998</v>
      </c>
      <c r="BQ46" s="249">
        <v>2829.2699837999999</v>
      </c>
      <c r="BR46" s="249">
        <v>2830.5988422999999</v>
      </c>
      <c r="BS46" s="249">
        <v>2827.2613016999999</v>
      </c>
      <c r="BT46" s="249">
        <v>2830.7814161000001</v>
      </c>
      <c r="BU46" s="249">
        <v>2833.3367285999998</v>
      </c>
      <c r="BV46" s="249">
        <v>2806.7058237000001</v>
      </c>
    </row>
    <row r="47" spans="1:74" s="325" customFormat="1" ht="12" customHeight="1" x14ac:dyDescent="0.25">
      <c r="A47" s="324"/>
      <c r="B47" s="633" t="s">
        <v>776</v>
      </c>
      <c r="C47" s="633"/>
      <c r="D47" s="633"/>
      <c r="E47" s="633"/>
      <c r="F47" s="633"/>
      <c r="G47" s="633"/>
      <c r="H47" s="633"/>
      <c r="I47" s="633"/>
      <c r="J47" s="633"/>
      <c r="K47" s="633"/>
      <c r="L47" s="633"/>
      <c r="M47" s="633"/>
      <c r="N47" s="633"/>
      <c r="O47" s="633"/>
      <c r="P47" s="633"/>
      <c r="Q47" s="612"/>
      <c r="AY47" s="400"/>
      <c r="AZ47" s="400"/>
      <c r="BA47" s="400"/>
      <c r="BB47" s="400"/>
      <c r="BC47" s="400"/>
      <c r="BD47" s="482"/>
      <c r="BE47" s="482"/>
      <c r="BF47" s="482"/>
      <c r="BG47" s="400"/>
      <c r="BH47" s="400"/>
      <c r="BI47" s="400"/>
      <c r="BJ47" s="400"/>
    </row>
    <row r="48" spans="1:74" s="325" customFormat="1" ht="12" customHeight="1" x14ac:dyDescent="0.25">
      <c r="A48" s="324"/>
      <c r="B48" s="632" t="s">
        <v>1018</v>
      </c>
      <c r="C48" s="612"/>
      <c r="D48" s="612"/>
      <c r="E48" s="612"/>
      <c r="F48" s="612"/>
      <c r="G48" s="612"/>
      <c r="H48" s="612"/>
      <c r="I48" s="612"/>
      <c r="J48" s="612"/>
      <c r="K48" s="612"/>
      <c r="L48" s="612"/>
      <c r="M48" s="612"/>
      <c r="N48" s="612"/>
      <c r="O48" s="612"/>
      <c r="P48" s="612"/>
      <c r="Q48" s="612"/>
      <c r="AY48" s="400"/>
      <c r="AZ48" s="400"/>
      <c r="BA48" s="400"/>
      <c r="BB48" s="400"/>
      <c r="BC48" s="400"/>
      <c r="BD48" s="482"/>
      <c r="BE48" s="482"/>
      <c r="BF48" s="482"/>
      <c r="BG48" s="400"/>
      <c r="BH48" s="400"/>
      <c r="BI48" s="400"/>
      <c r="BJ48" s="400"/>
    </row>
    <row r="49" spans="1:74" s="325" customFormat="1" ht="12" customHeight="1" x14ac:dyDescent="0.25">
      <c r="A49" s="324"/>
      <c r="B49" s="633" t="s">
        <v>1019</v>
      </c>
      <c r="C49" s="611"/>
      <c r="D49" s="611"/>
      <c r="E49" s="611"/>
      <c r="F49" s="611"/>
      <c r="G49" s="611"/>
      <c r="H49" s="611"/>
      <c r="I49" s="611"/>
      <c r="J49" s="611"/>
      <c r="K49" s="611"/>
      <c r="L49" s="611"/>
      <c r="M49" s="611"/>
      <c r="N49" s="611"/>
      <c r="O49" s="611"/>
      <c r="P49" s="611"/>
      <c r="Q49" s="612"/>
      <c r="AY49" s="400"/>
      <c r="AZ49" s="400"/>
      <c r="BA49" s="400"/>
      <c r="BB49" s="400"/>
      <c r="BC49" s="400"/>
      <c r="BD49" s="482"/>
      <c r="BE49" s="482"/>
      <c r="BF49" s="482"/>
      <c r="BG49" s="400"/>
      <c r="BH49" s="400"/>
      <c r="BI49" s="400"/>
      <c r="BJ49" s="400"/>
    </row>
    <row r="50" spans="1:74" s="325" customFormat="1" ht="12" customHeight="1" x14ac:dyDescent="0.25">
      <c r="A50" s="324"/>
      <c r="B50" s="634" t="s">
        <v>1020</v>
      </c>
      <c r="C50" s="634"/>
      <c r="D50" s="634"/>
      <c r="E50" s="634"/>
      <c r="F50" s="634"/>
      <c r="G50" s="634"/>
      <c r="H50" s="634"/>
      <c r="I50" s="634"/>
      <c r="J50" s="634"/>
      <c r="K50" s="634"/>
      <c r="L50" s="634"/>
      <c r="M50" s="634"/>
      <c r="N50" s="634"/>
      <c r="O50" s="634"/>
      <c r="P50" s="634"/>
      <c r="Q50" s="634"/>
      <c r="AY50" s="400"/>
      <c r="AZ50" s="400"/>
      <c r="BA50" s="400"/>
      <c r="BB50" s="400"/>
      <c r="BC50" s="400"/>
      <c r="BD50" s="482"/>
      <c r="BE50" s="482"/>
      <c r="BF50" s="482"/>
      <c r="BG50" s="400"/>
      <c r="BH50" s="400"/>
      <c r="BI50" s="400"/>
      <c r="BJ50" s="400"/>
    </row>
    <row r="51" spans="1:74" s="325" customFormat="1" ht="12" customHeight="1" x14ac:dyDescent="0.25">
      <c r="A51" s="324"/>
      <c r="B51" s="618" t="s">
        <v>787</v>
      </c>
      <c r="C51" s="600"/>
      <c r="D51" s="600"/>
      <c r="E51" s="600"/>
      <c r="F51" s="600"/>
      <c r="G51" s="600"/>
      <c r="H51" s="600"/>
      <c r="I51" s="600"/>
      <c r="J51" s="600"/>
      <c r="K51" s="600"/>
      <c r="L51" s="600"/>
      <c r="M51" s="600"/>
      <c r="N51" s="600"/>
      <c r="O51" s="600"/>
      <c r="P51" s="600"/>
      <c r="Q51" s="600"/>
      <c r="R51" s="120"/>
      <c r="AY51" s="400"/>
      <c r="AZ51" s="400"/>
      <c r="BA51" s="400"/>
      <c r="BB51" s="400"/>
      <c r="BC51" s="400"/>
      <c r="BD51" s="482"/>
      <c r="BE51" s="482"/>
      <c r="BF51" s="482"/>
      <c r="BG51" s="400"/>
      <c r="BH51" s="400"/>
      <c r="BI51" s="400"/>
      <c r="BJ51" s="400"/>
    </row>
    <row r="52" spans="1:74" s="325" customFormat="1" ht="12" customHeight="1" x14ac:dyDescent="0.2">
      <c r="A52" s="324"/>
      <c r="B52" s="633" t="s">
        <v>1413</v>
      </c>
      <c r="C52" s="611"/>
      <c r="D52" s="611"/>
      <c r="E52" s="611"/>
      <c r="F52" s="611"/>
      <c r="G52" s="611"/>
      <c r="H52" s="611"/>
      <c r="I52" s="611"/>
      <c r="J52" s="611"/>
      <c r="K52" s="611"/>
      <c r="L52" s="611"/>
      <c r="M52" s="611"/>
      <c r="N52" s="611"/>
      <c r="O52" s="611"/>
      <c r="P52" s="611"/>
      <c r="Q52" s="612"/>
      <c r="R52" s="120"/>
      <c r="AY52" s="400"/>
      <c r="AZ52" s="400"/>
      <c r="BA52" s="400"/>
      <c r="BB52" s="400"/>
      <c r="BC52" s="400"/>
      <c r="BD52" s="482"/>
      <c r="BE52" s="482"/>
      <c r="BF52" s="482"/>
      <c r="BG52" s="400"/>
      <c r="BH52" s="400"/>
      <c r="BI52" s="400"/>
      <c r="BJ52" s="400"/>
    </row>
    <row r="53" spans="1:74" s="325" customFormat="1" ht="12" customHeight="1" x14ac:dyDescent="0.2">
      <c r="A53" s="324"/>
      <c r="B53" s="633" t="s">
        <v>1412</v>
      </c>
      <c r="C53" s="612"/>
      <c r="D53" s="612"/>
      <c r="E53" s="612"/>
      <c r="F53" s="612"/>
      <c r="G53" s="612"/>
      <c r="H53" s="612"/>
      <c r="I53" s="612"/>
      <c r="J53" s="612"/>
      <c r="K53" s="612"/>
      <c r="L53" s="612"/>
      <c r="M53" s="612"/>
      <c r="N53" s="612"/>
      <c r="O53" s="612"/>
      <c r="P53" s="612"/>
      <c r="Q53" s="612"/>
      <c r="R53" s="120"/>
      <c r="AY53" s="400"/>
      <c r="AZ53" s="400"/>
      <c r="BA53" s="400"/>
      <c r="BB53" s="400"/>
      <c r="BC53" s="400"/>
      <c r="BD53" s="482"/>
      <c r="BE53" s="482"/>
      <c r="BF53" s="482"/>
      <c r="BG53" s="400"/>
      <c r="BH53" s="400"/>
      <c r="BI53" s="400"/>
      <c r="BJ53" s="400"/>
    </row>
    <row r="54" spans="1:74" s="325" customFormat="1" ht="12" customHeight="1" x14ac:dyDescent="0.2">
      <c r="A54" s="324"/>
      <c r="B54" s="633" t="s">
        <v>1366</v>
      </c>
      <c r="C54" s="612"/>
      <c r="D54" s="612"/>
      <c r="E54" s="612"/>
      <c r="F54" s="612"/>
      <c r="G54" s="612"/>
      <c r="H54" s="612"/>
      <c r="I54" s="612"/>
      <c r="J54" s="612"/>
      <c r="K54" s="612"/>
      <c r="L54" s="612"/>
      <c r="M54" s="612"/>
      <c r="N54" s="612"/>
      <c r="O54" s="612"/>
      <c r="P54" s="612"/>
      <c r="Q54" s="612"/>
      <c r="R54" s="120"/>
      <c r="AY54" s="400"/>
      <c r="AZ54" s="400"/>
      <c r="BA54" s="400"/>
      <c r="BB54" s="400"/>
      <c r="BC54" s="400"/>
      <c r="BD54" s="482"/>
      <c r="BE54" s="482"/>
      <c r="BF54" s="482"/>
      <c r="BG54" s="400"/>
      <c r="BH54" s="400"/>
      <c r="BI54" s="400"/>
      <c r="BJ54" s="400"/>
    </row>
    <row r="55" spans="1:74" s="325" customFormat="1" ht="12" customHeight="1" x14ac:dyDescent="0.25">
      <c r="A55" s="324"/>
      <c r="B55" s="634" t="s">
        <v>1224</v>
      </c>
      <c r="C55" s="634"/>
      <c r="D55" s="634"/>
      <c r="E55" s="634"/>
      <c r="F55" s="634"/>
      <c r="G55" s="634"/>
      <c r="H55" s="634"/>
      <c r="I55" s="634"/>
      <c r="J55" s="634"/>
      <c r="K55" s="634"/>
      <c r="L55" s="634"/>
      <c r="M55" s="634"/>
      <c r="N55" s="634"/>
      <c r="O55" s="634"/>
      <c r="P55" s="634"/>
      <c r="Q55" s="634"/>
      <c r="R55" s="634"/>
      <c r="AY55" s="400"/>
      <c r="AZ55" s="400"/>
      <c r="BA55" s="400"/>
      <c r="BB55" s="400"/>
      <c r="BC55" s="400"/>
      <c r="BD55" s="482"/>
      <c r="BE55" s="482"/>
      <c r="BF55" s="482"/>
      <c r="BG55" s="400"/>
      <c r="BH55" s="400"/>
      <c r="BI55" s="400"/>
      <c r="BJ55" s="400"/>
    </row>
    <row r="56" spans="1:74" s="325" customFormat="1" ht="12" customHeight="1" x14ac:dyDescent="0.25">
      <c r="A56" s="324"/>
      <c r="B56" s="634" t="s">
        <v>1367</v>
      </c>
      <c r="C56" s="634"/>
      <c r="D56" s="634"/>
      <c r="E56" s="634"/>
      <c r="F56" s="634"/>
      <c r="G56" s="634"/>
      <c r="H56" s="634"/>
      <c r="I56" s="634"/>
      <c r="J56" s="634"/>
      <c r="K56" s="634"/>
      <c r="L56" s="634"/>
      <c r="M56" s="634"/>
      <c r="N56" s="634"/>
      <c r="O56" s="634"/>
      <c r="P56" s="634"/>
      <c r="Q56" s="634"/>
      <c r="R56" s="556"/>
      <c r="AY56" s="400"/>
      <c r="AZ56" s="400"/>
      <c r="BA56" s="400"/>
      <c r="BB56" s="400"/>
      <c r="BC56" s="400"/>
      <c r="BD56" s="482"/>
      <c r="BE56" s="482"/>
      <c r="BF56" s="482"/>
      <c r="BG56" s="400"/>
      <c r="BH56" s="400"/>
      <c r="BI56" s="400"/>
      <c r="BJ56" s="400"/>
    </row>
    <row r="57" spans="1:74" s="325" customFormat="1" ht="12" customHeight="1" x14ac:dyDescent="0.25">
      <c r="A57" s="324"/>
      <c r="B57" s="608" t="str">
        <f>"Notes: "&amp;"EIA completed modeling and analysis for this report on " &amp;Dates!$D$2&amp;"."</f>
        <v>Notes: EIA completed modeling and analysis for this report on Thursday December 7, 2023.</v>
      </c>
      <c r="C57" s="609"/>
      <c r="D57" s="609"/>
      <c r="E57" s="609"/>
      <c r="F57" s="609"/>
      <c r="G57" s="609"/>
      <c r="H57" s="609"/>
      <c r="I57" s="609"/>
      <c r="J57" s="609"/>
      <c r="K57" s="609"/>
      <c r="L57" s="609"/>
      <c r="M57" s="609"/>
      <c r="N57" s="609"/>
      <c r="O57" s="609"/>
      <c r="P57" s="609"/>
      <c r="Q57" s="609"/>
      <c r="AY57" s="400"/>
      <c r="AZ57" s="400"/>
      <c r="BA57" s="400"/>
      <c r="BB57" s="400"/>
      <c r="BC57" s="400"/>
      <c r="BD57" s="482"/>
      <c r="BE57" s="482"/>
      <c r="BF57" s="482"/>
      <c r="BG57" s="400"/>
      <c r="BH57" s="400"/>
      <c r="BI57" s="400"/>
      <c r="BJ57" s="400"/>
    </row>
    <row r="58" spans="1:74" s="325" customFormat="1" ht="12" customHeight="1" x14ac:dyDescent="0.25">
      <c r="A58" s="324"/>
      <c r="B58" s="620" t="s">
        <v>337</v>
      </c>
      <c r="C58" s="611"/>
      <c r="D58" s="611"/>
      <c r="E58" s="611"/>
      <c r="F58" s="611"/>
      <c r="G58" s="611"/>
      <c r="H58" s="611"/>
      <c r="I58" s="611"/>
      <c r="J58" s="611"/>
      <c r="K58" s="611"/>
      <c r="L58" s="611"/>
      <c r="M58" s="611"/>
      <c r="N58" s="611"/>
      <c r="O58" s="611"/>
      <c r="P58" s="611"/>
      <c r="Q58" s="612"/>
      <c r="AY58" s="400"/>
      <c r="AZ58" s="400"/>
      <c r="BA58" s="400"/>
      <c r="BB58" s="400"/>
      <c r="BC58" s="400"/>
      <c r="BD58" s="482"/>
      <c r="BE58" s="482"/>
      <c r="BF58" s="482"/>
      <c r="BG58" s="400"/>
      <c r="BH58" s="400"/>
      <c r="BI58" s="400"/>
      <c r="BJ58" s="400"/>
    </row>
    <row r="59" spans="1:74" s="325" customFormat="1" ht="12" customHeight="1" x14ac:dyDescent="0.25">
      <c r="A59" s="324"/>
      <c r="B59" s="631" t="s">
        <v>1368</v>
      </c>
      <c r="C59" s="612"/>
      <c r="D59" s="612"/>
      <c r="E59" s="612"/>
      <c r="F59" s="612"/>
      <c r="G59" s="612"/>
      <c r="H59" s="612"/>
      <c r="I59" s="612"/>
      <c r="J59" s="612"/>
      <c r="K59" s="612"/>
      <c r="L59" s="612"/>
      <c r="M59" s="612"/>
      <c r="N59" s="612"/>
      <c r="O59" s="612"/>
      <c r="P59" s="612"/>
      <c r="Q59" s="612"/>
      <c r="AY59" s="400"/>
      <c r="AZ59" s="400"/>
      <c r="BA59" s="400"/>
      <c r="BB59" s="400"/>
      <c r="BC59" s="400"/>
      <c r="BD59" s="482"/>
      <c r="BE59" s="482"/>
      <c r="BF59" s="482"/>
      <c r="BG59" s="400"/>
      <c r="BH59" s="400"/>
      <c r="BI59" s="400"/>
      <c r="BJ59" s="400"/>
    </row>
    <row r="60" spans="1:74" s="326" customFormat="1" ht="12" customHeight="1" x14ac:dyDescent="0.25">
      <c r="A60" s="322"/>
      <c r="B60" s="620" t="s">
        <v>806</v>
      </c>
      <c r="C60" s="621"/>
      <c r="D60" s="621"/>
      <c r="E60" s="621"/>
      <c r="F60" s="621"/>
      <c r="G60" s="621"/>
      <c r="H60" s="621"/>
      <c r="I60" s="621"/>
      <c r="J60" s="621"/>
      <c r="K60" s="621"/>
      <c r="L60" s="621"/>
      <c r="M60" s="621"/>
      <c r="N60" s="621"/>
      <c r="O60" s="621"/>
      <c r="P60" s="621"/>
      <c r="Q60" s="612"/>
      <c r="R60" s="325"/>
      <c r="AY60" s="399"/>
      <c r="AZ60" s="399"/>
      <c r="BA60" s="399"/>
      <c r="BB60" s="399"/>
      <c r="BC60" s="399"/>
      <c r="BD60" s="481"/>
      <c r="BE60" s="481"/>
      <c r="BF60" s="481"/>
      <c r="BG60" s="399"/>
      <c r="BH60" s="399"/>
      <c r="BI60" s="399"/>
      <c r="BJ60" s="399"/>
    </row>
    <row r="61" spans="1:74" ht="12" customHeight="1" x14ac:dyDescent="0.25">
      <c r="B61" s="628" t="s">
        <v>1246</v>
      </c>
      <c r="C61" s="612"/>
      <c r="D61" s="612"/>
      <c r="E61" s="612"/>
      <c r="F61" s="612"/>
      <c r="G61" s="612"/>
      <c r="H61" s="612"/>
      <c r="I61" s="612"/>
      <c r="J61" s="612"/>
      <c r="K61" s="612"/>
      <c r="L61" s="612"/>
      <c r="M61" s="612"/>
      <c r="N61" s="612"/>
      <c r="O61" s="612"/>
      <c r="P61" s="612"/>
      <c r="Q61" s="612"/>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BA5" activePane="bottomRight" state="frozen"/>
      <selection activeCell="BF63" sqref="BF63"/>
      <selection pane="topRight" activeCell="BF63" sqref="BF63"/>
      <selection pane="bottomLeft" activeCell="BF63" sqref="BF63"/>
      <selection pane="bottomRight" activeCell="BI6" sqref="BI6:BI48"/>
    </sheetView>
  </sheetViews>
  <sheetFormatPr defaultColWidth="8.54296875" defaultRowHeight="10.5" x14ac:dyDescent="0.25"/>
  <cols>
    <col min="1" max="1" width="11.54296875" style="127" customWidth="1"/>
    <col min="2" max="2" width="35.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4" customHeight="1" x14ac:dyDescent="0.3">
      <c r="A1" s="597" t="s">
        <v>771</v>
      </c>
      <c r="B1" s="635" t="s">
        <v>1232</v>
      </c>
      <c r="C1" s="600"/>
      <c r="D1" s="600"/>
      <c r="E1" s="600"/>
      <c r="F1" s="600"/>
      <c r="G1" s="600"/>
      <c r="H1" s="600"/>
      <c r="I1" s="600"/>
      <c r="J1" s="600"/>
      <c r="K1" s="600"/>
      <c r="L1" s="600"/>
      <c r="M1" s="600"/>
      <c r="N1" s="600"/>
      <c r="O1" s="600"/>
      <c r="P1" s="600"/>
      <c r="Q1" s="600"/>
      <c r="R1" s="600"/>
      <c r="S1" s="600"/>
      <c r="T1" s="600"/>
      <c r="U1" s="600"/>
      <c r="V1" s="600"/>
      <c r="W1" s="600"/>
      <c r="X1" s="600"/>
      <c r="Y1" s="600"/>
      <c r="Z1" s="600"/>
      <c r="AA1" s="600"/>
      <c r="AB1" s="600"/>
      <c r="AC1" s="600"/>
      <c r="AD1" s="600"/>
      <c r="AE1" s="600"/>
      <c r="AF1" s="600"/>
      <c r="AG1" s="600"/>
      <c r="AH1" s="600"/>
      <c r="AI1" s="600"/>
      <c r="AJ1" s="600"/>
      <c r="AK1" s="600"/>
      <c r="AL1" s="600"/>
    </row>
    <row r="2" spans="1:74" ht="12.5" x14ac:dyDescent="0.25">
      <c r="A2" s="598"/>
      <c r="B2" s="402" t="str">
        <f>"U.S. Energy Information Administration  |  Short-Term Energy Outlook  - "&amp;Dates!D1</f>
        <v>U.S. Energy Information Administration  |  Short-Term Energy Outlook  - December 2023</v>
      </c>
      <c r="C2" s="403"/>
      <c r="D2" s="403"/>
      <c r="E2" s="403"/>
      <c r="F2" s="403"/>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403"/>
      <c r="AL2" s="403"/>
    </row>
    <row r="3" spans="1:74" s="9" customFormat="1" ht="13" x14ac:dyDescent="0.3">
      <c r="A3" s="590" t="s">
        <v>1278</v>
      </c>
      <c r="B3" s="576"/>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BG5" s="476"/>
      <c r="BK5" s="299"/>
      <c r="BL5" s="299"/>
      <c r="BM5" s="299"/>
      <c r="BN5" s="299"/>
      <c r="BO5" s="299"/>
      <c r="BP5" s="299"/>
      <c r="BQ5" s="299"/>
      <c r="BR5" s="299"/>
      <c r="BS5" s="299"/>
      <c r="BT5" s="299"/>
      <c r="BU5" s="299"/>
      <c r="BV5" s="299"/>
    </row>
    <row r="6" spans="1:74" ht="11.15" customHeight="1" x14ac:dyDescent="0.25">
      <c r="A6" s="127" t="s">
        <v>348</v>
      </c>
      <c r="B6" s="134" t="s">
        <v>361</v>
      </c>
      <c r="C6" s="202">
        <v>26.095634077</v>
      </c>
      <c r="D6" s="202">
        <v>26.027260543000001</v>
      </c>
      <c r="E6" s="202">
        <v>26.375463464999999</v>
      </c>
      <c r="F6" s="202">
        <v>26.761214732999999</v>
      </c>
      <c r="G6" s="202">
        <v>26.636828657999999</v>
      </c>
      <c r="H6" s="202">
        <v>26.836060400000001</v>
      </c>
      <c r="I6" s="202">
        <v>26.406907077</v>
      </c>
      <c r="J6" s="202">
        <v>27.107386818999998</v>
      </c>
      <c r="K6" s="202">
        <v>27.165579733000001</v>
      </c>
      <c r="L6" s="202">
        <v>27.450245755000001</v>
      </c>
      <c r="M6" s="202">
        <v>28.027181732999999</v>
      </c>
      <c r="N6" s="202">
        <v>28.197791594000002</v>
      </c>
      <c r="O6" s="202">
        <v>28.129288319</v>
      </c>
      <c r="P6" s="202">
        <v>27.866290797000001</v>
      </c>
      <c r="Q6" s="202">
        <v>27.895338158000001</v>
      </c>
      <c r="R6" s="202">
        <v>25.437638233000001</v>
      </c>
      <c r="S6" s="202">
        <v>22.869857415999999</v>
      </c>
      <c r="T6" s="202">
        <v>24.531799567</v>
      </c>
      <c r="U6" s="202">
        <v>25.361257835</v>
      </c>
      <c r="V6" s="202">
        <v>24.828906319000001</v>
      </c>
      <c r="W6" s="202">
        <v>25.290589567000001</v>
      </c>
      <c r="X6" s="202">
        <v>25.068614964999998</v>
      </c>
      <c r="Y6" s="202">
        <v>26.219590199999999</v>
      </c>
      <c r="Z6" s="202">
        <v>26.043907513000001</v>
      </c>
      <c r="AA6" s="202">
        <v>26.141440303</v>
      </c>
      <c r="AB6" s="202">
        <v>23.507868829</v>
      </c>
      <c r="AC6" s="202">
        <v>26.223039076999999</v>
      </c>
      <c r="AD6" s="202">
        <v>26.214075099999999</v>
      </c>
      <c r="AE6" s="202">
        <v>26.576025690000002</v>
      </c>
      <c r="AF6" s="202">
        <v>26.687885566999999</v>
      </c>
      <c r="AG6" s="202">
        <v>26.817527626</v>
      </c>
      <c r="AH6" s="202">
        <v>26.504464403</v>
      </c>
      <c r="AI6" s="202">
        <v>25.959453411999998</v>
      </c>
      <c r="AJ6" s="202">
        <v>27.334367112999999</v>
      </c>
      <c r="AK6" s="202">
        <v>27.747980644999998</v>
      </c>
      <c r="AL6" s="202">
        <v>27.498984221000001</v>
      </c>
      <c r="AM6" s="202">
        <v>26.823591916000002</v>
      </c>
      <c r="AN6" s="202">
        <v>26.726113238</v>
      </c>
      <c r="AO6" s="202">
        <v>27.833658904</v>
      </c>
      <c r="AP6" s="202">
        <v>27.605984330999998</v>
      </c>
      <c r="AQ6" s="202">
        <v>27.514717349000001</v>
      </c>
      <c r="AR6" s="202">
        <v>27.835808286999999</v>
      </c>
      <c r="AS6" s="202">
        <v>28.20026322</v>
      </c>
      <c r="AT6" s="202">
        <v>28.121214128999998</v>
      </c>
      <c r="AU6" s="202">
        <v>28.487562522000001</v>
      </c>
      <c r="AV6" s="202">
        <v>28.710514988</v>
      </c>
      <c r="AW6" s="202">
        <v>28.872552131999999</v>
      </c>
      <c r="AX6" s="202">
        <v>28.040999355</v>
      </c>
      <c r="AY6" s="202">
        <v>28.710935263</v>
      </c>
      <c r="AZ6" s="202">
        <v>28.721427357</v>
      </c>
      <c r="BA6" s="202">
        <v>29.293508871</v>
      </c>
      <c r="BB6" s="202">
        <v>29.269256933000001</v>
      </c>
      <c r="BC6" s="202">
        <v>28.911247460999999</v>
      </c>
      <c r="BD6" s="202">
        <v>29.70042991</v>
      </c>
      <c r="BE6" s="202">
        <v>29.887588546</v>
      </c>
      <c r="BF6" s="202">
        <v>30.131926399000001</v>
      </c>
      <c r="BG6" s="202">
        <v>30.467927245999999</v>
      </c>
      <c r="BH6" s="202">
        <v>30.450730598</v>
      </c>
      <c r="BI6" s="202">
        <v>30.660297195999998</v>
      </c>
      <c r="BJ6" s="297">
        <v>30.498326480999999</v>
      </c>
      <c r="BK6" s="297">
        <v>30.225978118</v>
      </c>
      <c r="BL6" s="297">
        <v>30.059000395999998</v>
      </c>
      <c r="BM6" s="297">
        <v>30.087251726000002</v>
      </c>
      <c r="BN6" s="297">
        <v>29.811630794999999</v>
      </c>
      <c r="BO6" s="297">
        <v>29.738064266999999</v>
      </c>
      <c r="BP6" s="297">
        <v>29.922845727999999</v>
      </c>
      <c r="BQ6" s="297">
        <v>30.109961273</v>
      </c>
      <c r="BR6" s="297">
        <v>30.180259733</v>
      </c>
      <c r="BS6" s="297">
        <v>29.909836907999999</v>
      </c>
      <c r="BT6" s="297">
        <v>30.116167659999999</v>
      </c>
      <c r="BU6" s="297">
        <v>30.499906354</v>
      </c>
      <c r="BV6" s="297">
        <v>30.617463055999998</v>
      </c>
    </row>
    <row r="7" spans="1:74" ht="11.15" customHeight="1" x14ac:dyDescent="0.25">
      <c r="A7" s="127" t="s">
        <v>240</v>
      </c>
      <c r="B7" s="135" t="s">
        <v>328</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6.0106719999999996</v>
      </c>
      <c r="AY7" s="202">
        <v>5.8202629741000003</v>
      </c>
      <c r="AZ7" s="202">
        <v>5.7241</v>
      </c>
      <c r="BA7" s="202">
        <v>5.8240999999999996</v>
      </c>
      <c r="BB7" s="202">
        <v>5.6285999999999996</v>
      </c>
      <c r="BC7" s="202">
        <v>5.2143312623</v>
      </c>
      <c r="BD7" s="202">
        <v>5.4879483661000004</v>
      </c>
      <c r="BE7" s="202">
        <v>5.8090006321000001</v>
      </c>
      <c r="BF7" s="202">
        <v>5.8551822604000003</v>
      </c>
      <c r="BG7" s="202">
        <v>5.7302284602000002</v>
      </c>
      <c r="BH7" s="202">
        <v>5.9134614891000004</v>
      </c>
      <c r="BI7" s="202">
        <v>6.0175314150999997</v>
      </c>
      <c r="BJ7" s="297">
        <v>6.0614028369000001</v>
      </c>
      <c r="BK7" s="297">
        <v>6.0226198288999999</v>
      </c>
      <c r="BL7" s="297">
        <v>5.9998602614000003</v>
      </c>
      <c r="BM7" s="297">
        <v>5.9488497453000004</v>
      </c>
      <c r="BN7" s="297">
        <v>5.7038057445000003</v>
      </c>
      <c r="BO7" s="297">
        <v>5.5819303598000003</v>
      </c>
      <c r="BP7" s="297">
        <v>5.6689129557999998</v>
      </c>
      <c r="BQ7" s="297">
        <v>5.8838218855999997</v>
      </c>
      <c r="BR7" s="297">
        <v>5.8892697174000004</v>
      </c>
      <c r="BS7" s="297">
        <v>5.7556421836</v>
      </c>
      <c r="BT7" s="297">
        <v>5.9373302889000001</v>
      </c>
      <c r="BU7" s="297">
        <v>6.0776345778999996</v>
      </c>
      <c r="BV7" s="297">
        <v>6.1550461566000001</v>
      </c>
    </row>
    <row r="8" spans="1:74" ht="11.15" customHeight="1" x14ac:dyDescent="0.25">
      <c r="A8" s="127" t="s">
        <v>241</v>
      </c>
      <c r="B8" s="135" t="s">
        <v>329</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1.901535</v>
      </c>
      <c r="AY8" s="202">
        <v>1.9912962241000001</v>
      </c>
      <c r="AZ8" s="202">
        <v>2.1116000000000001</v>
      </c>
      <c r="BA8" s="202">
        <v>2.1217000000000001</v>
      </c>
      <c r="BB8" s="202">
        <v>2.1602999999999999</v>
      </c>
      <c r="BC8" s="202">
        <v>2.1641991017</v>
      </c>
      <c r="BD8" s="202">
        <v>2.1481631438000002</v>
      </c>
      <c r="BE8" s="202">
        <v>2.0911979787999999</v>
      </c>
      <c r="BF8" s="202">
        <v>2.1090918804999998</v>
      </c>
      <c r="BG8" s="202">
        <v>2.1214681193999998</v>
      </c>
      <c r="BH8" s="202">
        <v>2.107922415</v>
      </c>
      <c r="BI8" s="202">
        <v>2.0922192756000002</v>
      </c>
      <c r="BJ8" s="297">
        <v>2.0886463437999998</v>
      </c>
      <c r="BK8" s="297">
        <v>2.0948558891000002</v>
      </c>
      <c r="BL8" s="297">
        <v>2.0947200342999999</v>
      </c>
      <c r="BM8" s="297">
        <v>2.0889101803000001</v>
      </c>
      <c r="BN8" s="297">
        <v>2.0708731507999998</v>
      </c>
      <c r="BO8" s="297">
        <v>2.0625354070999999</v>
      </c>
      <c r="BP8" s="297">
        <v>2.0562758722000001</v>
      </c>
      <c r="BQ8" s="297">
        <v>2.0444111876000002</v>
      </c>
      <c r="BR8" s="297">
        <v>2.0424441154999999</v>
      </c>
      <c r="BS8" s="297">
        <v>2.0376567247000001</v>
      </c>
      <c r="BT8" s="297">
        <v>2.0224466713</v>
      </c>
      <c r="BU8" s="297">
        <v>2.0086541762999999</v>
      </c>
      <c r="BV8" s="297">
        <v>2.0067606996</v>
      </c>
    </row>
    <row r="9" spans="1:74" ht="11.15" customHeight="1" x14ac:dyDescent="0.25">
      <c r="A9" s="127" t="s">
        <v>242</v>
      </c>
      <c r="B9" s="135" t="s">
        <v>330</v>
      </c>
      <c r="C9" s="202">
        <v>18.870458676999998</v>
      </c>
      <c r="D9" s="202">
        <v>18.700285142999999</v>
      </c>
      <c r="E9" s="202">
        <v>18.969988064999999</v>
      </c>
      <c r="F9" s="202">
        <v>19.331739333000002</v>
      </c>
      <c r="G9" s="202">
        <v>19.398653258</v>
      </c>
      <c r="H9" s="202">
        <v>19.456885</v>
      </c>
      <c r="I9" s="202">
        <v>19.034831677</v>
      </c>
      <c r="J9" s="202">
        <v>19.680011419</v>
      </c>
      <c r="K9" s="202">
        <v>19.853304333000001</v>
      </c>
      <c r="L9" s="202">
        <v>20.121570354999999</v>
      </c>
      <c r="M9" s="202">
        <v>20.468006333000002</v>
      </c>
      <c r="N9" s="202">
        <v>20.477816193999999</v>
      </c>
      <c r="O9" s="202">
        <v>20.566599418999999</v>
      </c>
      <c r="P9" s="202">
        <v>20.184501897000001</v>
      </c>
      <c r="Q9" s="202">
        <v>20.287049258</v>
      </c>
      <c r="R9" s="202">
        <v>18.475549333</v>
      </c>
      <c r="S9" s="202">
        <v>16.247368516000002</v>
      </c>
      <c r="T9" s="202">
        <v>17.656210667</v>
      </c>
      <c r="U9" s="202">
        <v>18.537768934999999</v>
      </c>
      <c r="V9" s="202">
        <v>18.071717418999999</v>
      </c>
      <c r="W9" s="202">
        <v>18.400000667</v>
      </c>
      <c r="X9" s="202">
        <v>17.926026064999999</v>
      </c>
      <c r="Y9" s="202">
        <v>18.748401300000001</v>
      </c>
      <c r="Z9" s="202">
        <v>18.404518613</v>
      </c>
      <c r="AA9" s="202">
        <v>18.521169903000001</v>
      </c>
      <c r="AB9" s="202">
        <v>16.066598428999999</v>
      </c>
      <c r="AC9" s="202">
        <v>18.653068677</v>
      </c>
      <c r="AD9" s="202">
        <v>19.023104700000001</v>
      </c>
      <c r="AE9" s="202">
        <v>19.294455289999998</v>
      </c>
      <c r="AF9" s="202">
        <v>19.223115167</v>
      </c>
      <c r="AG9" s="202">
        <v>19.235357226000001</v>
      </c>
      <c r="AH9" s="202">
        <v>19.174537258000001</v>
      </c>
      <c r="AI9" s="202">
        <v>18.721126266999999</v>
      </c>
      <c r="AJ9" s="202">
        <v>19.718939968000001</v>
      </c>
      <c r="AK9" s="202">
        <v>20.043653500000001</v>
      </c>
      <c r="AL9" s="202">
        <v>20.014541839</v>
      </c>
      <c r="AM9" s="202">
        <v>19.407458515999998</v>
      </c>
      <c r="AN9" s="202">
        <v>19.088712535999999</v>
      </c>
      <c r="AO9" s="202">
        <v>20.174110710000001</v>
      </c>
      <c r="AP9" s="202">
        <v>20.120728766999999</v>
      </c>
      <c r="AQ9" s="202">
        <v>20.212313935000001</v>
      </c>
      <c r="AR9" s="202">
        <v>20.400748499999999</v>
      </c>
      <c r="AS9" s="202">
        <v>20.574961161000001</v>
      </c>
      <c r="AT9" s="202">
        <v>20.467062128999999</v>
      </c>
      <c r="AU9" s="202">
        <v>20.909408766999999</v>
      </c>
      <c r="AV9" s="202">
        <v>21.002032289999999</v>
      </c>
      <c r="AW9" s="202">
        <v>21.045917533000001</v>
      </c>
      <c r="AX9" s="202">
        <v>20.128792355000002</v>
      </c>
      <c r="AY9" s="202">
        <v>20.899376064999998</v>
      </c>
      <c r="AZ9" s="202">
        <v>20.885727357</v>
      </c>
      <c r="BA9" s="202">
        <v>21.347708870999998</v>
      </c>
      <c r="BB9" s="202">
        <v>21.480356932999999</v>
      </c>
      <c r="BC9" s="202">
        <v>21.532717096999999</v>
      </c>
      <c r="BD9" s="202">
        <v>22.064318400000001</v>
      </c>
      <c r="BE9" s="202">
        <v>21.987389934999999</v>
      </c>
      <c r="BF9" s="202">
        <v>22.167652258</v>
      </c>
      <c r="BG9" s="202">
        <v>22.616230667</v>
      </c>
      <c r="BH9" s="202">
        <v>22.429346693999999</v>
      </c>
      <c r="BI9" s="202">
        <v>22.550546505</v>
      </c>
      <c r="BJ9" s="297">
        <v>22.348277299999999</v>
      </c>
      <c r="BK9" s="297">
        <v>22.108502399999999</v>
      </c>
      <c r="BL9" s="297">
        <v>21.964420100000002</v>
      </c>
      <c r="BM9" s="297">
        <v>22.049491799999998</v>
      </c>
      <c r="BN9" s="297">
        <v>22.036951899999998</v>
      </c>
      <c r="BO9" s="297">
        <v>22.093598499999999</v>
      </c>
      <c r="BP9" s="297">
        <v>22.197656899999998</v>
      </c>
      <c r="BQ9" s="297">
        <v>22.181728199999998</v>
      </c>
      <c r="BR9" s="297">
        <v>22.2485459</v>
      </c>
      <c r="BS9" s="297">
        <v>22.116537999999998</v>
      </c>
      <c r="BT9" s="297">
        <v>22.156390699999999</v>
      </c>
      <c r="BU9" s="297">
        <v>22.413617599999998</v>
      </c>
      <c r="BV9" s="297">
        <v>22.4556562</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298"/>
      <c r="BK10" s="298"/>
      <c r="BL10" s="298"/>
      <c r="BM10" s="298"/>
      <c r="BN10" s="298"/>
      <c r="BO10" s="298"/>
      <c r="BP10" s="298"/>
      <c r="BQ10" s="298"/>
      <c r="BR10" s="298"/>
      <c r="BS10" s="298"/>
      <c r="BT10" s="298"/>
      <c r="BU10" s="298"/>
      <c r="BV10" s="298"/>
    </row>
    <row r="11" spans="1:74" ht="11.15" customHeight="1" x14ac:dyDescent="0.25">
      <c r="A11" s="127" t="s">
        <v>347</v>
      </c>
      <c r="B11" s="134" t="s">
        <v>362</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5.8512664011000002</v>
      </c>
      <c r="AN11" s="202">
        <v>5.7949178286</v>
      </c>
      <c r="AO11" s="202">
        <v>5.8513406995999997</v>
      </c>
      <c r="AP11" s="202">
        <v>6.2167135752</v>
      </c>
      <c r="AQ11" s="202">
        <v>6.5394249488999998</v>
      </c>
      <c r="AR11" s="202">
        <v>6.4724835282999997</v>
      </c>
      <c r="AS11" s="202">
        <v>6.8338338086999997</v>
      </c>
      <c r="AT11" s="202">
        <v>6.9054501384</v>
      </c>
      <c r="AU11" s="202">
        <v>6.8555831563999998</v>
      </c>
      <c r="AV11" s="202">
        <v>6.8981007149</v>
      </c>
      <c r="AW11" s="202">
        <v>6.5535990444000003</v>
      </c>
      <c r="AX11" s="202">
        <v>6.2807306947999999</v>
      </c>
      <c r="AY11" s="202">
        <v>6.3727792279999997</v>
      </c>
      <c r="AZ11" s="202">
        <v>6.3076367442999999</v>
      </c>
      <c r="BA11" s="202">
        <v>6.2497575829000001</v>
      </c>
      <c r="BB11" s="202">
        <v>6.5589702147000004</v>
      </c>
      <c r="BC11" s="202">
        <v>7.1243419481999997</v>
      </c>
      <c r="BD11" s="202">
        <v>7.2991916033999997</v>
      </c>
      <c r="BE11" s="202">
        <v>7.6175017587999996</v>
      </c>
      <c r="BF11" s="202">
        <v>7.5743417514000004</v>
      </c>
      <c r="BG11" s="202">
        <v>7.5376710103000004</v>
      </c>
      <c r="BH11" s="202">
        <v>7.3419290330999996</v>
      </c>
      <c r="BI11" s="202">
        <v>7.1668805254999999</v>
      </c>
      <c r="BJ11" s="297">
        <v>6.8657974915000004</v>
      </c>
      <c r="BK11" s="297">
        <v>6.9311245626</v>
      </c>
      <c r="BL11" s="297">
        <v>6.8505989874999997</v>
      </c>
      <c r="BM11" s="297">
        <v>6.9764039386999999</v>
      </c>
      <c r="BN11" s="297">
        <v>7.2694446818999996</v>
      </c>
      <c r="BO11" s="297">
        <v>7.5608781293999998</v>
      </c>
      <c r="BP11" s="297">
        <v>7.7340746855000004</v>
      </c>
      <c r="BQ11" s="297">
        <v>7.8649436738</v>
      </c>
      <c r="BR11" s="297">
        <v>7.8322458909000003</v>
      </c>
      <c r="BS11" s="297">
        <v>7.8269266010000003</v>
      </c>
      <c r="BT11" s="297">
        <v>7.5937637280999999</v>
      </c>
      <c r="BU11" s="297">
        <v>7.3866197978999999</v>
      </c>
      <c r="BV11" s="297">
        <v>7.0799138551</v>
      </c>
    </row>
    <row r="12" spans="1:74" ht="11.15" customHeight="1" x14ac:dyDescent="0.25">
      <c r="A12" s="127" t="s">
        <v>243</v>
      </c>
      <c r="B12" s="135" t="s">
        <v>331</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0.81945800000000002</v>
      </c>
      <c r="AY12" s="202">
        <v>0.79604220247000002</v>
      </c>
      <c r="AZ12" s="202">
        <v>0.80259999999999998</v>
      </c>
      <c r="BA12" s="202">
        <v>0.81620000000000004</v>
      </c>
      <c r="BB12" s="202">
        <v>0.81440000000000001</v>
      </c>
      <c r="BC12" s="202">
        <v>0.81073044434999997</v>
      </c>
      <c r="BD12" s="202">
        <v>0.80068727500000003</v>
      </c>
      <c r="BE12" s="202">
        <v>0.80732996933000001</v>
      </c>
      <c r="BF12" s="202">
        <v>0.81400869047000002</v>
      </c>
      <c r="BG12" s="202">
        <v>0.82839634886000002</v>
      </c>
      <c r="BH12" s="202">
        <v>0.84833965013000001</v>
      </c>
      <c r="BI12" s="202">
        <v>0.81318944149000005</v>
      </c>
      <c r="BJ12" s="297">
        <v>0.84335104651000004</v>
      </c>
      <c r="BK12" s="297">
        <v>0.83953655883</v>
      </c>
      <c r="BL12" s="297">
        <v>0.83079518921999995</v>
      </c>
      <c r="BM12" s="297">
        <v>0.85515406556999995</v>
      </c>
      <c r="BN12" s="297">
        <v>0.85817600858999998</v>
      </c>
      <c r="BO12" s="297">
        <v>0.86357272215000003</v>
      </c>
      <c r="BP12" s="297">
        <v>0.86516489369000005</v>
      </c>
      <c r="BQ12" s="297">
        <v>0.87402812385999995</v>
      </c>
      <c r="BR12" s="297">
        <v>0.87933287288999995</v>
      </c>
      <c r="BS12" s="297">
        <v>0.89456341663000005</v>
      </c>
      <c r="BT12" s="297">
        <v>0.91034860959999997</v>
      </c>
      <c r="BU12" s="297">
        <v>0.91204752415000001</v>
      </c>
      <c r="BV12" s="297">
        <v>0.91023855166000001</v>
      </c>
    </row>
    <row r="13" spans="1:74" ht="11.15" customHeight="1" x14ac:dyDescent="0.25">
      <c r="A13" s="127" t="s">
        <v>244</v>
      </c>
      <c r="B13" s="135" t="s">
        <v>332</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3.476925</v>
      </c>
      <c r="AY13" s="202">
        <v>3.598613721</v>
      </c>
      <c r="AZ13" s="202">
        <v>3.5842999999999998</v>
      </c>
      <c r="BA13" s="202">
        <v>3.4813000000000001</v>
      </c>
      <c r="BB13" s="202">
        <v>3.7585000000000002</v>
      </c>
      <c r="BC13" s="202">
        <v>4.3331250056000004</v>
      </c>
      <c r="BD13" s="202">
        <v>4.4800722688999999</v>
      </c>
      <c r="BE13" s="202">
        <v>4.7891998725000002</v>
      </c>
      <c r="BF13" s="202">
        <v>4.7357081542000001</v>
      </c>
      <c r="BG13" s="202">
        <v>4.6960908376999999</v>
      </c>
      <c r="BH13" s="202">
        <v>4.4861334362000003</v>
      </c>
      <c r="BI13" s="202">
        <v>4.2788506800999997</v>
      </c>
      <c r="BJ13" s="297">
        <v>3.9607744623999999</v>
      </c>
      <c r="BK13" s="297">
        <v>3.9364579202000001</v>
      </c>
      <c r="BL13" s="297">
        <v>3.868136002</v>
      </c>
      <c r="BM13" s="297">
        <v>3.9003736459999998</v>
      </c>
      <c r="BN13" s="297">
        <v>4.1987276314999997</v>
      </c>
      <c r="BO13" s="297">
        <v>4.4867745511999999</v>
      </c>
      <c r="BP13" s="297">
        <v>4.6569782029000004</v>
      </c>
      <c r="BQ13" s="297">
        <v>4.7787844944</v>
      </c>
      <c r="BR13" s="297">
        <v>4.7433666579000002</v>
      </c>
      <c r="BS13" s="297">
        <v>4.7530686632999997</v>
      </c>
      <c r="BT13" s="297">
        <v>4.5076952048000001</v>
      </c>
      <c r="BU13" s="297">
        <v>4.2966229988000002</v>
      </c>
      <c r="BV13" s="297">
        <v>4.0322279161000001</v>
      </c>
    </row>
    <row r="14" spans="1:74" ht="11.15" customHeight="1" x14ac:dyDescent="0.25">
      <c r="A14" s="127" t="s">
        <v>245</v>
      </c>
      <c r="B14" s="135" t="s">
        <v>333</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0.78272699999999995</v>
      </c>
      <c r="AY14" s="202">
        <v>0.77815664348000002</v>
      </c>
      <c r="AZ14" s="202">
        <v>0.79059999999999997</v>
      </c>
      <c r="BA14" s="202">
        <v>0.80220000000000002</v>
      </c>
      <c r="BB14" s="202">
        <v>0.81289999999999996</v>
      </c>
      <c r="BC14" s="202">
        <v>0.80538892588</v>
      </c>
      <c r="BD14" s="202">
        <v>0.80845362132999998</v>
      </c>
      <c r="BE14" s="202">
        <v>0.81286804078999997</v>
      </c>
      <c r="BF14" s="202">
        <v>0.81315078526999995</v>
      </c>
      <c r="BG14" s="202">
        <v>0.80212407981</v>
      </c>
      <c r="BH14" s="202">
        <v>0.80081964275999995</v>
      </c>
      <c r="BI14" s="202">
        <v>0.80115331606999995</v>
      </c>
      <c r="BJ14" s="297">
        <v>0.80122753481999998</v>
      </c>
      <c r="BK14" s="297">
        <v>0.79740926739999995</v>
      </c>
      <c r="BL14" s="297">
        <v>0.79307536004000001</v>
      </c>
      <c r="BM14" s="297">
        <v>0.79168340424000005</v>
      </c>
      <c r="BN14" s="297">
        <v>0.79188929327000002</v>
      </c>
      <c r="BO14" s="297">
        <v>0.78964234630999997</v>
      </c>
      <c r="BP14" s="297">
        <v>0.78467702111000004</v>
      </c>
      <c r="BQ14" s="297">
        <v>0.78245618641000003</v>
      </c>
      <c r="BR14" s="297">
        <v>0.7826809455</v>
      </c>
      <c r="BS14" s="297">
        <v>0.77980511793999996</v>
      </c>
      <c r="BT14" s="297">
        <v>0.77398251271999996</v>
      </c>
      <c r="BU14" s="297">
        <v>0.77121337805000001</v>
      </c>
      <c r="BV14" s="297">
        <v>0.77075436760000005</v>
      </c>
    </row>
    <row r="15" spans="1:74" ht="11.15" customHeight="1" x14ac:dyDescent="0.25">
      <c r="A15" s="127" t="s">
        <v>1225</v>
      </c>
      <c r="B15" s="135" t="s">
        <v>1226</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0.45879038521999999</v>
      </c>
      <c r="AN15" s="202">
        <v>0.48116819189999999</v>
      </c>
      <c r="AO15" s="202">
        <v>0.49751405651000002</v>
      </c>
      <c r="AP15" s="202">
        <v>0.49986146751999999</v>
      </c>
      <c r="AQ15" s="202">
        <v>0.49771666682999999</v>
      </c>
      <c r="AR15" s="202">
        <v>0.41152898251999998</v>
      </c>
      <c r="AS15" s="202">
        <v>0.48546164553999999</v>
      </c>
      <c r="AT15" s="202">
        <v>0.49718133839</v>
      </c>
      <c r="AU15" s="202">
        <v>0.49309164984999998</v>
      </c>
      <c r="AV15" s="202">
        <v>0.49584474812000001</v>
      </c>
      <c r="AW15" s="202">
        <v>0.49196404352000001</v>
      </c>
      <c r="AX15" s="202">
        <v>0.49336489484000001</v>
      </c>
      <c r="AY15" s="202">
        <v>0.49229250393000001</v>
      </c>
      <c r="AZ15" s="202">
        <v>0.44843674429000002</v>
      </c>
      <c r="BA15" s="202">
        <v>0.44945758289999999</v>
      </c>
      <c r="BB15" s="202">
        <v>0.47477021467000002</v>
      </c>
      <c r="BC15" s="202">
        <v>0.47673102068000001</v>
      </c>
      <c r="BD15" s="202">
        <v>0.47606661455999999</v>
      </c>
      <c r="BE15" s="202">
        <v>0.48054698923</v>
      </c>
      <c r="BF15" s="202">
        <v>0.48366405859</v>
      </c>
      <c r="BG15" s="202">
        <v>0.48548460296000001</v>
      </c>
      <c r="BH15" s="202">
        <v>0.48721984194000001</v>
      </c>
      <c r="BI15" s="202">
        <v>0.4895507851</v>
      </c>
      <c r="BJ15" s="297">
        <v>0.47959081082999999</v>
      </c>
      <c r="BK15" s="297">
        <v>0.49129837558</v>
      </c>
      <c r="BL15" s="297">
        <v>0.49184056507000001</v>
      </c>
      <c r="BM15" s="297">
        <v>0.49482287888999998</v>
      </c>
      <c r="BN15" s="297">
        <v>0.49019374859999998</v>
      </c>
      <c r="BO15" s="297">
        <v>0.48881899428999998</v>
      </c>
      <c r="BP15" s="297">
        <v>0.49551375946999998</v>
      </c>
      <c r="BQ15" s="297">
        <v>0.49725620339999999</v>
      </c>
      <c r="BR15" s="297">
        <v>0.49563383753000001</v>
      </c>
      <c r="BS15" s="297">
        <v>0.46962537698000001</v>
      </c>
      <c r="BT15" s="297">
        <v>0.47236960421000002</v>
      </c>
      <c r="BU15" s="297">
        <v>0.47888536477999999</v>
      </c>
      <c r="BV15" s="297">
        <v>0.44008826166999998</v>
      </c>
    </row>
    <row r="16" spans="1:74" ht="11.15" customHeight="1" x14ac:dyDescent="0.25">
      <c r="A16" s="127" t="s">
        <v>1280</v>
      </c>
      <c r="B16" s="135" t="s">
        <v>1281</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02">
        <v>0.35499999999999998</v>
      </c>
      <c r="BC16" s="202">
        <v>0.36258499999999999</v>
      </c>
      <c r="BD16" s="202">
        <v>0.39518599999999998</v>
      </c>
      <c r="BE16" s="202">
        <v>0.3952</v>
      </c>
      <c r="BF16" s="202">
        <v>0.3952</v>
      </c>
      <c r="BG16" s="202">
        <v>0.3952</v>
      </c>
      <c r="BH16" s="202">
        <v>0.3952</v>
      </c>
      <c r="BI16" s="202">
        <v>0.45666699999999999</v>
      </c>
      <c r="BJ16" s="297">
        <v>0.45451599999999998</v>
      </c>
      <c r="BK16" s="297">
        <v>0.54</v>
      </c>
      <c r="BL16" s="297">
        <v>0.54</v>
      </c>
      <c r="BM16" s="297">
        <v>0.61</v>
      </c>
      <c r="BN16" s="297">
        <v>0.61</v>
      </c>
      <c r="BO16" s="297">
        <v>0.61</v>
      </c>
      <c r="BP16" s="297">
        <v>0.61</v>
      </c>
      <c r="BQ16" s="297">
        <v>0.61</v>
      </c>
      <c r="BR16" s="297">
        <v>0.61</v>
      </c>
      <c r="BS16" s="297">
        <v>0.61</v>
      </c>
      <c r="BT16" s="297">
        <v>0.61</v>
      </c>
      <c r="BU16" s="297">
        <v>0.61</v>
      </c>
      <c r="BV16" s="297">
        <v>0.61</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298"/>
      <c r="BK17" s="298"/>
      <c r="BL17" s="298"/>
      <c r="BM17" s="298"/>
      <c r="BN17" s="298"/>
      <c r="BO17" s="298"/>
      <c r="BP17" s="298"/>
      <c r="BQ17" s="298"/>
      <c r="BR17" s="298"/>
      <c r="BS17" s="298"/>
      <c r="BT17" s="298"/>
      <c r="BU17" s="298"/>
      <c r="BV17" s="298"/>
    </row>
    <row r="18" spans="1:74" ht="11.15" customHeight="1" x14ac:dyDescent="0.25">
      <c r="A18" s="127" t="s">
        <v>335</v>
      </c>
      <c r="B18" s="134" t="s">
        <v>363</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3.9336395</v>
      </c>
      <c r="AY18" s="202">
        <v>3.9028416485999999</v>
      </c>
      <c r="AZ18" s="202">
        <v>4.0753000000000004</v>
      </c>
      <c r="BA18" s="202">
        <v>4.0683999999999996</v>
      </c>
      <c r="BB18" s="202">
        <v>3.9731000000000001</v>
      </c>
      <c r="BC18" s="202">
        <v>3.9148042700999999</v>
      </c>
      <c r="BD18" s="202">
        <v>3.8868822357999999</v>
      </c>
      <c r="BE18" s="202">
        <v>3.9425272846000001</v>
      </c>
      <c r="BF18" s="202">
        <v>3.8221046993000001</v>
      </c>
      <c r="BG18" s="202">
        <v>3.8634651505000002</v>
      </c>
      <c r="BH18" s="202">
        <v>4.0273309164000004</v>
      </c>
      <c r="BI18" s="202">
        <v>4.118046069</v>
      </c>
      <c r="BJ18" s="297">
        <v>4.1251775911999999</v>
      </c>
      <c r="BK18" s="297">
        <v>4.1411042235000002</v>
      </c>
      <c r="BL18" s="297">
        <v>4.1538877097000002</v>
      </c>
      <c r="BM18" s="297">
        <v>4.1467759868999998</v>
      </c>
      <c r="BN18" s="297">
        <v>4.1294810511</v>
      </c>
      <c r="BO18" s="297">
        <v>4.0158271721999999</v>
      </c>
      <c r="BP18" s="297">
        <v>4.0168162369999996</v>
      </c>
      <c r="BQ18" s="297">
        <v>4.0505624498000001</v>
      </c>
      <c r="BR18" s="297">
        <v>4.0043451236000003</v>
      </c>
      <c r="BS18" s="297">
        <v>3.8529741881000001</v>
      </c>
      <c r="BT18" s="297">
        <v>4.1911921871000004</v>
      </c>
      <c r="BU18" s="297">
        <v>4.2293649770000004</v>
      </c>
      <c r="BV18" s="297">
        <v>4.2685475675999998</v>
      </c>
    </row>
    <row r="19" spans="1:74" ht="11.15" customHeight="1" x14ac:dyDescent="0.25">
      <c r="A19" s="127" t="s">
        <v>246</v>
      </c>
      <c r="B19" s="135" t="s">
        <v>334</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2.007126</v>
      </c>
      <c r="AY19" s="202">
        <v>2.0016468883999998</v>
      </c>
      <c r="AZ19" s="202">
        <v>2.0093999999999999</v>
      </c>
      <c r="BA19" s="202">
        <v>2.0630999999999999</v>
      </c>
      <c r="BB19" s="202">
        <v>2.0556999999999999</v>
      </c>
      <c r="BC19" s="202">
        <v>2.0072336756000002</v>
      </c>
      <c r="BD19" s="202">
        <v>2.0218027651999999</v>
      </c>
      <c r="BE19" s="202">
        <v>2.0646239102999999</v>
      </c>
      <c r="BF19" s="202">
        <v>2.0181695063</v>
      </c>
      <c r="BG19" s="202">
        <v>1.8586142113999999</v>
      </c>
      <c r="BH19" s="202">
        <v>1.9864412606999999</v>
      </c>
      <c r="BI19" s="202">
        <v>2.0717951874999998</v>
      </c>
      <c r="BJ19" s="297">
        <v>2.0766014295000002</v>
      </c>
      <c r="BK19" s="297">
        <v>2.0907508701999999</v>
      </c>
      <c r="BL19" s="297">
        <v>2.0886872815999999</v>
      </c>
      <c r="BM19" s="297">
        <v>2.0867980374999999</v>
      </c>
      <c r="BN19" s="297">
        <v>2.0853802193000002</v>
      </c>
      <c r="BO19" s="297">
        <v>1.9844354391000001</v>
      </c>
      <c r="BP19" s="297">
        <v>1.9839270953999999</v>
      </c>
      <c r="BQ19" s="297">
        <v>2.0938253831</v>
      </c>
      <c r="BR19" s="297">
        <v>2.1076853492000001</v>
      </c>
      <c r="BS19" s="297">
        <v>1.8745397020000001</v>
      </c>
      <c r="BT19" s="297">
        <v>2.1620379823000002</v>
      </c>
      <c r="BU19" s="297">
        <v>2.1970932451</v>
      </c>
      <c r="BV19" s="297">
        <v>2.2330438779000001</v>
      </c>
    </row>
    <row r="20" spans="1:74" ht="11.15" customHeight="1" x14ac:dyDescent="0.25">
      <c r="A20" s="127" t="s">
        <v>980</v>
      </c>
      <c r="B20" s="135" t="s">
        <v>981</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0.82167400000000002</v>
      </c>
      <c r="AY20" s="202">
        <v>0.78602808876999997</v>
      </c>
      <c r="AZ20" s="202">
        <v>0.94869999999999999</v>
      </c>
      <c r="BA20" s="202">
        <v>0.88180000000000003</v>
      </c>
      <c r="BB20" s="202">
        <v>0.80100000000000005</v>
      </c>
      <c r="BC20" s="202">
        <v>0.80905714494000003</v>
      </c>
      <c r="BD20" s="202">
        <v>0.75091408120000003</v>
      </c>
      <c r="BE20" s="202">
        <v>0.77511042473000002</v>
      </c>
      <c r="BF20" s="202">
        <v>0.68260080357999997</v>
      </c>
      <c r="BG20" s="202">
        <v>0.88524057488999996</v>
      </c>
      <c r="BH20" s="202">
        <v>0.91962908945999999</v>
      </c>
      <c r="BI20" s="202">
        <v>0.92252058369000001</v>
      </c>
      <c r="BJ20" s="297">
        <v>0.92194197723000004</v>
      </c>
      <c r="BK20" s="297">
        <v>0.91929043105999997</v>
      </c>
      <c r="BL20" s="297">
        <v>0.91862584769</v>
      </c>
      <c r="BM20" s="297">
        <v>0.91808202449999998</v>
      </c>
      <c r="BN20" s="297">
        <v>0.91208616166000001</v>
      </c>
      <c r="BO20" s="297">
        <v>0.90629846855999996</v>
      </c>
      <c r="BP20" s="297">
        <v>0.90132655625000002</v>
      </c>
      <c r="BQ20" s="297">
        <v>0.82544952826999995</v>
      </c>
      <c r="BR20" s="297">
        <v>0.75400717307999998</v>
      </c>
      <c r="BS20" s="297">
        <v>0.85333657481000003</v>
      </c>
      <c r="BT20" s="297">
        <v>0.88872034151000001</v>
      </c>
      <c r="BU20" s="297">
        <v>0.88872653816000002</v>
      </c>
      <c r="BV20" s="297">
        <v>0.88912625957000002</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298"/>
      <c r="BK21" s="298"/>
      <c r="BL21" s="298"/>
      <c r="BM21" s="298"/>
      <c r="BN21" s="298"/>
      <c r="BO21" s="298"/>
      <c r="BP21" s="298"/>
      <c r="BQ21" s="298"/>
      <c r="BR21" s="298"/>
      <c r="BS21" s="298"/>
      <c r="BT21" s="298"/>
      <c r="BU21" s="298"/>
      <c r="BV21" s="298"/>
    </row>
    <row r="22" spans="1:74" ht="11.15" customHeight="1" x14ac:dyDescent="0.25">
      <c r="A22" s="127" t="s">
        <v>352</v>
      </c>
      <c r="B22" s="134" t="s">
        <v>881</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13.518539832</v>
      </c>
      <c r="AV22" s="202">
        <v>13.657487143999999</v>
      </c>
      <c r="AW22" s="202">
        <v>14.191146405</v>
      </c>
      <c r="AX22" s="202">
        <v>14.174611877</v>
      </c>
      <c r="AY22" s="202">
        <v>14.139665675</v>
      </c>
      <c r="AZ22" s="202">
        <v>14.260701477</v>
      </c>
      <c r="BA22" s="202">
        <v>13.935401476999999</v>
      </c>
      <c r="BB22" s="202">
        <v>13.831201477</v>
      </c>
      <c r="BC22" s="202">
        <v>13.560558546999999</v>
      </c>
      <c r="BD22" s="202">
        <v>13.622827432999999</v>
      </c>
      <c r="BE22" s="202">
        <v>13.507137235</v>
      </c>
      <c r="BF22" s="202">
        <v>13.377875615000001</v>
      </c>
      <c r="BG22" s="202">
        <v>13.480269152</v>
      </c>
      <c r="BH22" s="202">
        <v>13.560964794</v>
      </c>
      <c r="BI22" s="202">
        <v>13.544496295</v>
      </c>
      <c r="BJ22" s="297">
        <v>13.527781646999999</v>
      </c>
      <c r="BK22" s="297">
        <v>13.622056918</v>
      </c>
      <c r="BL22" s="297">
        <v>13.624382981</v>
      </c>
      <c r="BM22" s="297">
        <v>13.632000973</v>
      </c>
      <c r="BN22" s="297">
        <v>13.643838647000001</v>
      </c>
      <c r="BO22" s="297">
        <v>13.571992399999999</v>
      </c>
      <c r="BP22" s="297">
        <v>13.647863765</v>
      </c>
      <c r="BQ22" s="297">
        <v>13.658344627</v>
      </c>
      <c r="BR22" s="297">
        <v>13.542835387</v>
      </c>
      <c r="BS22" s="297">
        <v>13.585873020999999</v>
      </c>
      <c r="BT22" s="297">
        <v>13.651698980000001</v>
      </c>
      <c r="BU22" s="297">
        <v>13.683888398000001</v>
      </c>
      <c r="BV22" s="297">
        <v>13.686905814999999</v>
      </c>
    </row>
    <row r="23" spans="1:74" ht="11.15" customHeight="1" x14ac:dyDescent="0.25">
      <c r="A23" s="127" t="s">
        <v>247</v>
      </c>
      <c r="B23" s="135" t="s">
        <v>349</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0.67085899999999998</v>
      </c>
      <c r="AY23" s="202">
        <v>0.65485909525999997</v>
      </c>
      <c r="AZ23" s="202">
        <v>0.65069999999999995</v>
      </c>
      <c r="BA23" s="202">
        <v>0.63470000000000004</v>
      </c>
      <c r="BB23" s="202">
        <v>0.62870000000000004</v>
      </c>
      <c r="BC23" s="202">
        <v>0.61497191556999997</v>
      </c>
      <c r="BD23" s="202">
        <v>0.61303798805999998</v>
      </c>
      <c r="BE23" s="202">
        <v>0.62397160648000005</v>
      </c>
      <c r="BF23" s="202">
        <v>0.62299745329</v>
      </c>
      <c r="BG23" s="202">
        <v>0.61001293324000005</v>
      </c>
      <c r="BH23" s="202">
        <v>0.60594769690000005</v>
      </c>
      <c r="BI23" s="202">
        <v>0.60053167507000005</v>
      </c>
      <c r="BJ23" s="297">
        <v>0.58657219502000002</v>
      </c>
      <c r="BK23" s="297">
        <v>0.59221359924999994</v>
      </c>
      <c r="BL23" s="297">
        <v>0.59180881477000002</v>
      </c>
      <c r="BM23" s="297">
        <v>0.59115118069999995</v>
      </c>
      <c r="BN23" s="297">
        <v>0.60009428107999996</v>
      </c>
      <c r="BO23" s="297">
        <v>0.59863449210999997</v>
      </c>
      <c r="BP23" s="297">
        <v>0.59875826069000004</v>
      </c>
      <c r="BQ23" s="297">
        <v>0.60224885573999998</v>
      </c>
      <c r="BR23" s="297">
        <v>0.60187587423</v>
      </c>
      <c r="BS23" s="297">
        <v>0.60153819813999998</v>
      </c>
      <c r="BT23" s="297">
        <v>0.61117633761000001</v>
      </c>
      <c r="BU23" s="297">
        <v>0.61079889013999999</v>
      </c>
      <c r="BV23" s="297">
        <v>0.61063131289000006</v>
      </c>
    </row>
    <row r="24" spans="1:74" ht="11.15" customHeight="1" x14ac:dyDescent="0.25">
      <c r="A24" s="127" t="s">
        <v>248</v>
      </c>
      <c r="B24" s="135" t="s">
        <v>350</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2.0513460000000001</v>
      </c>
      <c r="AY24" s="202">
        <v>2.0381378639999999</v>
      </c>
      <c r="AZ24" s="202">
        <v>2.0146000000000002</v>
      </c>
      <c r="BA24" s="202">
        <v>2.0055000000000001</v>
      </c>
      <c r="BB24" s="202">
        <v>2.0076999999999998</v>
      </c>
      <c r="BC24" s="202">
        <v>1.9175168762999999</v>
      </c>
      <c r="BD24" s="202">
        <v>1.9821795713999999</v>
      </c>
      <c r="BE24" s="202">
        <v>1.8564661097999999</v>
      </c>
      <c r="BF24" s="202">
        <v>1.8037954703000001</v>
      </c>
      <c r="BG24" s="202">
        <v>1.8898443073</v>
      </c>
      <c r="BH24" s="202">
        <v>1.8944348004</v>
      </c>
      <c r="BI24" s="202">
        <v>1.8522031225</v>
      </c>
      <c r="BJ24" s="297">
        <v>1.8284399126999999</v>
      </c>
      <c r="BK24" s="297">
        <v>1.9102979152999999</v>
      </c>
      <c r="BL24" s="297">
        <v>1.9110196054999999</v>
      </c>
      <c r="BM24" s="297">
        <v>1.9189398070000001</v>
      </c>
      <c r="BN24" s="297">
        <v>1.9216228734</v>
      </c>
      <c r="BO24" s="297">
        <v>1.8509992994</v>
      </c>
      <c r="BP24" s="297">
        <v>1.9259495358000001</v>
      </c>
      <c r="BQ24" s="297">
        <v>1.9324211857</v>
      </c>
      <c r="BR24" s="297">
        <v>1.8169071215999999</v>
      </c>
      <c r="BS24" s="297">
        <v>1.8595522576000001</v>
      </c>
      <c r="BT24" s="297">
        <v>1.9160814568</v>
      </c>
      <c r="BU24" s="297">
        <v>1.9479125794000001</v>
      </c>
      <c r="BV24" s="297">
        <v>1.9506387419</v>
      </c>
    </row>
    <row r="25" spans="1:74" ht="11.15" customHeight="1" x14ac:dyDescent="0.25">
      <c r="A25" s="127" t="s">
        <v>249</v>
      </c>
      <c r="B25" s="135" t="s">
        <v>351</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10.991544804</v>
      </c>
      <c r="AV25" s="202">
        <v>10.966544804</v>
      </c>
      <c r="AW25" s="202">
        <v>11.116544804</v>
      </c>
      <c r="AX25" s="202">
        <v>11.091546477</v>
      </c>
      <c r="AY25" s="202">
        <v>11.066544803999999</v>
      </c>
      <c r="AZ25" s="202">
        <v>11.216401477</v>
      </c>
      <c r="BA25" s="202">
        <v>10.916401477000001</v>
      </c>
      <c r="BB25" s="202">
        <v>10.816401476999999</v>
      </c>
      <c r="BC25" s="202">
        <v>10.617160004</v>
      </c>
      <c r="BD25" s="202">
        <v>10.617520292</v>
      </c>
      <c r="BE25" s="202">
        <v>10.617158319</v>
      </c>
      <c r="BF25" s="202">
        <v>10.542299259</v>
      </c>
      <c r="BG25" s="202">
        <v>10.572097212999999</v>
      </c>
      <c r="BH25" s="202">
        <v>10.653408151000001</v>
      </c>
      <c r="BI25" s="202">
        <v>10.685264177000001</v>
      </c>
      <c r="BJ25" s="297">
        <v>10.707406292</v>
      </c>
      <c r="BK25" s="297">
        <v>10.715162102000001</v>
      </c>
      <c r="BL25" s="297">
        <v>10.717605271</v>
      </c>
      <c r="BM25" s="297">
        <v>10.718864052000001</v>
      </c>
      <c r="BN25" s="297">
        <v>10.719862999</v>
      </c>
      <c r="BO25" s="297">
        <v>10.720951080000001</v>
      </c>
      <c r="BP25" s="297">
        <v>10.722499212000001</v>
      </c>
      <c r="BQ25" s="297">
        <v>10.723458901000001</v>
      </c>
      <c r="BR25" s="297">
        <v>10.724587765000001</v>
      </c>
      <c r="BS25" s="297">
        <v>10.725753825</v>
      </c>
      <c r="BT25" s="297">
        <v>10.726512135</v>
      </c>
      <c r="BU25" s="297">
        <v>10.727869408</v>
      </c>
      <c r="BV25" s="297">
        <v>10.729432336</v>
      </c>
    </row>
    <row r="26" spans="1:74" ht="11.15" customHeight="1" x14ac:dyDescent="0.25">
      <c r="A26" s="127" t="s">
        <v>824</v>
      </c>
      <c r="B26" s="135" t="s">
        <v>825</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0.25501800000000002</v>
      </c>
      <c r="AY26" s="202">
        <v>0.27460561977999998</v>
      </c>
      <c r="AZ26" s="202">
        <v>0.27439999999999998</v>
      </c>
      <c r="BA26" s="202">
        <v>0.27439999999999998</v>
      </c>
      <c r="BB26" s="202">
        <v>0.27439999999999998</v>
      </c>
      <c r="BC26" s="202">
        <v>0.27467412260000001</v>
      </c>
      <c r="BD26" s="202">
        <v>0.27471424083000001</v>
      </c>
      <c r="BE26" s="202">
        <v>0.27467393491999997</v>
      </c>
      <c r="BF26" s="202">
        <v>0.27468962872000002</v>
      </c>
      <c r="BG26" s="202">
        <v>0.27469902792000001</v>
      </c>
      <c r="BH26" s="202">
        <v>0.27465941737999999</v>
      </c>
      <c r="BI26" s="202">
        <v>0.27468050260999999</v>
      </c>
      <c r="BJ26" s="297">
        <v>0.27473344405</v>
      </c>
      <c r="BK26" s="297">
        <v>0.27466121806999999</v>
      </c>
      <c r="BL26" s="297">
        <v>0.27474768193999999</v>
      </c>
      <c r="BM26" s="297">
        <v>0.2747022637</v>
      </c>
      <c r="BN26" s="297">
        <v>0.27468977416000001</v>
      </c>
      <c r="BO26" s="297">
        <v>0.27468720978</v>
      </c>
      <c r="BP26" s="297">
        <v>0.27473587219000001</v>
      </c>
      <c r="BQ26" s="297">
        <v>0.27471901134999999</v>
      </c>
      <c r="BR26" s="297">
        <v>0.27472098814000001</v>
      </c>
      <c r="BS26" s="297">
        <v>0.27472710663</v>
      </c>
      <c r="BT26" s="297">
        <v>0.27468782216999998</v>
      </c>
      <c r="BU26" s="297">
        <v>0.27471523232</v>
      </c>
      <c r="BV26" s="297">
        <v>0.27476554232</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298"/>
      <c r="BK27" s="298"/>
      <c r="BL27" s="298"/>
      <c r="BM27" s="298"/>
      <c r="BN27" s="298"/>
      <c r="BO27" s="298"/>
      <c r="BP27" s="298"/>
      <c r="BQ27" s="298"/>
      <c r="BR27" s="298"/>
      <c r="BS27" s="298"/>
      <c r="BT27" s="298"/>
      <c r="BU27" s="298"/>
      <c r="BV27" s="298"/>
    </row>
    <row r="28" spans="1:74" ht="11.15" customHeight="1" x14ac:dyDescent="0.25">
      <c r="A28" s="127" t="s">
        <v>354</v>
      </c>
      <c r="B28" s="134" t="s">
        <v>364</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3.2408220000000001</v>
      </c>
      <c r="AY28" s="202">
        <v>3.1669039624000002</v>
      </c>
      <c r="AZ28" s="202">
        <v>3.2336</v>
      </c>
      <c r="BA28" s="202">
        <v>3.2749000000000001</v>
      </c>
      <c r="BB28" s="202">
        <v>3.2694999999999999</v>
      </c>
      <c r="BC28" s="202">
        <v>3.1923441453999999</v>
      </c>
      <c r="BD28" s="202">
        <v>3.1876920439999998</v>
      </c>
      <c r="BE28" s="202">
        <v>3.1845383633000002</v>
      </c>
      <c r="BF28" s="202">
        <v>3.1864226041000001</v>
      </c>
      <c r="BG28" s="202">
        <v>3.1851466678000002</v>
      </c>
      <c r="BH28" s="202">
        <v>3.1837289678</v>
      </c>
      <c r="BI28" s="202">
        <v>3.1684538419999999</v>
      </c>
      <c r="BJ28" s="297">
        <v>3.1677205098000001</v>
      </c>
      <c r="BK28" s="297">
        <v>3.1549898636</v>
      </c>
      <c r="BL28" s="297">
        <v>3.1539415508999999</v>
      </c>
      <c r="BM28" s="297">
        <v>3.1735491032000001</v>
      </c>
      <c r="BN28" s="297">
        <v>3.2129268520999998</v>
      </c>
      <c r="BO28" s="297">
        <v>3.2116706383000002</v>
      </c>
      <c r="BP28" s="297">
        <v>3.2110366841000002</v>
      </c>
      <c r="BQ28" s="297">
        <v>3.2099385418000002</v>
      </c>
      <c r="BR28" s="297">
        <v>3.2092940056999999</v>
      </c>
      <c r="BS28" s="297">
        <v>3.2084443295999998</v>
      </c>
      <c r="BT28" s="297">
        <v>3.2071706069000001</v>
      </c>
      <c r="BU28" s="297">
        <v>3.2066205766999998</v>
      </c>
      <c r="BV28" s="297">
        <v>3.206011121</v>
      </c>
    </row>
    <row r="29" spans="1:74" ht="11.15" customHeight="1" x14ac:dyDescent="0.25">
      <c r="A29" s="127" t="s">
        <v>250</v>
      </c>
      <c r="B29" s="135" t="s">
        <v>353</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1.0653919999999999</v>
      </c>
      <c r="AY29" s="202">
        <v>1.0743693428000001</v>
      </c>
      <c r="AZ29" s="202">
        <v>1.0703</v>
      </c>
      <c r="BA29" s="202">
        <v>1.0723</v>
      </c>
      <c r="BB29" s="202">
        <v>1.0752999999999999</v>
      </c>
      <c r="BC29" s="202">
        <v>1.0516395957</v>
      </c>
      <c r="BD29" s="202">
        <v>1.0477836425</v>
      </c>
      <c r="BE29" s="202">
        <v>1.0459472934</v>
      </c>
      <c r="BF29" s="202">
        <v>1.0485082476000001</v>
      </c>
      <c r="BG29" s="202">
        <v>1.0482328298000001</v>
      </c>
      <c r="BH29" s="202">
        <v>1.0481796836999999</v>
      </c>
      <c r="BI29" s="202">
        <v>1.0336052481</v>
      </c>
      <c r="BJ29" s="297">
        <v>1.0337055373999999</v>
      </c>
      <c r="BK29" s="297">
        <v>0.99176656778000005</v>
      </c>
      <c r="BL29" s="297">
        <v>0.99170699665999995</v>
      </c>
      <c r="BM29" s="297">
        <v>0.99164903742999999</v>
      </c>
      <c r="BN29" s="297">
        <v>1.0325768368999999</v>
      </c>
      <c r="BO29" s="297">
        <v>1.0325493796</v>
      </c>
      <c r="BP29" s="297">
        <v>1.0325290217</v>
      </c>
      <c r="BQ29" s="297">
        <v>1.0324926772</v>
      </c>
      <c r="BR29" s="297">
        <v>1.0324572126</v>
      </c>
      <c r="BS29" s="297">
        <v>1.0324897720999999</v>
      </c>
      <c r="BT29" s="297">
        <v>1.0324458858000001</v>
      </c>
      <c r="BU29" s="297">
        <v>1.0324333907000001</v>
      </c>
      <c r="BV29" s="297">
        <v>1.0325408885</v>
      </c>
    </row>
    <row r="30" spans="1:74" ht="11.15" customHeight="1" x14ac:dyDescent="0.25">
      <c r="A30" s="127" t="s">
        <v>1017</v>
      </c>
      <c r="B30" s="135" t="s">
        <v>1016</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1.858215</v>
      </c>
      <c r="AY30" s="202">
        <v>1.8582152295000001</v>
      </c>
      <c r="AZ30" s="202">
        <v>1.8582000000000001</v>
      </c>
      <c r="BA30" s="202">
        <v>1.8582000000000001</v>
      </c>
      <c r="BB30" s="202">
        <v>1.8582000000000001</v>
      </c>
      <c r="BC30" s="202">
        <v>1.8583805724</v>
      </c>
      <c r="BD30" s="202">
        <v>1.8584774044000001</v>
      </c>
      <c r="BE30" s="202">
        <v>1.8583801194</v>
      </c>
      <c r="BF30" s="202">
        <v>1.858417999</v>
      </c>
      <c r="BG30" s="202">
        <v>1.8584406856</v>
      </c>
      <c r="BH30" s="202">
        <v>1.8583450789</v>
      </c>
      <c r="BI30" s="202">
        <v>1.8583959716</v>
      </c>
      <c r="BJ30" s="297">
        <v>1.8585237546</v>
      </c>
      <c r="BK30" s="297">
        <v>1.8583494251999999</v>
      </c>
      <c r="BL30" s="297">
        <v>1.8585581201000001</v>
      </c>
      <c r="BM30" s="297">
        <v>1.8584484957</v>
      </c>
      <c r="BN30" s="297">
        <v>1.8584183501</v>
      </c>
      <c r="BO30" s="297">
        <v>1.8584121604999999</v>
      </c>
      <c r="BP30" s="297">
        <v>1.8585296152999999</v>
      </c>
      <c r="BQ30" s="297">
        <v>1.8584889189</v>
      </c>
      <c r="BR30" s="297">
        <v>1.8584936902</v>
      </c>
      <c r="BS30" s="297">
        <v>1.8585084582</v>
      </c>
      <c r="BT30" s="297">
        <v>1.8584136386000001</v>
      </c>
      <c r="BU30" s="297">
        <v>1.8584797976</v>
      </c>
      <c r="BV30" s="297">
        <v>1.8586012291</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177"/>
      <c r="BG31" s="177"/>
      <c r="BH31" s="177"/>
      <c r="BI31" s="177"/>
      <c r="BJ31" s="298"/>
      <c r="BK31" s="298"/>
      <c r="BL31" s="298"/>
      <c r="BM31" s="298"/>
      <c r="BN31" s="298"/>
      <c r="BO31" s="298"/>
      <c r="BP31" s="298"/>
      <c r="BQ31" s="298"/>
      <c r="BR31" s="298"/>
      <c r="BS31" s="298"/>
      <c r="BT31" s="298"/>
      <c r="BU31" s="298"/>
      <c r="BV31" s="298"/>
    </row>
    <row r="32" spans="1:74" ht="11.15" customHeight="1" x14ac:dyDescent="0.25">
      <c r="A32" s="127" t="s">
        <v>355</v>
      </c>
      <c r="B32" s="134" t="s">
        <v>365</v>
      </c>
      <c r="C32" s="202">
        <v>9.2385448966000006</v>
      </c>
      <c r="D32" s="202">
        <v>9.3001446115000004</v>
      </c>
      <c r="E32" s="202">
        <v>9.4273985550999999</v>
      </c>
      <c r="F32" s="202">
        <v>9.3233818209999999</v>
      </c>
      <c r="G32" s="202">
        <v>9.2904462391999996</v>
      </c>
      <c r="H32" s="202">
        <v>9.4225411176999998</v>
      </c>
      <c r="I32" s="202">
        <v>9.1949105504999995</v>
      </c>
      <c r="J32" s="202">
        <v>9.2212865131000008</v>
      </c>
      <c r="K32" s="202">
        <v>9.1988089461999998</v>
      </c>
      <c r="L32" s="202">
        <v>9.3193605604999998</v>
      </c>
      <c r="M32" s="202">
        <v>9.32694914</v>
      </c>
      <c r="N32" s="202">
        <v>9.2457378863000006</v>
      </c>
      <c r="O32" s="202">
        <v>9.3230822620999998</v>
      </c>
      <c r="P32" s="202">
        <v>9.1593851154999992</v>
      </c>
      <c r="Q32" s="202">
        <v>9.2137627795999997</v>
      </c>
      <c r="R32" s="202">
        <v>8.9637926539000006</v>
      </c>
      <c r="S32" s="202">
        <v>8.8995092287999995</v>
      </c>
      <c r="T32" s="202">
        <v>9.0591104620999996</v>
      </c>
      <c r="U32" s="202">
        <v>8.9827722167000008</v>
      </c>
      <c r="V32" s="202">
        <v>9.0874512119999995</v>
      </c>
      <c r="W32" s="202">
        <v>8.9571193741999995</v>
      </c>
      <c r="X32" s="202">
        <v>8.9688944043000003</v>
      </c>
      <c r="Y32" s="202">
        <v>8.9682536439000007</v>
      </c>
      <c r="Z32" s="202">
        <v>8.9392593963000007</v>
      </c>
      <c r="AA32" s="202">
        <v>9.2092096272999999</v>
      </c>
      <c r="AB32" s="202">
        <v>9.0682470745000003</v>
      </c>
      <c r="AC32" s="202">
        <v>9.2215243688000008</v>
      </c>
      <c r="AD32" s="202">
        <v>9.1394775878000001</v>
      </c>
      <c r="AE32" s="202">
        <v>9.0773685185000001</v>
      </c>
      <c r="AF32" s="202">
        <v>9.0993399499999992</v>
      </c>
      <c r="AG32" s="202">
        <v>9.0263348216000008</v>
      </c>
      <c r="AH32" s="202">
        <v>9.0220918065000006</v>
      </c>
      <c r="AI32" s="202">
        <v>9.0555199007000002</v>
      </c>
      <c r="AJ32" s="202">
        <v>8.9188176646000006</v>
      </c>
      <c r="AK32" s="202">
        <v>9.0603139540999997</v>
      </c>
      <c r="AL32" s="202">
        <v>8.8980156420000007</v>
      </c>
      <c r="AM32" s="202">
        <v>9.1754264186000007</v>
      </c>
      <c r="AN32" s="202">
        <v>9.1563351734000005</v>
      </c>
      <c r="AO32" s="202">
        <v>9.1800819734000001</v>
      </c>
      <c r="AP32" s="202">
        <v>9.1448239733999994</v>
      </c>
      <c r="AQ32" s="202">
        <v>9.1329125285000003</v>
      </c>
      <c r="AR32" s="202">
        <v>9.2132708001000001</v>
      </c>
      <c r="AS32" s="202">
        <v>8.8263181278000005</v>
      </c>
      <c r="AT32" s="202">
        <v>8.8384160000000005</v>
      </c>
      <c r="AU32" s="202">
        <v>8.9398332006000008</v>
      </c>
      <c r="AV32" s="202">
        <v>8.9334478756000006</v>
      </c>
      <c r="AW32" s="202">
        <v>9.0552265305000006</v>
      </c>
      <c r="AX32" s="202">
        <v>8.9999269999999996</v>
      </c>
      <c r="AY32" s="202">
        <v>9.1692342520000008</v>
      </c>
      <c r="AZ32" s="202">
        <v>9.2512000000000008</v>
      </c>
      <c r="BA32" s="202">
        <v>9.2011000000000003</v>
      </c>
      <c r="BB32" s="202">
        <v>9.1511999999999993</v>
      </c>
      <c r="BC32" s="202">
        <v>9.2715528095999993</v>
      </c>
      <c r="BD32" s="202">
        <v>9.3685051954999992</v>
      </c>
      <c r="BE32" s="202">
        <v>9.1330861654</v>
      </c>
      <c r="BF32" s="202">
        <v>9.0867423262999996</v>
      </c>
      <c r="BG32" s="202">
        <v>9.1029901013999996</v>
      </c>
      <c r="BH32" s="202">
        <v>9.1131864123999993</v>
      </c>
      <c r="BI32" s="202">
        <v>9.2813644645999993</v>
      </c>
      <c r="BJ32" s="297">
        <v>9.2356563603000001</v>
      </c>
      <c r="BK32" s="297">
        <v>9.2303809859000001</v>
      </c>
      <c r="BL32" s="297">
        <v>9.2247344021999993</v>
      </c>
      <c r="BM32" s="297">
        <v>9.2083610926000006</v>
      </c>
      <c r="BN32" s="297">
        <v>9.2033759699999997</v>
      </c>
      <c r="BO32" s="297">
        <v>9.2116841949000001</v>
      </c>
      <c r="BP32" s="297">
        <v>9.2534844795000009</v>
      </c>
      <c r="BQ32" s="297">
        <v>9.1682281807999999</v>
      </c>
      <c r="BR32" s="297">
        <v>9.2333279297999997</v>
      </c>
      <c r="BS32" s="297">
        <v>9.2437173417</v>
      </c>
      <c r="BT32" s="297">
        <v>9.2480144519999996</v>
      </c>
      <c r="BU32" s="297">
        <v>9.2668572572999999</v>
      </c>
      <c r="BV32" s="297">
        <v>9.2246943814000009</v>
      </c>
    </row>
    <row r="33" spans="1:74" ht="11.15" customHeight="1" x14ac:dyDescent="0.25">
      <c r="A33" s="127" t="s">
        <v>251</v>
      </c>
      <c r="B33" s="135" t="s">
        <v>324</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0.444351</v>
      </c>
      <c r="AY33" s="202">
        <v>0.42527812745999999</v>
      </c>
      <c r="AZ33" s="202">
        <v>0.40279999999999999</v>
      </c>
      <c r="BA33" s="202">
        <v>0.41099999999999998</v>
      </c>
      <c r="BB33" s="202">
        <v>0.39600000000000002</v>
      </c>
      <c r="BC33" s="202">
        <v>0.42458120570000002</v>
      </c>
      <c r="BD33" s="202">
        <v>0.42427050127999999</v>
      </c>
      <c r="BE33" s="202">
        <v>0.39506995778999998</v>
      </c>
      <c r="BF33" s="202">
        <v>0.4140226742</v>
      </c>
      <c r="BG33" s="202">
        <v>0.40531621873000001</v>
      </c>
      <c r="BH33" s="202">
        <v>0.42002938963999997</v>
      </c>
      <c r="BI33" s="202">
        <v>0.41813555112</v>
      </c>
      <c r="BJ33" s="297">
        <v>0.41643679763000002</v>
      </c>
      <c r="BK33" s="297">
        <v>0.41233780167</v>
      </c>
      <c r="BL33" s="297">
        <v>0.41104825945000001</v>
      </c>
      <c r="BM33" s="297">
        <v>0.40894537306000001</v>
      </c>
      <c r="BN33" s="297">
        <v>0.40704416337999999</v>
      </c>
      <c r="BO33" s="297">
        <v>0.40520299109000002</v>
      </c>
      <c r="BP33" s="297">
        <v>0.40367624122000001</v>
      </c>
      <c r="BQ33" s="297">
        <v>0.39974493294000002</v>
      </c>
      <c r="BR33" s="297">
        <v>0.39792863128</v>
      </c>
      <c r="BS33" s="297">
        <v>0.39613685671999999</v>
      </c>
      <c r="BT33" s="297">
        <v>0.39406451247000002</v>
      </c>
      <c r="BU33" s="297">
        <v>0.39240197868999999</v>
      </c>
      <c r="BV33" s="297">
        <v>0.39087956802000001</v>
      </c>
    </row>
    <row r="34" spans="1:74" ht="11.15" customHeight="1" x14ac:dyDescent="0.25">
      <c r="A34" s="127" t="s">
        <v>252</v>
      </c>
      <c r="B34" s="135" t="s">
        <v>325</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5.0508459999999999</v>
      </c>
      <c r="AY34" s="202">
        <v>5.2398464715999999</v>
      </c>
      <c r="AZ34" s="202">
        <v>5.3677999999999999</v>
      </c>
      <c r="BA34" s="202">
        <v>5.3567999999999998</v>
      </c>
      <c r="BB34" s="202">
        <v>5.2847999999999997</v>
      </c>
      <c r="BC34" s="202">
        <v>5.3330531413999998</v>
      </c>
      <c r="BD34" s="202">
        <v>5.3456880376999996</v>
      </c>
      <c r="BE34" s="202">
        <v>5.1560361372000001</v>
      </c>
      <c r="BF34" s="202">
        <v>5.1953580675</v>
      </c>
      <c r="BG34" s="202">
        <v>5.2053096778999999</v>
      </c>
      <c r="BH34" s="202">
        <v>5.1807207814999998</v>
      </c>
      <c r="BI34" s="202">
        <v>5.3391612809</v>
      </c>
      <c r="BJ34" s="297">
        <v>5.295154009</v>
      </c>
      <c r="BK34" s="297">
        <v>5.2796181368999999</v>
      </c>
      <c r="BL34" s="297">
        <v>5.2697918918999997</v>
      </c>
      <c r="BM34" s="297">
        <v>5.2624463863999997</v>
      </c>
      <c r="BN34" s="297">
        <v>5.2695860765000004</v>
      </c>
      <c r="BO34" s="297">
        <v>5.2908832854999996</v>
      </c>
      <c r="BP34" s="297">
        <v>5.3255629976999996</v>
      </c>
      <c r="BQ34" s="297">
        <v>5.2561521522000003</v>
      </c>
      <c r="BR34" s="297">
        <v>5.2925004409999996</v>
      </c>
      <c r="BS34" s="297">
        <v>5.3131116397999998</v>
      </c>
      <c r="BT34" s="297">
        <v>5.3307610784000001</v>
      </c>
      <c r="BU34" s="297">
        <v>5.3482374610000001</v>
      </c>
      <c r="BV34" s="297">
        <v>5.3030745163999997</v>
      </c>
    </row>
    <row r="35" spans="1:74" ht="11.15" customHeight="1" x14ac:dyDescent="0.25">
      <c r="A35" s="127" t="s">
        <v>253</v>
      </c>
      <c r="B35" s="135" t="s">
        <v>326</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0.85388399999999998</v>
      </c>
      <c r="AY35" s="202">
        <v>0.87143545245999998</v>
      </c>
      <c r="AZ35" s="202">
        <v>0.83709999999999996</v>
      </c>
      <c r="BA35" s="202">
        <v>0.84550000000000003</v>
      </c>
      <c r="BB35" s="202">
        <v>0.84140000000000004</v>
      </c>
      <c r="BC35" s="202">
        <v>0.92342863996000002</v>
      </c>
      <c r="BD35" s="202">
        <v>0.92657313860000001</v>
      </c>
      <c r="BE35" s="202">
        <v>0.92493071188999998</v>
      </c>
      <c r="BF35" s="202">
        <v>0.90244935328999998</v>
      </c>
      <c r="BG35" s="202">
        <v>0.89473193945999996</v>
      </c>
      <c r="BH35" s="202">
        <v>0.89609283282999996</v>
      </c>
      <c r="BI35" s="202">
        <v>0.89321780691999997</v>
      </c>
      <c r="BJ35" s="297">
        <v>0.89078895443999995</v>
      </c>
      <c r="BK35" s="297">
        <v>0.91016510387000005</v>
      </c>
      <c r="BL35" s="297">
        <v>0.91678268978999999</v>
      </c>
      <c r="BM35" s="297">
        <v>0.91961872328000005</v>
      </c>
      <c r="BN35" s="297">
        <v>0.91349987497999996</v>
      </c>
      <c r="BO35" s="297">
        <v>0.91119493742000002</v>
      </c>
      <c r="BP35" s="297">
        <v>0.91649339862000001</v>
      </c>
      <c r="BQ35" s="297">
        <v>0.91114234507000003</v>
      </c>
      <c r="BR35" s="297">
        <v>0.90657846489000005</v>
      </c>
      <c r="BS35" s="297">
        <v>0.90378423323000001</v>
      </c>
      <c r="BT35" s="297">
        <v>0.90185399326000004</v>
      </c>
      <c r="BU35" s="297">
        <v>0.90126057532000003</v>
      </c>
      <c r="BV35" s="297">
        <v>0.90288473217999998</v>
      </c>
    </row>
    <row r="36" spans="1:74" ht="11.15" customHeight="1" x14ac:dyDescent="0.25">
      <c r="A36" s="127" t="s">
        <v>977</v>
      </c>
      <c r="B36" s="135" t="s">
        <v>976</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0.83501599999999998</v>
      </c>
      <c r="AY36" s="202">
        <v>0.84256954682999996</v>
      </c>
      <c r="AZ36" s="202">
        <v>0.84550000000000003</v>
      </c>
      <c r="BA36" s="202">
        <v>0.78349999999999997</v>
      </c>
      <c r="BB36" s="202">
        <v>0.85550000000000004</v>
      </c>
      <c r="BC36" s="202">
        <v>0.83792633580999998</v>
      </c>
      <c r="BD36" s="202">
        <v>0.85613528697999997</v>
      </c>
      <c r="BE36" s="202">
        <v>0.82692535833000003</v>
      </c>
      <c r="BF36" s="202">
        <v>0.80900709766000001</v>
      </c>
      <c r="BG36" s="202">
        <v>0.82805605229000001</v>
      </c>
      <c r="BH36" s="202">
        <v>0.81684974540999999</v>
      </c>
      <c r="BI36" s="202">
        <v>0.83152206535999995</v>
      </c>
      <c r="BJ36" s="297">
        <v>0.82894363810000005</v>
      </c>
      <c r="BK36" s="297">
        <v>0.82371329073999999</v>
      </c>
      <c r="BL36" s="297">
        <v>0.82234696114000005</v>
      </c>
      <c r="BM36" s="297">
        <v>0.82029373883000001</v>
      </c>
      <c r="BN36" s="297">
        <v>0.81841202185999995</v>
      </c>
      <c r="BO36" s="297">
        <v>0.81658199891000005</v>
      </c>
      <c r="BP36" s="297">
        <v>0.81501878475</v>
      </c>
      <c r="BQ36" s="297">
        <v>0.81311430035999999</v>
      </c>
      <c r="BR36" s="297">
        <v>0.81130792959999998</v>
      </c>
      <c r="BS36" s="297">
        <v>0.80952313037000001</v>
      </c>
      <c r="BT36" s="297">
        <v>0.80750185511999995</v>
      </c>
      <c r="BU36" s="297">
        <v>0.80582795108000005</v>
      </c>
      <c r="BV36" s="297">
        <v>0.80427331822000003</v>
      </c>
    </row>
    <row r="37" spans="1:74" ht="11.15" customHeight="1" x14ac:dyDescent="0.25">
      <c r="A37" s="127" t="s">
        <v>254</v>
      </c>
      <c r="B37" s="135" t="s">
        <v>327</v>
      </c>
      <c r="C37" s="202">
        <v>0.74974541783000004</v>
      </c>
      <c r="D37" s="202">
        <v>0.76372044818999996</v>
      </c>
      <c r="E37" s="202">
        <v>0.75352131973000003</v>
      </c>
      <c r="F37" s="202">
        <v>0.73047002079000001</v>
      </c>
      <c r="G37" s="202">
        <v>0.73257340383000003</v>
      </c>
      <c r="H37" s="202">
        <v>0.72308698352</v>
      </c>
      <c r="I37" s="202">
        <v>0.59489695270999998</v>
      </c>
      <c r="J37" s="202">
        <v>0.64701923994999999</v>
      </c>
      <c r="K37" s="202">
        <v>0.67966655693</v>
      </c>
      <c r="L37" s="202">
        <v>0.71868804805999997</v>
      </c>
      <c r="M37" s="202">
        <v>0.72450966982999998</v>
      </c>
      <c r="N37" s="202">
        <v>0.72467052987000002</v>
      </c>
      <c r="O37" s="202">
        <v>0.74475578173000001</v>
      </c>
      <c r="P37" s="202">
        <v>0.71422209314999996</v>
      </c>
      <c r="Q37" s="202">
        <v>0.70510810347999997</v>
      </c>
      <c r="R37" s="202">
        <v>0.61112622396000005</v>
      </c>
      <c r="S37" s="202">
        <v>0.60618708212000005</v>
      </c>
      <c r="T37" s="202">
        <v>0.62355567593000005</v>
      </c>
      <c r="U37" s="202">
        <v>0.64701154471</v>
      </c>
      <c r="V37" s="202">
        <v>0.63879746652000002</v>
      </c>
      <c r="W37" s="202">
        <v>0.63658791727999997</v>
      </c>
      <c r="X37" s="202">
        <v>0.63087632445999997</v>
      </c>
      <c r="Y37" s="202">
        <v>0.64346878339000002</v>
      </c>
      <c r="Z37" s="202">
        <v>0.66513316038000003</v>
      </c>
      <c r="AA37" s="202">
        <v>0.67927198834000002</v>
      </c>
      <c r="AB37" s="202">
        <v>0.65303230860000006</v>
      </c>
      <c r="AC37" s="202">
        <v>0.61946063277999996</v>
      </c>
      <c r="AD37" s="202">
        <v>0.61110180000000003</v>
      </c>
      <c r="AE37" s="202">
        <v>0.6321118</v>
      </c>
      <c r="AF37" s="202">
        <v>0.63108180000000003</v>
      </c>
      <c r="AG37" s="202">
        <v>0.58063180000000003</v>
      </c>
      <c r="AH37" s="202">
        <v>0.56302139220000003</v>
      </c>
      <c r="AI37" s="202">
        <v>0.57595139220000002</v>
      </c>
      <c r="AJ37" s="202">
        <v>0.56198139219999999</v>
      </c>
      <c r="AK37" s="202">
        <v>0.60098139220000002</v>
      </c>
      <c r="AL37" s="202">
        <v>0.59898139220000002</v>
      </c>
      <c r="AM37" s="202">
        <v>0.59917555958000002</v>
      </c>
      <c r="AN37" s="202">
        <v>0.64317555957999994</v>
      </c>
      <c r="AO37" s="202">
        <v>0.61117555958000003</v>
      </c>
      <c r="AP37" s="202">
        <v>0.60217555958000002</v>
      </c>
      <c r="AQ37" s="202">
        <v>0.58400889292000002</v>
      </c>
      <c r="AR37" s="202">
        <v>0.60884222624999995</v>
      </c>
      <c r="AS37" s="202">
        <v>0.54567555958000002</v>
      </c>
      <c r="AT37" s="202">
        <v>0.59250899999999995</v>
      </c>
      <c r="AU37" s="202">
        <v>0.59634222625</v>
      </c>
      <c r="AV37" s="202">
        <v>0.60117555958000002</v>
      </c>
      <c r="AW37" s="202">
        <v>0.62700889291999995</v>
      </c>
      <c r="AX37" s="202">
        <v>0.62484300000000004</v>
      </c>
      <c r="AY37" s="202">
        <v>0.60567555957999997</v>
      </c>
      <c r="AZ37" s="202">
        <v>0.62239999999999995</v>
      </c>
      <c r="BA37" s="202">
        <v>0.60619999999999996</v>
      </c>
      <c r="BB37" s="202">
        <v>0.60209999999999997</v>
      </c>
      <c r="BC37" s="202">
        <v>0.55305640832000003</v>
      </c>
      <c r="BD37" s="202">
        <v>0.59307412376000002</v>
      </c>
      <c r="BE37" s="202">
        <v>0.59768411767999996</v>
      </c>
      <c r="BF37" s="202">
        <v>0.54857894133999996</v>
      </c>
      <c r="BG37" s="202">
        <v>0.57938519372999997</v>
      </c>
      <c r="BH37" s="202">
        <v>0.59349260596999998</v>
      </c>
      <c r="BI37" s="202">
        <v>0.59221633435999999</v>
      </c>
      <c r="BJ37" s="297">
        <v>0.59110226584000003</v>
      </c>
      <c r="BK37" s="297">
        <v>0.59004918016999996</v>
      </c>
      <c r="BL37" s="297">
        <v>0.58777251116999996</v>
      </c>
      <c r="BM37" s="297">
        <v>0.58517418974000002</v>
      </c>
      <c r="BN37" s="297">
        <v>0.58222132601999999</v>
      </c>
      <c r="BO37" s="297">
        <v>0.57984061783999996</v>
      </c>
      <c r="BP37" s="297">
        <v>0.57771999651999995</v>
      </c>
      <c r="BQ37" s="297">
        <v>0.57526676959</v>
      </c>
      <c r="BR37" s="297">
        <v>0.57290920146000002</v>
      </c>
      <c r="BS37" s="297">
        <v>0.57057268613000001</v>
      </c>
      <c r="BT37" s="297">
        <v>0.56800570517000004</v>
      </c>
      <c r="BU37" s="297">
        <v>0.57077733078000004</v>
      </c>
      <c r="BV37" s="297">
        <v>0.57166523426000004</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177"/>
      <c r="BG38" s="177"/>
      <c r="BH38" s="177"/>
      <c r="BI38" s="177"/>
      <c r="BJ38" s="298"/>
      <c r="BK38" s="298"/>
      <c r="BL38" s="298"/>
      <c r="BM38" s="298"/>
      <c r="BN38" s="298"/>
      <c r="BO38" s="298"/>
      <c r="BP38" s="298"/>
      <c r="BQ38" s="298"/>
      <c r="BR38" s="298"/>
      <c r="BS38" s="298"/>
      <c r="BT38" s="298"/>
      <c r="BU38" s="298"/>
      <c r="BV38" s="298"/>
    </row>
    <row r="39" spans="1:74" ht="11.15" customHeight="1" x14ac:dyDescent="0.25">
      <c r="A39" s="127" t="s">
        <v>357</v>
      </c>
      <c r="B39" s="134" t="s">
        <v>366</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1.4650324459999999</v>
      </c>
      <c r="Y39" s="202">
        <v>1.4641915844</v>
      </c>
      <c r="Z39" s="202">
        <v>1.4680431142999999</v>
      </c>
      <c r="AA39" s="202">
        <v>1.4817028512999999</v>
      </c>
      <c r="AB39" s="202">
        <v>1.4759342113</v>
      </c>
      <c r="AC39" s="202">
        <v>1.4624381873000001</v>
      </c>
      <c r="AD39" s="202">
        <v>1.4705756395</v>
      </c>
      <c r="AE39" s="202">
        <v>1.4652602401999999</v>
      </c>
      <c r="AF39" s="202">
        <v>1.4634232005000001</v>
      </c>
      <c r="AG39" s="202">
        <v>1.4139682432</v>
      </c>
      <c r="AH39" s="202">
        <v>1.3974950100000001</v>
      </c>
      <c r="AI39" s="202">
        <v>1.4073109062</v>
      </c>
      <c r="AJ39" s="202">
        <v>1.4103518748999999</v>
      </c>
      <c r="AK39" s="202">
        <v>1.4053627800999999</v>
      </c>
      <c r="AL39" s="202">
        <v>1.3977732060000001</v>
      </c>
      <c r="AM39" s="202">
        <v>1.3955632759000001</v>
      </c>
      <c r="AN39" s="202">
        <v>1.4034809542</v>
      </c>
      <c r="AO39" s="202">
        <v>1.4037071882000001</v>
      </c>
      <c r="AP39" s="202">
        <v>1.3990410051</v>
      </c>
      <c r="AQ39" s="202">
        <v>1.4329169746999999</v>
      </c>
      <c r="AR39" s="202">
        <v>1.461718348</v>
      </c>
      <c r="AS39" s="202">
        <v>1.4370324446</v>
      </c>
      <c r="AT39" s="202">
        <v>1.4449975037</v>
      </c>
      <c r="AU39" s="202">
        <v>1.443982257</v>
      </c>
      <c r="AV39" s="202">
        <v>1.4413516096000001</v>
      </c>
      <c r="AW39" s="202">
        <v>1.4386077721999999</v>
      </c>
      <c r="AX39" s="202">
        <v>1.4336455037</v>
      </c>
      <c r="AY39" s="202">
        <v>1.3867704181</v>
      </c>
      <c r="AZ39" s="202">
        <v>1.3833</v>
      </c>
      <c r="BA39" s="202">
        <v>1.3793</v>
      </c>
      <c r="BB39" s="202">
        <v>1.3873</v>
      </c>
      <c r="BC39" s="202">
        <v>1.4099972692</v>
      </c>
      <c r="BD39" s="202">
        <v>1.4260308958000001</v>
      </c>
      <c r="BE39" s="202">
        <v>1.4353373214</v>
      </c>
      <c r="BF39" s="202">
        <v>1.4423842155</v>
      </c>
      <c r="BG39" s="202">
        <v>1.4528838427999999</v>
      </c>
      <c r="BH39" s="202">
        <v>1.4622389698</v>
      </c>
      <c r="BI39" s="202">
        <v>1.4703127008000001</v>
      </c>
      <c r="BJ39" s="297">
        <v>1.4419050737000001</v>
      </c>
      <c r="BK39" s="297">
        <v>1.3917825677</v>
      </c>
      <c r="BL39" s="297">
        <v>1.3973505659000001</v>
      </c>
      <c r="BM39" s="297">
        <v>1.4060558326000001</v>
      </c>
      <c r="BN39" s="297">
        <v>1.4050119583</v>
      </c>
      <c r="BO39" s="297">
        <v>1.4100233641</v>
      </c>
      <c r="BP39" s="297">
        <v>1.4124510023000001</v>
      </c>
      <c r="BQ39" s="297">
        <v>1.4113692469000001</v>
      </c>
      <c r="BR39" s="297">
        <v>1.4145795568999999</v>
      </c>
      <c r="BS39" s="297">
        <v>1.4182831462000001</v>
      </c>
      <c r="BT39" s="297">
        <v>1.4232251642</v>
      </c>
      <c r="BU39" s="297">
        <v>1.4257908123</v>
      </c>
      <c r="BV39" s="297">
        <v>1.4314321069</v>
      </c>
    </row>
    <row r="40" spans="1:74" ht="11.15" customHeight="1" x14ac:dyDescent="0.25">
      <c r="A40" s="127" t="s">
        <v>255</v>
      </c>
      <c r="B40" s="135" t="s">
        <v>356</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0.66778599999999999</v>
      </c>
      <c r="AY40" s="202">
        <v>0.65638914121000003</v>
      </c>
      <c r="AZ40" s="202">
        <v>0.66180000000000005</v>
      </c>
      <c r="BA40" s="202">
        <v>0.66700000000000004</v>
      </c>
      <c r="BB40" s="202">
        <v>0.68330000000000002</v>
      </c>
      <c r="BC40" s="202">
        <v>0.66770974671000005</v>
      </c>
      <c r="BD40" s="202">
        <v>0.66915740721000005</v>
      </c>
      <c r="BE40" s="202">
        <v>0.66849410724000002</v>
      </c>
      <c r="BF40" s="202">
        <v>0.67100634546000004</v>
      </c>
      <c r="BG40" s="202">
        <v>0.65899721389999999</v>
      </c>
      <c r="BH40" s="202">
        <v>0.65736161492</v>
      </c>
      <c r="BI40" s="202">
        <v>0.65610421421999998</v>
      </c>
      <c r="BJ40" s="297">
        <v>0.65779023879999998</v>
      </c>
      <c r="BK40" s="297">
        <v>0.61488052849999997</v>
      </c>
      <c r="BL40" s="297">
        <v>0.61628544095000004</v>
      </c>
      <c r="BM40" s="297">
        <v>0.62056938987999999</v>
      </c>
      <c r="BN40" s="297">
        <v>0.61589091818999997</v>
      </c>
      <c r="BO40" s="297">
        <v>0.61721484529000004</v>
      </c>
      <c r="BP40" s="297">
        <v>0.61565974999999995</v>
      </c>
      <c r="BQ40" s="297">
        <v>0.61698888819999997</v>
      </c>
      <c r="BR40" s="297">
        <v>0.61550555061000001</v>
      </c>
      <c r="BS40" s="297">
        <v>0.61549747719000003</v>
      </c>
      <c r="BT40" s="297">
        <v>0.61700204777000001</v>
      </c>
      <c r="BU40" s="297">
        <v>0.61574260705999995</v>
      </c>
      <c r="BV40" s="297">
        <v>0.61742948037000001</v>
      </c>
    </row>
    <row r="41" spans="1:74" ht="11.15" customHeight="1" x14ac:dyDescent="0.25">
      <c r="A41" s="127" t="s">
        <v>983</v>
      </c>
      <c r="B41" s="135" t="s">
        <v>982</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0.14504400000000001</v>
      </c>
      <c r="AY41" s="202">
        <v>0.13954844382000001</v>
      </c>
      <c r="AZ41" s="202">
        <v>0.13600000000000001</v>
      </c>
      <c r="BA41" s="202">
        <v>0.1245</v>
      </c>
      <c r="BB41" s="202">
        <v>0.1176</v>
      </c>
      <c r="BC41" s="202">
        <v>0.13408898704</v>
      </c>
      <c r="BD41" s="202">
        <v>0.14735600944999999</v>
      </c>
      <c r="BE41" s="202">
        <v>0.15707796100999999</v>
      </c>
      <c r="BF41" s="202">
        <v>0.15726554977000001</v>
      </c>
      <c r="BG41" s="202">
        <v>0.17640474990999999</v>
      </c>
      <c r="BH41" s="202">
        <v>0.18232257486</v>
      </c>
      <c r="BI41" s="202">
        <v>0.18461458602</v>
      </c>
      <c r="BJ41" s="297">
        <v>0.155</v>
      </c>
      <c r="BK41" s="297">
        <v>0.155</v>
      </c>
      <c r="BL41" s="297">
        <v>0.155</v>
      </c>
      <c r="BM41" s="297">
        <v>0.155</v>
      </c>
      <c r="BN41" s="297">
        <v>0.155</v>
      </c>
      <c r="BO41" s="297">
        <v>0.155</v>
      </c>
      <c r="BP41" s="297">
        <v>0.155</v>
      </c>
      <c r="BQ41" s="297">
        <v>0.15</v>
      </c>
      <c r="BR41" s="297">
        <v>0.15</v>
      </c>
      <c r="BS41" s="297">
        <v>0.15</v>
      </c>
      <c r="BT41" s="297">
        <v>0.15</v>
      </c>
      <c r="BU41" s="297">
        <v>0.15</v>
      </c>
      <c r="BV41" s="297">
        <v>0.15</v>
      </c>
    </row>
    <row r="42" spans="1:74" ht="11.15"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298"/>
      <c r="BK42" s="298"/>
      <c r="BL42" s="298"/>
      <c r="BM42" s="298"/>
      <c r="BN42" s="298"/>
      <c r="BO42" s="298"/>
      <c r="BP42" s="298"/>
      <c r="BQ42" s="298"/>
      <c r="BR42" s="298"/>
      <c r="BS42" s="298"/>
      <c r="BT42" s="298"/>
      <c r="BU42" s="298"/>
      <c r="BV42" s="298"/>
    </row>
    <row r="43" spans="1:74" ht="11.15" customHeight="1" x14ac:dyDescent="0.25">
      <c r="A43" s="127" t="s">
        <v>359</v>
      </c>
      <c r="B43" s="134" t="s">
        <v>77</v>
      </c>
      <c r="C43" s="202">
        <v>64.422513370999994</v>
      </c>
      <c r="D43" s="202">
        <v>64.240679448999998</v>
      </c>
      <c r="E43" s="202">
        <v>64.727674962999998</v>
      </c>
      <c r="F43" s="202">
        <v>65.008197422999999</v>
      </c>
      <c r="G43" s="202">
        <v>65.145112667999996</v>
      </c>
      <c r="H43" s="202">
        <v>65.469582168000002</v>
      </c>
      <c r="I43" s="202">
        <v>65.378163361000006</v>
      </c>
      <c r="J43" s="202">
        <v>66.277622781000005</v>
      </c>
      <c r="K43" s="202">
        <v>66.215149491999995</v>
      </c>
      <c r="L43" s="202">
        <v>66.658463158999993</v>
      </c>
      <c r="M43" s="202">
        <v>67.445820671999996</v>
      </c>
      <c r="N43" s="202">
        <v>67.240882447000004</v>
      </c>
      <c r="O43" s="202">
        <v>67.205899677999994</v>
      </c>
      <c r="P43" s="202">
        <v>66.763453061000007</v>
      </c>
      <c r="Q43" s="202">
        <v>66.801293188000002</v>
      </c>
      <c r="R43" s="202">
        <v>64.169010278000002</v>
      </c>
      <c r="S43" s="202">
        <v>58.826469867</v>
      </c>
      <c r="T43" s="202">
        <v>60.912337884000003</v>
      </c>
      <c r="U43" s="202">
        <v>62.133926209999998</v>
      </c>
      <c r="V43" s="202">
        <v>62.07848765</v>
      </c>
      <c r="W43" s="202">
        <v>62.052931076</v>
      </c>
      <c r="X43" s="202">
        <v>61.989106827999997</v>
      </c>
      <c r="Y43" s="202">
        <v>62.882080070000001</v>
      </c>
      <c r="Z43" s="202">
        <v>62.648828442999999</v>
      </c>
      <c r="AA43" s="202">
        <v>63.280307108999999</v>
      </c>
      <c r="AB43" s="202">
        <v>60.395080413999999</v>
      </c>
      <c r="AC43" s="202">
        <v>63.546533236000002</v>
      </c>
      <c r="AD43" s="202">
        <v>63.639851282000002</v>
      </c>
      <c r="AE43" s="202">
        <v>64.116278334</v>
      </c>
      <c r="AF43" s="202">
        <v>64.115282175000004</v>
      </c>
      <c r="AG43" s="202">
        <v>64.895114606000007</v>
      </c>
      <c r="AH43" s="202">
        <v>64.340238006999996</v>
      </c>
      <c r="AI43" s="202">
        <v>64.169750539000006</v>
      </c>
      <c r="AJ43" s="202">
        <v>65.237144107000006</v>
      </c>
      <c r="AK43" s="202">
        <v>65.576684072999996</v>
      </c>
      <c r="AL43" s="202">
        <v>64.904091942999997</v>
      </c>
      <c r="AM43" s="202">
        <v>64.822999628999995</v>
      </c>
      <c r="AN43" s="202">
        <v>64.882616150999993</v>
      </c>
      <c r="AO43" s="202">
        <v>65.914316002000007</v>
      </c>
      <c r="AP43" s="202">
        <v>64.760003447000003</v>
      </c>
      <c r="AQ43" s="202">
        <v>65.173069554999998</v>
      </c>
      <c r="AR43" s="202">
        <v>65.374039805999999</v>
      </c>
      <c r="AS43" s="202">
        <v>66.344704811</v>
      </c>
      <c r="AT43" s="202">
        <v>65.940301671</v>
      </c>
      <c r="AU43" s="202">
        <v>66.250068657</v>
      </c>
      <c r="AV43" s="202">
        <v>66.860773049000002</v>
      </c>
      <c r="AW43" s="202">
        <v>67.338145377999993</v>
      </c>
      <c r="AX43" s="202">
        <v>66.104375930000003</v>
      </c>
      <c r="AY43" s="202">
        <v>66.849130446999993</v>
      </c>
      <c r="AZ43" s="202">
        <v>67.233165577999998</v>
      </c>
      <c r="BA43" s="202">
        <v>67.402367929999997</v>
      </c>
      <c r="BB43" s="202">
        <v>67.440528624999999</v>
      </c>
      <c r="BC43" s="202">
        <v>67.384846449999998</v>
      </c>
      <c r="BD43" s="202">
        <v>68.491559316999997</v>
      </c>
      <c r="BE43" s="202">
        <v>68.707716675</v>
      </c>
      <c r="BF43" s="202">
        <v>68.621797610000002</v>
      </c>
      <c r="BG43" s="202">
        <v>69.090353171000004</v>
      </c>
      <c r="BH43" s="202">
        <v>69.140109691000006</v>
      </c>
      <c r="BI43" s="202">
        <v>69.409851091999997</v>
      </c>
      <c r="BJ43" s="297">
        <v>68.862365154000003</v>
      </c>
      <c r="BK43" s="297">
        <v>68.697417239000004</v>
      </c>
      <c r="BL43" s="297">
        <v>68.463896593000001</v>
      </c>
      <c r="BM43" s="297">
        <v>68.630398653</v>
      </c>
      <c r="BN43" s="297">
        <v>68.675709955000002</v>
      </c>
      <c r="BO43" s="297">
        <v>68.720140165999993</v>
      </c>
      <c r="BP43" s="297">
        <v>69.198572581999997</v>
      </c>
      <c r="BQ43" s="297">
        <v>69.473347993000004</v>
      </c>
      <c r="BR43" s="297">
        <v>69.416887626000005</v>
      </c>
      <c r="BS43" s="297">
        <v>69.046055535999997</v>
      </c>
      <c r="BT43" s="297">
        <v>69.431232777999995</v>
      </c>
      <c r="BU43" s="297">
        <v>69.699048173999998</v>
      </c>
      <c r="BV43" s="297">
        <v>69.514967902999999</v>
      </c>
    </row>
    <row r="44" spans="1:74" ht="11.15" customHeight="1" x14ac:dyDescent="0.25">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97"/>
      <c r="BK44" s="297"/>
      <c r="BL44" s="297"/>
      <c r="BM44" s="297"/>
      <c r="BN44" s="297"/>
      <c r="BO44" s="297"/>
      <c r="BP44" s="297"/>
      <c r="BQ44" s="297"/>
      <c r="BR44" s="297"/>
      <c r="BS44" s="297"/>
      <c r="BT44" s="297"/>
      <c r="BU44" s="297"/>
      <c r="BV44" s="297"/>
    </row>
    <row r="45" spans="1:74" ht="11.15" customHeight="1" x14ac:dyDescent="0.25">
      <c r="A45" s="127" t="s">
        <v>358</v>
      </c>
      <c r="B45" s="134" t="s">
        <v>367</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5.5901610000000002</v>
      </c>
      <c r="AY45" s="202">
        <v>5.5533544073999996</v>
      </c>
      <c r="AZ45" s="202">
        <v>5.4657999999999998</v>
      </c>
      <c r="BA45" s="202">
        <v>5.4398</v>
      </c>
      <c r="BB45" s="202">
        <v>5.3592000000000004</v>
      </c>
      <c r="BC45" s="202">
        <v>5.2521420744</v>
      </c>
      <c r="BD45" s="202">
        <v>5.3253642245000004</v>
      </c>
      <c r="BE45" s="202">
        <v>5.3468760686000003</v>
      </c>
      <c r="BF45" s="202">
        <v>5.3677656297</v>
      </c>
      <c r="BG45" s="202">
        <v>5.3326115217999996</v>
      </c>
      <c r="BH45" s="202">
        <v>5.3188051173000002</v>
      </c>
      <c r="BI45" s="202">
        <v>5.3826180983</v>
      </c>
      <c r="BJ45" s="297">
        <v>5.4601411792999999</v>
      </c>
      <c r="BK45" s="297">
        <v>5.5517278556000003</v>
      </c>
      <c r="BL45" s="297">
        <v>5.4649291102999999</v>
      </c>
      <c r="BM45" s="297">
        <v>5.4373274720999998</v>
      </c>
      <c r="BN45" s="297">
        <v>5.3555156133999997</v>
      </c>
      <c r="BO45" s="297">
        <v>5.3457173044999999</v>
      </c>
      <c r="BP45" s="297">
        <v>5.3603981574999997</v>
      </c>
      <c r="BQ45" s="297">
        <v>5.3815562579999998</v>
      </c>
      <c r="BR45" s="297">
        <v>5.4016124262999998</v>
      </c>
      <c r="BS45" s="297">
        <v>5.3657553255000003</v>
      </c>
      <c r="BT45" s="297">
        <v>5.3512888333999999</v>
      </c>
      <c r="BU45" s="297">
        <v>5.4145153204999996</v>
      </c>
      <c r="BV45" s="297">
        <v>5.4903338669000004</v>
      </c>
    </row>
    <row r="46" spans="1:74" ht="11.15" customHeight="1" x14ac:dyDescent="0.25">
      <c r="A46" s="127" t="s">
        <v>360</v>
      </c>
      <c r="B46" s="134" t="s">
        <v>368</v>
      </c>
      <c r="C46" s="202">
        <v>69.760899758999997</v>
      </c>
      <c r="D46" s="202">
        <v>69.585585175000006</v>
      </c>
      <c r="E46" s="202">
        <v>70.108578860999998</v>
      </c>
      <c r="F46" s="202">
        <v>70.398404619000004</v>
      </c>
      <c r="G46" s="202">
        <v>70.519106895999997</v>
      </c>
      <c r="H46" s="202">
        <v>70.842217663</v>
      </c>
      <c r="I46" s="202">
        <v>70.743998450000007</v>
      </c>
      <c r="J46" s="202">
        <v>71.629053185000004</v>
      </c>
      <c r="K46" s="202">
        <v>71.527569423000003</v>
      </c>
      <c r="L46" s="202">
        <v>71.929849027000003</v>
      </c>
      <c r="M46" s="202">
        <v>72.725481333000005</v>
      </c>
      <c r="N46" s="202">
        <v>72.545959784999994</v>
      </c>
      <c r="O46" s="202">
        <v>72.334110975000002</v>
      </c>
      <c r="P46" s="202">
        <v>71.862086548999997</v>
      </c>
      <c r="Q46" s="202">
        <v>71.868479370000003</v>
      </c>
      <c r="R46" s="202">
        <v>69.265042980000004</v>
      </c>
      <c r="S46" s="202">
        <v>63.843888638000003</v>
      </c>
      <c r="T46" s="202">
        <v>65.935058884</v>
      </c>
      <c r="U46" s="202">
        <v>67.167905270999995</v>
      </c>
      <c r="V46" s="202">
        <v>67.151452985999995</v>
      </c>
      <c r="W46" s="202">
        <v>67.208784769999994</v>
      </c>
      <c r="X46" s="202">
        <v>67.128389643000006</v>
      </c>
      <c r="Y46" s="202">
        <v>68.046325034000006</v>
      </c>
      <c r="Z46" s="202">
        <v>67.825515641999999</v>
      </c>
      <c r="AA46" s="202">
        <v>68.574817100999994</v>
      </c>
      <c r="AB46" s="202">
        <v>65.635238603000005</v>
      </c>
      <c r="AC46" s="202">
        <v>68.803458317999997</v>
      </c>
      <c r="AD46" s="202">
        <v>69.006810516000002</v>
      </c>
      <c r="AE46" s="202">
        <v>69.514313361999996</v>
      </c>
      <c r="AF46" s="202">
        <v>69.513358241999995</v>
      </c>
      <c r="AG46" s="202">
        <v>70.329190672999999</v>
      </c>
      <c r="AH46" s="202">
        <v>69.783930401000006</v>
      </c>
      <c r="AI46" s="202">
        <v>69.620206969999998</v>
      </c>
      <c r="AJ46" s="202">
        <v>70.696864575000006</v>
      </c>
      <c r="AK46" s="202">
        <v>70.950943898999995</v>
      </c>
      <c r="AL46" s="202">
        <v>70.383879836999995</v>
      </c>
      <c r="AM46" s="202">
        <v>70.444799223999993</v>
      </c>
      <c r="AN46" s="202">
        <v>70.417533950999996</v>
      </c>
      <c r="AO46" s="202">
        <v>71.423239402999997</v>
      </c>
      <c r="AP46" s="202">
        <v>70.188293075999994</v>
      </c>
      <c r="AQ46" s="202">
        <v>70.597236851999995</v>
      </c>
      <c r="AR46" s="202">
        <v>70.817907501999997</v>
      </c>
      <c r="AS46" s="202">
        <v>71.820589979999994</v>
      </c>
      <c r="AT46" s="202">
        <v>71.437238671000003</v>
      </c>
      <c r="AU46" s="202">
        <v>71.712085955999996</v>
      </c>
      <c r="AV46" s="202">
        <v>72.309845844999998</v>
      </c>
      <c r="AW46" s="202">
        <v>72.851111970000005</v>
      </c>
      <c r="AX46" s="202">
        <v>71.694536929999998</v>
      </c>
      <c r="AY46" s="202">
        <v>72.402484853999994</v>
      </c>
      <c r="AZ46" s="202">
        <v>72.698965577999999</v>
      </c>
      <c r="BA46" s="202">
        <v>72.842167930000002</v>
      </c>
      <c r="BB46" s="202">
        <v>72.799728625</v>
      </c>
      <c r="BC46" s="202">
        <v>72.636988524000003</v>
      </c>
      <c r="BD46" s="202">
        <v>73.816923541999998</v>
      </c>
      <c r="BE46" s="202">
        <v>74.054592743000001</v>
      </c>
      <c r="BF46" s="202">
        <v>73.989563239999995</v>
      </c>
      <c r="BG46" s="202">
        <v>74.422964692999997</v>
      </c>
      <c r="BH46" s="202">
        <v>74.458914809000007</v>
      </c>
      <c r="BI46" s="202">
        <v>74.792469190000006</v>
      </c>
      <c r="BJ46" s="297">
        <v>74.322506333000007</v>
      </c>
      <c r="BK46" s="297">
        <v>74.249145095000003</v>
      </c>
      <c r="BL46" s="297">
        <v>73.928825703000001</v>
      </c>
      <c r="BM46" s="297">
        <v>74.067726124999993</v>
      </c>
      <c r="BN46" s="297">
        <v>74.031225569</v>
      </c>
      <c r="BO46" s="297">
        <v>74.065857469999997</v>
      </c>
      <c r="BP46" s="297">
        <v>74.558970739000003</v>
      </c>
      <c r="BQ46" s="297">
        <v>74.854904250999994</v>
      </c>
      <c r="BR46" s="297">
        <v>74.818500052999994</v>
      </c>
      <c r="BS46" s="297">
        <v>74.411810861000006</v>
      </c>
      <c r="BT46" s="297">
        <v>74.782521611999996</v>
      </c>
      <c r="BU46" s="297">
        <v>75.113563494000005</v>
      </c>
      <c r="BV46" s="297">
        <v>75.005301770000003</v>
      </c>
    </row>
    <row r="47" spans="1:74" ht="11.15" customHeight="1" x14ac:dyDescent="0.25">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97"/>
      <c r="BK47" s="297"/>
      <c r="BL47" s="297"/>
      <c r="BM47" s="297"/>
      <c r="BN47" s="297"/>
      <c r="BO47" s="297"/>
      <c r="BP47" s="297"/>
      <c r="BQ47" s="297"/>
      <c r="BR47" s="297"/>
      <c r="BS47" s="297"/>
      <c r="BT47" s="297"/>
      <c r="BU47" s="297"/>
      <c r="BV47" s="297"/>
    </row>
    <row r="48" spans="1:74" ht="11.15" customHeight="1" x14ac:dyDescent="0.25">
      <c r="A48" s="127" t="s">
        <v>861</v>
      </c>
      <c r="B48" s="136" t="s">
        <v>862</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0.69</v>
      </c>
      <c r="BB48" s="203">
        <v>0.84199999999999997</v>
      </c>
      <c r="BC48" s="203">
        <v>1.119</v>
      </c>
      <c r="BD48" s="203">
        <v>1.0980000000000001</v>
      </c>
      <c r="BE48" s="203">
        <v>0.93899999999999995</v>
      </c>
      <c r="BF48" s="203">
        <v>0.91900000000000004</v>
      </c>
      <c r="BG48" s="203">
        <v>0.9</v>
      </c>
      <c r="BH48" s="203">
        <v>0.77900000000000003</v>
      </c>
      <c r="BI48" s="203">
        <v>0.88100000000000001</v>
      </c>
      <c r="BJ48" s="465" t="s">
        <v>1431</v>
      </c>
      <c r="BK48" s="465" t="s">
        <v>1431</v>
      </c>
      <c r="BL48" s="465" t="s">
        <v>1431</v>
      </c>
      <c r="BM48" s="465" t="s">
        <v>1431</v>
      </c>
      <c r="BN48" s="465" t="s">
        <v>1431</v>
      </c>
      <c r="BO48" s="465" t="s">
        <v>1431</v>
      </c>
      <c r="BP48" s="465" t="s">
        <v>1431</v>
      </c>
      <c r="BQ48" s="465" t="s">
        <v>1431</v>
      </c>
      <c r="BR48" s="465" t="s">
        <v>1431</v>
      </c>
      <c r="BS48" s="465" t="s">
        <v>1431</v>
      </c>
      <c r="BT48" s="465" t="s">
        <v>1431</v>
      </c>
      <c r="BU48" s="465" t="s">
        <v>1431</v>
      </c>
      <c r="BV48" s="465" t="s">
        <v>1431</v>
      </c>
    </row>
    <row r="49" spans="1:74" ht="12" customHeight="1" x14ac:dyDescent="0.25">
      <c r="B49" s="618" t="s">
        <v>787</v>
      </c>
      <c r="C49" s="600"/>
      <c r="D49" s="600"/>
      <c r="E49" s="600"/>
      <c r="F49" s="600"/>
      <c r="G49" s="600"/>
      <c r="H49" s="600"/>
      <c r="I49" s="600"/>
      <c r="J49" s="600"/>
      <c r="K49" s="600"/>
      <c r="L49" s="600"/>
      <c r="M49" s="600"/>
      <c r="N49" s="600"/>
      <c r="O49" s="600"/>
      <c r="P49" s="600"/>
      <c r="Q49" s="600"/>
      <c r="BD49" s="367"/>
      <c r="BE49" s="367"/>
      <c r="BF49" s="367"/>
    </row>
    <row r="50" spans="1:74" ht="12" customHeight="1" x14ac:dyDescent="0.2">
      <c r="B50" s="634" t="s">
        <v>1227</v>
      </c>
      <c r="C50" s="634"/>
      <c r="D50" s="634"/>
      <c r="E50" s="634"/>
      <c r="F50" s="634"/>
      <c r="G50" s="634"/>
      <c r="H50" s="634"/>
      <c r="I50" s="634"/>
      <c r="J50" s="634"/>
      <c r="K50" s="634"/>
      <c r="L50" s="634"/>
      <c r="M50" s="634"/>
      <c r="N50" s="634"/>
      <c r="O50" s="634"/>
      <c r="P50" s="634"/>
      <c r="Q50" s="634"/>
      <c r="R50" s="634"/>
      <c r="BD50" s="367"/>
      <c r="BE50" s="367"/>
      <c r="BF50" s="367"/>
    </row>
    <row r="51" spans="1:74" s="326" customFormat="1" ht="12" customHeight="1" x14ac:dyDescent="0.25">
      <c r="A51" s="327"/>
      <c r="B51" s="634" t="s">
        <v>1367</v>
      </c>
      <c r="C51" s="634"/>
      <c r="D51" s="634"/>
      <c r="E51" s="634"/>
      <c r="F51" s="634"/>
      <c r="G51" s="634"/>
      <c r="H51" s="634"/>
      <c r="I51" s="634"/>
      <c r="J51" s="634"/>
      <c r="K51" s="634"/>
      <c r="L51" s="634"/>
      <c r="M51" s="634"/>
      <c r="N51" s="634"/>
      <c r="O51" s="634"/>
      <c r="P51" s="634"/>
      <c r="Q51" s="634"/>
      <c r="R51" s="556"/>
      <c r="AY51" s="399"/>
      <c r="AZ51" s="399"/>
      <c r="BA51" s="399"/>
      <c r="BB51" s="399"/>
      <c r="BC51" s="399"/>
      <c r="BD51" s="399"/>
      <c r="BE51" s="399"/>
      <c r="BF51" s="399"/>
      <c r="BG51" s="399"/>
      <c r="BH51" s="399"/>
      <c r="BI51" s="399"/>
      <c r="BJ51" s="399"/>
    </row>
    <row r="52" spans="1:74" s="326" customFormat="1" ht="12" customHeight="1" x14ac:dyDescent="0.25">
      <c r="A52" s="327"/>
      <c r="B52" s="608" t="str">
        <f>"Notes: "&amp;"EIA completed modeling and analysis for this report on " &amp;Dates!$D$2&amp;"."</f>
        <v>Notes: EIA completed modeling and analysis for this report on Thursday December 7, 2023.</v>
      </c>
      <c r="C52" s="609"/>
      <c r="D52" s="609"/>
      <c r="E52" s="609"/>
      <c r="F52" s="609"/>
      <c r="G52" s="609"/>
      <c r="H52" s="609"/>
      <c r="I52" s="609"/>
      <c r="J52" s="609"/>
      <c r="K52" s="609"/>
      <c r="L52" s="609"/>
      <c r="M52" s="609"/>
      <c r="N52" s="609"/>
      <c r="O52" s="609"/>
      <c r="P52" s="609"/>
      <c r="Q52" s="609"/>
      <c r="AY52" s="399"/>
      <c r="AZ52" s="399"/>
      <c r="BA52" s="399"/>
      <c r="BB52" s="399"/>
      <c r="BC52" s="399"/>
      <c r="BD52" s="399"/>
      <c r="BE52" s="399"/>
      <c r="BF52" s="399"/>
      <c r="BG52" s="399"/>
      <c r="BH52" s="399"/>
      <c r="BI52" s="399"/>
      <c r="BJ52" s="399"/>
    </row>
    <row r="53" spans="1:74" s="326" customFormat="1" ht="12" customHeight="1" x14ac:dyDescent="0.25">
      <c r="A53" s="327"/>
      <c r="B53" s="623" t="s">
        <v>337</v>
      </c>
      <c r="C53" s="609"/>
      <c r="D53" s="609"/>
      <c r="E53" s="609"/>
      <c r="F53" s="609"/>
      <c r="G53" s="609"/>
      <c r="H53" s="609"/>
      <c r="I53" s="609"/>
      <c r="J53" s="609"/>
      <c r="K53" s="609"/>
      <c r="L53" s="609"/>
      <c r="M53" s="609"/>
      <c r="N53" s="609"/>
      <c r="O53" s="609"/>
      <c r="P53" s="609"/>
      <c r="Q53" s="609"/>
      <c r="AY53" s="399"/>
      <c r="AZ53" s="399"/>
      <c r="BA53" s="399"/>
      <c r="BB53" s="399"/>
      <c r="BC53" s="399"/>
      <c r="BD53" s="399"/>
      <c r="BE53" s="399"/>
      <c r="BF53" s="399"/>
      <c r="BG53" s="399"/>
      <c r="BH53" s="399"/>
      <c r="BI53" s="399"/>
      <c r="BJ53" s="399"/>
    </row>
    <row r="54" spans="1:74" s="326" customFormat="1" ht="12" customHeight="1" x14ac:dyDescent="0.25">
      <c r="A54" s="327"/>
      <c r="B54" s="633" t="s">
        <v>775</v>
      </c>
      <c r="C54" s="633"/>
      <c r="D54" s="633"/>
      <c r="E54" s="633"/>
      <c r="F54" s="633"/>
      <c r="G54" s="633"/>
      <c r="H54" s="633"/>
      <c r="I54" s="633"/>
      <c r="J54" s="633"/>
      <c r="K54" s="633"/>
      <c r="L54" s="633"/>
      <c r="M54" s="633"/>
      <c r="N54" s="633"/>
      <c r="O54" s="633"/>
      <c r="P54" s="633"/>
      <c r="Q54" s="612"/>
      <c r="AY54" s="399"/>
      <c r="AZ54" s="399"/>
      <c r="BA54" s="399"/>
      <c r="BB54" s="399"/>
      <c r="BC54" s="399"/>
      <c r="BD54" s="399"/>
      <c r="BE54" s="399"/>
      <c r="BF54" s="399"/>
      <c r="BG54" s="399"/>
      <c r="BH54" s="399"/>
      <c r="BI54" s="399"/>
      <c r="BJ54" s="399"/>
    </row>
    <row r="55" spans="1:74" s="326" customFormat="1" ht="12.75" customHeight="1" x14ac:dyDescent="0.25">
      <c r="A55" s="327"/>
      <c r="B55" s="633" t="s">
        <v>1369</v>
      </c>
      <c r="C55" s="612"/>
      <c r="D55" s="612"/>
      <c r="E55" s="612"/>
      <c r="F55" s="612"/>
      <c r="G55" s="612"/>
      <c r="H55" s="612"/>
      <c r="I55" s="612"/>
      <c r="J55" s="612"/>
      <c r="K55" s="612"/>
      <c r="L55" s="612"/>
      <c r="M55" s="612"/>
      <c r="N55" s="612"/>
      <c r="O55" s="612"/>
      <c r="P55" s="612"/>
      <c r="Q55" s="612"/>
      <c r="AY55" s="399"/>
      <c r="AZ55" s="399"/>
      <c r="BA55" s="399"/>
      <c r="BB55" s="399"/>
      <c r="BC55" s="399"/>
      <c r="BD55" s="399"/>
      <c r="BE55" s="399"/>
      <c r="BF55" s="399"/>
      <c r="BG55" s="399"/>
      <c r="BH55" s="399"/>
      <c r="BI55" s="399"/>
      <c r="BJ55" s="399"/>
    </row>
    <row r="56" spans="1:74" s="326" customFormat="1" ht="12" customHeight="1" x14ac:dyDescent="0.25">
      <c r="A56" s="327"/>
      <c r="B56" s="631" t="s">
        <v>1368</v>
      </c>
      <c r="C56" s="612"/>
      <c r="D56" s="612"/>
      <c r="E56" s="612"/>
      <c r="F56" s="612"/>
      <c r="G56" s="612"/>
      <c r="H56" s="612"/>
      <c r="I56" s="612"/>
      <c r="J56" s="612"/>
      <c r="K56" s="612"/>
      <c r="L56" s="612"/>
      <c r="M56" s="612"/>
      <c r="N56" s="612"/>
      <c r="O56" s="612"/>
      <c r="P56" s="612"/>
      <c r="Q56" s="612"/>
      <c r="AY56" s="399"/>
      <c r="AZ56" s="399"/>
      <c r="BA56" s="399"/>
      <c r="BB56" s="399"/>
      <c r="BC56" s="399"/>
      <c r="BD56" s="399"/>
      <c r="BE56" s="399"/>
      <c r="BF56" s="399"/>
      <c r="BG56" s="399"/>
      <c r="BH56" s="399"/>
      <c r="BI56" s="399"/>
      <c r="BJ56" s="399"/>
    </row>
    <row r="57" spans="1:74" s="326" customFormat="1" ht="12" customHeight="1" x14ac:dyDescent="0.25">
      <c r="A57" s="322"/>
      <c r="B57" s="620" t="s">
        <v>806</v>
      </c>
      <c r="C57" s="621"/>
      <c r="D57" s="621"/>
      <c r="E57" s="621"/>
      <c r="F57" s="621"/>
      <c r="G57" s="621"/>
      <c r="H57" s="621"/>
      <c r="I57" s="621"/>
      <c r="J57" s="621"/>
      <c r="K57" s="621"/>
      <c r="L57" s="621"/>
      <c r="M57" s="621"/>
      <c r="N57" s="621"/>
      <c r="O57" s="621"/>
      <c r="P57" s="621"/>
      <c r="Q57" s="612"/>
      <c r="AY57" s="399"/>
      <c r="AZ57" s="399"/>
      <c r="BA57" s="399"/>
      <c r="BB57" s="399"/>
      <c r="BC57" s="399"/>
      <c r="BD57" s="399"/>
      <c r="BE57" s="399"/>
      <c r="BF57" s="399"/>
      <c r="BG57" s="399"/>
      <c r="BH57" s="399"/>
      <c r="BI57" s="399"/>
      <c r="BJ57" s="399"/>
    </row>
    <row r="58" spans="1:74" ht="12.65" customHeight="1" x14ac:dyDescent="0.2">
      <c r="B58" s="628" t="s">
        <v>1246</v>
      </c>
      <c r="C58" s="612"/>
      <c r="D58" s="612"/>
      <c r="E58" s="612"/>
      <c r="F58" s="612"/>
      <c r="G58" s="612"/>
      <c r="H58" s="612"/>
      <c r="I58" s="612"/>
      <c r="J58" s="612"/>
      <c r="K58" s="612"/>
      <c r="L58" s="612"/>
      <c r="M58" s="612"/>
      <c r="N58" s="612"/>
      <c r="O58" s="612"/>
      <c r="P58" s="612"/>
      <c r="Q58" s="612"/>
      <c r="R58" s="326"/>
      <c r="BD58" s="367"/>
      <c r="BE58" s="367"/>
      <c r="BF58" s="367"/>
      <c r="BK58" s="299"/>
      <c r="BL58" s="299"/>
      <c r="BM58" s="299"/>
      <c r="BN58" s="299"/>
      <c r="BO58" s="299"/>
      <c r="BP58" s="299"/>
      <c r="BQ58" s="299"/>
      <c r="BR58" s="299"/>
      <c r="BS58" s="299"/>
      <c r="BT58" s="299"/>
      <c r="BU58" s="299"/>
      <c r="BV58" s="299"/>
    </row>
    <row r="59" spans="1:74" ht="10" x14ac:dyDescent="0.2">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x14ac:dyDescent="0.25">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sheetData>
  <mergeCells count="18">
    <mergeCell ref="A1:A2"/>
    <mergeCell ref="AM3:AX3"/>
    <mergeCell ref="AY3:BJ3"/>
    <mergeCell ref="BK3:BV3"/>
    <mergeCell ref="B1:AL1"/>
    <mergeCell ref="C3:N3"/>
    <mergeCell ref="O3:Z3"/>
    <mergeCell ref="AA3:AL3"/>
    <mergeCell ref="B58:Q58"/>
    <mergeCell ref="B55:Q55"/>
    <mergeCell ref="B56:Q56"/>
    <mergeCell ref="B57:Q57"/>
    <mergeCell ref="B49:Q49"/>
    <mergeCell ref="B51:Q51"/>
    <mergeCell ref="B54:Q54"/>
    <mergeCell ref="B50:R50"/>
    <mergeCell ref="B52:Q52"/>
    <mergeCell ref="B53:Q5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9"/>
  <sheetViews>
    <sheetView zoomScaleNormal="100" workbookViewId="0">
      <pane xSplit="2" ySplit="4" topLeftCell="AZ5" activePane="bottomRight" state="frozen"/>
      <selection activeCell="BF63" sqref="BF63"/>
      <selection pane="topRight" activeCell="BF63" sqref="BF63"/>
      <selection pane="bottomLeft" activeCell="BF63" sqref="BF63"/>
      <selection pane="bottomRight" activeCell="BI6" sqref="BI6:BI37"/>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5" ht="13.4" customHeight="1" x14ac:dyDescent="0.3">
      <c r="A1" s="597" t="s">
        <v>771</v>
      </c>
      <c r="B1" s="636" t="s">
        <v>1233</v>
      </c>
      <c r="C1" s="637"/>
      <c r="D1" s="637"/>
      <c r="E1" s="637"/>
      <c r="F1" s="637"/>
      <c r="G1" s="637"/>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row>
    <row r="2" spans="1:75" ht="12.5" x14ac:dyDescent="0.25">
      <c r="A2" s="598"/>
      <c r="B2" s="551" t="str">
        <f>"U.S. Energy Information Administration  |  Short-Term Energy Outlook  - "&amp;Dates!D1</f>
        <v>U.S. Energy Information Administration  |  Short-Term Energy Outlook  - December 2023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row>
    <row r="3" spans="1:75"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5"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5" ht="11.15" customHeight="1" x14ac:dyDescent="0.25">
      <c r="B5" s="204" t="s">
        <v>302</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4"/>
      <c r="AZ5" s="534"/>
      <c r="BA5" s="202"/>
      <c r="BB5" s="534"/>
      <c r="BC5" s="534"/>
      <c r="BD5" s="202"/>
      <c r="BE5" s="202"/>
      <c r="BF5" s="202"/>
      <c r="BG5" s="202"/>
      <c r="BH5" s="202"/>
      <c r="BI5" s="202"/>
      <c r="BJ5" s="534"/>
      <c r="BK5" s="297"/>
      <c r="BL5" s="297"/>
      <c r="BM5" s="297"/>
      <c r="BN5" s="297"/>
      <c r="BO5" s="297"/>
      <c r="BP5" s="297"/>
      <c r="BQ5" s="297"/>
      <c r="BR5" s="297"/>
      <c r="BS5" s="297"/>
      <c r="BT5" s="297"/>
      <c r="BU5" s="297"/>
      <c r="BV5" s="297"/>
    </row>
    <row r="6" spans="1:75" ht="11.15" customHeight="1" x14ac:dyDescent="0.25">
      <c r="A6" s="127" t="s">
        <v>966</v>
      </c>
      <c r="B6" s="135" t="s">
        <v>303</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02">
        <v>1.01</v>
      </c>
      <c r="BC6" s="202">
        <v>0.98</v>
      </c>
      <c r="BD6" s="202">
        <v>0.95</v>
      </c>
      <c r="BE6" s="202">
        <v>0.96</v>
      </c>
      <c r="BF6" s="202">
        <v>0.94</v>
      </c>
      <c r="BG6" s="202">
        <v>0.95</v>
      </c>
      <c r="BH6" s="202">
        <v>0.96</v>
      </c>
      <c r="BI6" s="202">
        <v>0.96</v>
      </c>
      <c r="BJ6" s="297" t="s">
        <v>1432</v>
      </c>
      <c r="BK6" s="297" t="s">
        <v>1432</v>
      </c>
      <c r="BL6" s="297" t="s">
        <v>1432</v>
      </c>
      <c r="BM6" s="297" t="s">
        <v>1432</v>
      </c>
      <c r="BN6" s="297" t="s">
        <v>1432</v>
      </c>
      <c r="BO6" s="297" t="s">
        <v>1432</v>
      </c>
      <c r="BP6" s="297" t="s">
        <v>1432</v>
      </c>
      <c r="BQ6" s="297" t="s">
        <v>1432</v>
      </c>
      <c r="BR6" s="297" t="s">
        <v>1432</v>
      </c>
      <c r="BS6" s="297" t="s">
        <v>1432</v>
      </c>
      <c r="BT6" s="297" t="s">
        <v>1432</v>
      </c>
      <c r="BU6" s="297" t="s">
        <v>1432</v>
      </c>
      <c r="BV6" s="297" t="s">
        <v>1432</v>
      </c>
      <c r="BW6" s="367"/>
    </row>
    <row r="7" spans="1:75" ht="11.15" customHeight="1" x14ac:dyDescent="0.25">
      <c r="A7" s="127" t="s">
        <v>320</v>
      </c>
      <c r="B7" s="135" t="s">
        <v>311</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02">
        <v>1.1000000000000001</v>
      </c>
      <c r="BC7" s="202">
        <v>1.18</v>
      </c>
      <c r="BD7" s="202">
        <v>1.1499999999999999</v>
      </c>
      <c r="BE7" s="202">
        <v>1.18</v>
      </c>
      <c r="BF7" s="202">
        <v>1.1200000000000001</v>
      </c>
      <c r="BG7" s="202">
        <v>1.1200000000000001</v>
      </c>
      <c r="BH7" s="202">
        <v>1.18</v>
      </c>
      <c r="BI7" s="202">
        <v>1.1499999999999999</v>
      </c>
      <c r="BJ7" s="297" t="s">
        <v>1432</v>
      </c>
      <c r="BK7" s="297" t="s">
        <v>1432</v>
      </c>
      <c r="BL7" s="297" t="s">
        <v>1432</v>
      </c>
      <c r="BM7" s="297" t="s">
        <v>1432</v>
      </c>
      <c r="BN7" s="297" t="s">
        <v>1432</v>
      </c>
      <c r="BO7" s="297" t="s">
        <v>1432</v>
      </c>
      <c r="BP7" s="297" t="s">
        <v>1432</v>
      </c>
      <c r="BQ7" s="297" t="s">
        <v>1432</v>
      </c>
      <c r="BR7" s="297" t="s">
        <v>1432</v>
      </c>
      <c r="BS7" s="297" t="s">
        <v>1432</v>
      </c>
      <c r="BT7" s="297" t="s">
        <v>1432</v>
      </c>
      <c r="BU7" s="297" t="s">
        <v>1432</v>
      </c>
      <c r="BV7" s="297" t="s">
        <v>1432</v>
      </c>
      <c r="BW7" s="367"/>
    </row>
    <row r="8" spans="1:75" ht="11.15" customHeight="1" x14ac:dyDescent="0.25">
      <c r="A8" s="127" t="s">
        <v>1011</v>
      </c>
      <c r="B8" s="135" t="s">
        <v>1012</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0.28000000000000003</v>
      </c>
      <c r="BA8" s="202">
        <v>0.26</v>
      </c>
      <c r="BB8" s="202">
        <v>0.26</v>
      </c>
      <c r="BC8" s="202">
        <v>0.25</v>
      </c>
      <c r="BD8" s="202">
        <v>0.25</v>
      </c>
      <c r="BE8" s="202">
        <v>0.26</v>
      </c>
      <c r="BF8" s="202">
        <v>0.25</v>
      </c>
      <c r="BG8" s="202">
        <v>0.26</v>
      </c>
      <c r="BH8" s="202">
        <v>0.26</v>
      </c>
      <c r="BI8" s="202">
        <v>0.27</v>
      </c>
      <c r="BJ8" s="297" t="s">
        <v>1432</v>
      </c>
      <c r="BK8" s="297" t="s">
        <v>1432</v>
      </c>
      <c r="BL8" s="297" t="s">
        <v>1432</v>
      </c>
      <c r="BM8" s="297" t="s">
        <v>1432</v>
      </c>
      <c r="BN8" s="297" t="s">
        <v>1432</v>
      </c>
      <c r="BO8" s="297" t="s">
        <v>1432</v>
      </c>
      <c r="BP8" s="297" t="s">
        <v>1432</v>
      </c>
      <c r="BQ8" s="297" t="s">
        <v>1432</v>
      </c>
      <c r="BR8" s="297" t="s">
        <v>1432</v>
      </c>
      <c r="BS8" s="297" t="s">
        <v>1432</v>
      </c>
      <c r="BT8" s="297" t="s">
        <v>1432</v>
      </c>
      <c r="BU8" s="297" t="s">
        <v>1432</v>
      </c>
      <c r="BV8" s="297" t="s">
        <v>1432</v>
      </c>
      <c r="BW8" s="367"/>
    </row>
    <row r="9" spans="1:75" ht="11.15" customHeight="1" x14ac:dyDescent="0.25">
      <c r="A9" s="127" t="s">
        <v>999</v>
      </c>
      <c r="B9" s="135" t="s">
        <v>1000</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02">
        <v>0.06</v>
      </c>
      <c r="BC9" s="202">
        <v>5.5E-2</v>
      </c>
      <c r="BD9" s="202">
        <v>6.5000000000000002E-2</v>
      </c>
      <c r="BE9" s="202">
        <v>0.06</v>
      </c>
      <c r="BF9" s="202">
        <v>6.5000000000000002E-2</v>
      </c>
      <c r="BG9" s="202">
        <v>0.05</v>
      </c>
      <c r="BH9" s="202">
        <v>0.06</v>
      </c>
      <c r="BI9" s="202">
        <v>0.05</v>
      </c>
      <c r="BJ9" s="297" t="s">
        <v>1432</v>
      </c>
      <c r="BK9" s="297" t="s">
        <v>1432</v>
      </c>
      <c r="BL9" s="297" t="s">
        <v>1432</v>
      </c>
      <c r="BM9" s="297" t="s">
        <v>1432</v>
      </c>
      <c r="BN9" s="297" t="s">
        <v>1432</v>
      </c>
      <c r="BO9" s="297" t="s">
        <v>1432</v>
      </c>
      <c r="BP9" s="297" t="s">
        <v>1432</v>
      </c>
      <c r="BQ9" s="297" t="s">
        <v>1432</v>
      </c>
      <c r="BR9" s="297" t="s">
        <v>1432</v>
      </c>
      <c r="BS9" s="297" t="s">
        <v>1432</v>
      </c>
      <c r="BT9" s="297" t="s">
        <v>1432</v>
      </c>
      <c r="BU9" s="297" t="s">
        <v>1432</v>
      </c>
      <c r="BV9" s="297" t="s">
        <v>1432</v>
      </c>
      <c r="BW9" s="367"/>
    </row>
    <row r="10" spans="1:75" ht="11.15" customHeight="1" x14ac:dyDescent="0.25">
      <c r="A10" s="127" t="s">
        <v>971</v>
      </c>
      <c r="B10" s="135" t="s">
        <v>972</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02">
        <v>0.21</v>
      </c>
      <c r="BC10" s="202">
        <v>0.21</v>
      </c>
      <c r="BD10" s="202">
        <v>0.2</v>
      </c>
      <c r="BE10" s="202">
        <v>0.21</v>
      </c>
      <c r="BF10" s="202">
        <v>0.2</v>
      </c>
      <c r="BG10" s="202">
        <v>0.2</v>
      </c>
      <c r="BH10" s="202">
        <v>0.2</v>
      </c>
      <c r="BI10" s="202">
        <v>0.21</v>
      </c>
      <c r="BJ10" s="297" t="s">
        <v>1432</v>
      </c>
      <c r="BK10" s="297" t="s">
        <v>1432</v>
      </c>
      <c r="BL10" s="297" t="s">
        <v>1432</v>
      </c>
      <c r="BM10" s="297" t="s">
        <v>1432</v>
      </c>
      <c r="BN10" s="297" t="s">
        <v>1432</v>
      </c>
      <c r="BO10" s="297" t="s">
        <v>1432</v>
      </c>
      <c r="BP10" s="297" t="s">
        <v>1432</v>
      </c>
      <c r="BQ10" s="297" t="s">
        <v>1432</v>
      </c>
      <c r="BR10" s="297" t="s">
        <v>1432</v>
      </c>
      <c r="BS10" s="297" t="s">
        <v>1432</v>
      </c>
      <c r="BT10" s="297" t="s">
        <v>1432</v>
      </c>
      <c r="BU10" s="297" t="s">
        <v>1432</v>
      </c>
      <c r="BV10" s="297" t="s">
        <v>1432</v>
      </c>
      <c r="BW10" s="367"/>
    </row>
    <row r="11" spans="1:75" ht="11.15" customHeight="1" x14ac:dyDescent="0.25">
      <c r="A11" s="127" t="s">
        <v>965</v>
      </c>
      <c r="B11" s="135" t="s">
        <v>304</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2.65</v>
      </c>
      <c r="BB11" s="202">
        <v>2.68</v>
      </c>
      <c r="BC11" s="202">
        <v>2.75</v>
      </c>
      <c r="BD11" s="202">
        <v>2.78</v>
      </c>
      <c r="BE11" s="202">
        <v>2.85</v>
      </c>
      <c r="BF11" s="202">
        <v>3</v>
      </c>
      <c r="BG11" s="202">
        <v>3.05</v>
      </c>
      <c r="BH11" s="202">
        <v>3.1</v>
      </c>
      <c r="BI11" s="202">
        <v>3.1</v>
      </c>
      <c r="BJ11" s="297" t="s">
        <v>1432</v>
      </c>
      <c r="BK11" s="297" t="s">
        <v>1432</v>
      </c>
      <c r="BL11" s="297" t="s">
        <v>1432</v>
      </c>
      <c r="BM11" s="297" t="s">
        <v>1432</v>
      </c>
      <c r="BN11" s="297" t="s">
        <v>1432</v>
      </c>
      <c r="BO11" s="297" t="s">
        <v>1432</v>
      </c>
      <c r="BP11" s="297" t="s">
        <v>1432</v>
      </c>
      <c r="BQ11" s="297" t="s">
        <v>1432</v>
      </c>
      <c r="BR11" s="297" t="s">
        <v>1432</v>
      </c>
      <c r="BS11" s="297" t="s">
        <v>1432</v>
      </c>
      <c r="BT11" s="297" t="s">
        <v>1432</v>
      </c>
      <c r="BU11" s="297" t="s">
        <v>1432</v>
      </c>
      <c r="BV11" s="297" t="s">
        <v>1432</v>
      </c>
      <c r="BW11" s="367"/>
    </row>
    <row r="12" spans="1:75" ht="11.15" customHeight="1" x14ac:dyDescent="0.25">
      <c r="A12" s="127" t="s">
        <v>321</v>
      </c>
      <c r="B12" s="135" t="s">
        <v>312</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4.43</v>
      </c>
      <c r="BA12" s="202">
        <v>4.38</v>
      </c>
      <c r="BB12" s="202">
        <v>4.17</v>
      </c>
      <c r="BC12" s="202">
        <v>4.2</v>
      </c>
      <c r="BD12" s="202">
        <v>4.21</v>
      </c>
      <c r="BE12" s="202">
        <v>4.28</v>
      </c>
      <c r="BF12" s="202">
        <v>4.3600000000000003</v>
      </c>
      <c r="BG12" s="202">
        <v>4.32</v>
      </c>
      <c r="BH12" s="202">
        <v>4.37</v>
      </c>
      <c r="BI12" s="202">
        <v>4.3</v>
      </c>
      <c r="BJ12" s="297" t="s">
        <v>1432</v>
      </c>
      <c r="BK12" s="297" t="s">
        <v>1432</v>
      </c>
      <c r="BL12" s="297" t="s">
        <v>1432</v>
      </c>
      <c r="BM12" s="297" t="s">
        <v>1432</v>
      </c>
      <c r="BN12" s="297" t="s">
        <v>1432</v>
      </c>
      <c r="BO12" s="297" t="s">
        <v>1432</v>
      </c>
      <c r="BP12" s="297" t="s">
        <v>1432</v>
      </c>
      <c r="BQ12" s="297" t="s">
        <v>1432</v>
      </c>
      <c r="BR12" s="297" t="s">
        <v>1432</v>
      </c>
      <c r="BS12" s="297" t="s">
        <v>1432</v>
      </c>
      <c r="BT12" s="297" t="s">
        <v>1432</v>
      </c>
      <c r="BU12" s="297" t="s">
        <v>1432</v>
      </c>
      <c r="BV12" s="297" t="s">
        <v>1432</v>
      </c>
      <c r="BW12" s="367"/>
    </row>
    <row r="13" spans="1:75" ht="11.15" customHeight="1" x14ac:dyDescent="0.25">
      <c r="A13" s="127" t="s">
        <v>314</v>
      </c>
      <c r="B13" s="135" t="s">
        <v>305</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02">
        <v>2.63</v>
      </c>
      <c r="BC13" s="202">
        <v>2.57</v>
      </c>
      <c r="BD13" s="202">
        <v>2.57</v>
      </c>
      <c r="BE13" s="202">
        <v>2.5499999999999998</v>
      </c>
      <c r="BF13" s="202">
        <v>2.54</v>
      </c>
      <c r="BG13" s="202">
        <v>2.58</v>
      </c>
      <c r="BH13" s="202">
        <v>2.56</v>
      </c>
      <c r="BI13" s="202">
        <v>2.58</v>
      </c>
      <c r="BJ13" s="297" t="s">
        <v>1432</v>
      </c>
      <c r="BK13" s="297" t="s">
        <v>1432</v>
      </c>
      <c r="BL13" s="297" t="s">
        <v>1432</v>
      </c>
      <c r="BM13" s="297" t="s">
        <v>1432</v>
      </c>
      <c r="BN13" s="297" t="s">
        <v>1432</v>
      </c>
      <c r="BO13" s="297" t="s">
        <v>1432</v>
      </c>
      <c r="BP13" s="297" t="s">
        <v>1432</v>
      </c>
      <c r="BQ13" s="297" t="s">
        <v>1432</v>
      </c>
      <c r="BR13" s="297" t="s">
        <v>1432</v>
      </c>
      <c r="BS13" s="297" t="s">
        <v>1432</v>
      </c>
      <c r="BT13" s="297" t="s">
        <v>1432</v>
      </c>
      <c r="BU13" s="297" t="s">
        <v>1432</v>
      </c>
      <c r="BV13" s="297" t="s">
        <v>1432</v>
      </c>
      <c r="BW13" s="367"/>
    </row>
    <row r="14" spans="1:75" ht="11.15" customHeight="1" x14ac:dyDescent="0.25">
      <c r="A14" s="127" t="s">
        <v>315</v>
      </c>
      <c r="B14" s="135" t="s">
        <v>306</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1.1399999999999999</v>
      </c>
      <c r="BB14" s="202">
        <v>1.1399999999999999</v>
      </c>
      <c r="BC14" s="202">
        <v>1.1499999999999999</v>
      </c>
      <c r="BD14" s="202">
        <v>1.1499999999999999</v>
      </c>
      <c r="BE14" s="202">
        <v>1.1299999999999999</v>
      </c>
      <c r="BF14" s="202">
        <v>1.1599999999999999</v>
      </c>
      <c r="BG14" s="202">
        <v>1.1599999999999999</v>
      </c>
      <c r="BH14" s="202">
        <v>1.1499999999999999</v>
      </c>
      <c r="BI14" s="202">
        <v>1.18</v>
      </c>
      <c r="BJ14" s="297" t="s">
        <v>1432</v>
      </c>
      <c r="BK14" s="297" t="s">
        <v>1432</v>
      </c>
      <c r="BL14" s="297" t="s">
        <v>1432</v>
      </c>
      <c r="BM14" s="297" t="s">
        <v>1432</v>
      </c>
      <c r="BN14" s="297" t="s">
        <v>1432</v>
      </c>
      <c r="BO14" s="297" t="s">
        <v>1432</v>
      </c>
      <c r="BP14" s="297" t="s">
        <v>1432</v>
      </c>
      <c r="BQ14" s="297" t="s">
        <v>1432</v>
      </c>
      <c r="BR14" s="297" t="s">
        <v>1432</v>
      </c>
      <c r="BS14" s="297" t="s">
        <v>1432</v>
      </c>
      <c r="BT14" s="297" t="s">
        <v>1432</v>
      </c>
      <c r="BU14" s="297" t="s">
        <v>1432</v>
      </c>
      <c r="BV14" s="297" t="s">
        <v>1432</v>
      </c>
      <c r="BW14" s="367"/>
    </row>
    <row r="15" spans="1:75" ht="11.15" customHeight="1" x14ac:dyDescent="0.25">
      <c r="A15" s="127" t="s">
        <v>316</v>
      </c>
      <c r="B15" s="135" t="s">
        <v>307</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02">
        <v>1.06</v>
      </c>
      <c r="BC15" s="202">
        <v>1.26</v>
      </c>
      <c r="BD15" s="202">
        <v>1.25</v>
      </c>
      <c r="BE15" s="202">
        <v>1.1299999999999999</v>
      </c>
      <c r="BF15" s="202">
        <v>1.2</v>
      </c>
      <c r="BG15" s="202">
        <v>1.29</v>
      </c>
      <c r="BH15" s="202">
        <v>1.31</v>
      </c>
      <c r="BI15" s="202">
        <v>1.25</v>
      </c>
      <c r="BJ15" s="297" t="s">
        <v>1432</v>
      </c>
      <c r="BK15" s="297" t="s">
        <v>1432</v>
      </c>
      <c r="BL15" s="297" t="s">
        <v>1432</v>
      </c>
      <c r="BM15" s="297" t="s">
        <v>1432</v>
      </c>
      <c r="BN15" s="297" t="s">
        <v>1432</v>
      </c>
      <c r="BO15" s="297" t="s">
        <v>1432</v>
      </c>
      <c r="BP15" s="297" t="s">
        <v>1432</v>
      </c>
      <c r="BQ15" s="297" t="s">
        <v>1432</v>
      </c>
      <c r="BR15" s="297" t="s">
        <v>1432</v>
      </c>
      <c r="BS15" s="297" t="s">
        <v>1432</v>
      </c>
      <c r="BT15" s="297" t="s">
        <v>1432</v>
      </c>
      <c r="BU15" s="297" t="s">
        <v>1432</v>
      </c>
      <c r="BV15" s="297" t="s">
        <v>1432</v>
      </c>
      <c r="BW15" s="367"/>
    </row>
    <row r="16" spans="1:75" ht="11.15" customHeight="1" x14ac:dyDescent="0.25">
      <c r="A16" s="127" t="s">
        <v>317</v>
      </c>
      <c r="B16" s="135" t="s">
        <v>308</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02">
        <v>10.6</v>
      </c>
      <c r="BC16" s="202">
        <v>9.9</v>
      </c>
      <c r="BD16" s="202">
        <v>10.050000000000001</v>
      </c>
      <c r="BE16" s="202">
        <v>9.17</v>
      </c>
      <c r="BF16" s="202">
        <v>8.6999999999999993</v>
      </c>
      <c r="BG16" s="202">
        <v>9.1999999999999993</v>
      </c>
      <c r="BH16" s="202">
        <v>9</v>
      </c>
      <c r="BI16" s="202">
        <v>9.0500000000000007</v>
      </c>
      <c r="BJ16" s="297" t="s">
        <v>1432</v>
      </c>
      <c r="BK16" s="297" t="s">
        <v>1432</v>
      </c>
      <c r="BL16" s="297" t="s">
        <v>1432</v>
      </c>
      <c r="BM16" s="297" t="s">
        <v>1432</v>
      </c>
      <c r="BN16" s="297" t="s">
        <v>1432</v>
      </c>
      <c r="BO16" s="297" t="s">
        <v>1432</v>
      </c>
      <c r="BP16" s="297" t="s">
        <v>1432</v>
      </c>
      <c r="BQ16" s="297" t="s">
        <v>1432</v>
      </c>
      <c r="BR16" s="297" t="s">
        <v>1432</v>
      </c>
      <c r="BS16" s="297" t="s">
        <v>1432</v>
      </c>
      <c r="BT16" s="297" t="s">
        <v>1432</v>
      </c>
      <c r="BU16" s="297" t="s">
        <v>1432</v>
      </c>
      <c r="BV16" s="297" t="s">
        <v>1432</v>
      </c>
      <c r="BW16" s="367"/>
    </row>
    <row r="17" spans="1:75" ht="11.15" customHeight="1" x14ac:dyDescent="0.25">
      <c r="A17" s="127" t="s">
        <v>318</v>
      </c>
      <c r="B17" s="135" t="s">
        <v>309</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3.06</v>
      </c>
      <c r="BB17" s="202">
        <v>3.03</v>
      </c>
      <c r="BC17" s="202">
        <v>2.9</v>
      </c>
      <c r="BD17" s="202">
        <v>2.9</v>
      </c>
      <c r="BE17" s="202">
        <v>2.9</v>
      </c>
      <c r="BF17" s="202">
        <v>2.91</v>
      </c>
      <c r="BG17" s="202">
        <v>2.92</v>
      </c>
      <c r="BH17" s="202">
        <v>2.93</v>
      </c>
      <c r="BI17" s="202">
        <v>2.89</v>
      </c>
      <c r="BJ17" s="297" t="s">
        <v>1432</v>
      </c>
      <c r="BK17" s="297" t="s">
        <v>1432</v>
      </c>
      <c r="BL17" s="297" t="s">
        <v>1432</v>
      </c>
      <c r="BM17" s="297" t="s">
        <v>1432</v>
      </c>
      <c r="BN17" s="297" t="s">
        <v>1432</v>
      </c>
      <c r="BO17" s="297" t="s">
        <v>1432</v>
      </c>
      <c r="BP17" s="297" t="s">
        <v>1432</v>
      </c>
      <c r="BQ17" s="297" t="s">
        <v>1432</v>
      </c>
      <c r="BR17" s="297" t="s">
        <v>1432</v>
      </c>
      <c r="BS17" s="297" t="s">
        <v>1432</v>
      </c>
      <c r="BT17" s="297" t="s">
        <v>1432</v>
      </c>
      <c r="BU17" s="297" t="s">
        <v>1432</v>
      </c>
      <c r="BV17" s="297" t="s">
        <v>1432</v>
      </c>
      <c r="BW17" s="367"/>
    </row>
    <row r="18" spans="1:75" ht="11.15" customHeight="1" x14ac:dyDescent="0.25">
      <c r="A18" s="127" t="s">
        <v>319</v>
      </c>
      <c r="B18" s="135" t="s">
        <v>310</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0.67</v>
      </c>
      <c r="BA18" s="202">
        <v>0.7</v>
      </c>
      <c r="BB18" s="202">
        <v>0.74</v>
      </c>
      <c r="BC18" s="202">
        <v>0.76</v>
      </c>
      <c r="BD18" s="202">
        <v>0.76</v>
      </c>
      <c r="BE18" s="202">
        <v>0.79</v>
      </c>
      <c r="BF18" s="202">
        <v>0.76</v>
      </c>
      <c r="BG18" s="202">
        <v>0.73499999999999999</v>
      </c>
      <c r="BH18" s="202">
        <v>0.73499999999999999</v>
      </c>
      <c r="BI18" s="202">
        <v>0.75</v>
      </c>
      <c r="BJ18" s="297" t="s">
        <v>1432</v>
      </c>
      <c r="BK18" s="297" t="s">
        <v>1432</v>
      </c>
      <c r="BL18" s="297" t="s">
        <v>1432</v>
      </c>
      <c r="BM18" s="297" t="s">
        <v>1432</v>
      </c>
      <c r="BN18" s="297" t="s">
        <v>1432</v>
      </c>
      <c r="BO18" s="297" t="s">
        <v>1432</v>
      </c>
      <c r="BP18" s="297" t="s">
        <v>1432</v>
      </c>
      <c r="BQ18" s="297" t="s">
        <v>1432</v>
      </c>
      <c r="BR18" s="297" t="s">
        <v>1432</v>
      </c>
      <c r="BS18" s="297" t="s">
        <v>1432</v>
      </c>
      <c r="BT18" s="297" t="s">
        <v>1432</v>
      </c>
      <c r="BU18" s="297" t="s">
        <v>1432</v>
      </c>
      <c r="BV18" s="297" t="s">
        <v>1432</v>
      </c>
      <c r="BW18" s="367"/>
    </row>
    <row r="19" spans="1:75" ht="11.15" customHeight="1" x14ac:dyDescent="0.25">
      <c r="A19" s="127" t="s">
        <v>289</v>
      </c>
      <c r="B19" s="135" t="s">
        <v>78</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28.48</v>
      </c>
      <c r="BA19" s="202">
        <v>28.635000000000002</v>
      </c>
      <c r="BB19" s="202">
        <v>28.69</v>
      </c>
      <c r="BC19" s="202">
        <v>28.164999999999999</v>
      </c>
      <c r="BD19" s="202">
        <v>28.285</v>
      </c>
      <c r="BE19" s="202">
        <v>27.47</v>
      </c>
      <c r="BF19" s="202">
        <v>27.204999999999998</v>
      </c>
      <c r="BG19" s="202">
        <v>27.835000000000001</v>
      </c>
      <c r="BH19" s="202">
        <v>27.815000000000001</v>
      </c>
      <c r="BI19" s="202">
        <v>27.74</v>
      </c>
      <c r="BJ19" s="297">
        <v>27.594999999999999</v>
      </c>
      <c r="BK19" s="297">
        <v>27.107965</v>
      </c>
      <c r="BL19" s="297">
        <v>27.107125</v>
      </c>
      <c r="BM19" s="297">
        <v>27.116285000000001</v>
      </c>
      <c r="BN19" s="297">
        <v>27.732444000000001</v>
      </c>
      <c r="BO19" s="297">
        <v>27.891604000000001</v>
      </c>
      <c r="BP19" s="297">
        <v>27.938763999999999</v>
      </c>
      <c r="BQ19" s="297">
        <v>27.982924000000001</v>
      </c>
      <c r="BR19" s="297">
        <v>28.002082999999999</v>
      </c>
      <c r="BS19" s="297">
        <v>28.041243000000001</v>
      </c>
      <c r="BT19" s="297">
        <v>27.985403000000002</v>
      </c>
      <c r="BU19" s="297">
        <v>27.794563</v>
      </c>
      <c r="BV19" s="297">
        <v>27.693722000000001</v>
      </c>
      <c r="BW19" s="367"/>
    </row>
    <row r="20" spans="1:75" ht="11.15"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365"/>
      <c r="BK20" s="365"/>
      <c r="BL20" s="365"/>
      <c r="BM20" s="365"/>
      <c r="BN20" s="365"/>
      <c r="BO20" s="365"/>
      <c r="BP20" s="365"/>
      <c r="BQ20" s="365"/>
      <c r="BR20" s="365"/>
      <c r="BS20" s="365"/>
      <c r="BT20" s="365"/>
      <c r="BU20" s="365"/>
      <c r="BV20" s="365"/>
      <c r="BW20" s="367"/>
    </row>
    <row r="21" spans="1:75" ht="11.15" customHeight="1" x14ac:dyDescent="0.25">
      <c r="A21" s="127" t="s">
        <v>358</v>
      </c>
      <c r="B21" s="134" t="s">
        <v>952</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5.5901610000000002</v>
      </c>
      <c r="AY21" s="202">
        <v>5.5533544073999996</v>
      </c>
      <c r="AZ21" s="202">
        <v>5.4657999999999998</v>
      </c>
      <c r="BA21" s="202">
        <v>5.4398</v>
      </c>
      <c r="BB21" s="202">
        <v>5.3592000000000004</v>
      </c>
      <c r="BC21" s="202">
        <v>5.2521420744</v>
      </c>
      <c r="BD21" s="202">
        <v>5.3253642245000004</v>
      </c>
      <c r="BE21" s="202">
        <v>5.3468760686000003</v>
      </c>
      <c r="BF21" s="202">
        <v>5.3677656297</v>
      </c>
      <c r="BG21" s="202">
        <v>5.3326115217999996</v>
      </c>
      <c r="BH21" s="202">
        <v>5.3188051173000002</v>
      </c>
      <c r="BI21" s="202">
        <v>5.3826180983</v>
      </c>
      <c r="BJ21" s="297">
        <v>5.4601411792999999</v>
      </c>
      <c r="BK21" s="297">
        <v>5.5517278556000003</v>
      </c>
      <c r="BL21" s="297">
        <v>5.4649291102999999</v>
      </c>
      <c r="BM21" s="297">
        <v>5.4373274720999998</v>
      </c>
      <c r="BN21" s="297">
        <v>5.3555156133999997</v>
      </c>
      <c r="BO21" s="297">
        <v>5.3457173044999999</v>
      </c>
      <c r="BP21" s="297">
        <v>5.3603981574999997</v>
      </c>
      <c r="BQ21" s="297">
        <v>5.3815562579999998</v>
      </c>
      <c r="BR21" s="297">
        <v>5.4016124262999998</v>
      </c>
      <c r="BS21" s="297">
        <v>5.3657553255000003</v>
      </c>
      <c r="BT21" s="297">
        <v>5.3512888333999999</v>
      </c>
      <c r="BU21" s="297">
        <v>5.4145153204999996</v>
      </c>
      <c r="BV21" s="297">
        <v>5.4903338669000004</v>
      </c>
      <c r="BW21" s="367"/>
    </row>
    <row r="22" spans="1:75" ht="11.15"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365"/>
      <c r="BK22" s="365"/>
      <c r="BL22" s="365"/>
      <c r="BM22" s="365"/>
      <c r="BN22" s="365"/>
      <c r="BO22" s="365"/>
      <c r="BP22" s="365"/>
      <c r="BQ22" s="365"/>
      <c r="BR22" s="365"/>
      <c r="BS22" s="365"/>
      <c r="BT22" s="365"/>
      <c r="BU22" s="365"/>
      <c r="BV22" s="365"/>
      <c r="BW22" s="367"/>
    </row>
    <row r="23" spans="1:75" ht="11.15" customHeight="1" x14ac:dyDescent="0.25">
      <c r="A23" s="127" t="s">
        <v>288</v>
      </c>
      <c r="B23" s="134" t="s">
        <v>1260</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34.410161000000002</v>
      </c>
      <c r="AY23" s="202">
        <v>33.818354407000001</v>
      </c>
      <c r="AZ23" s="202">
        <v>33.945799999999998</v>
      </c>
      <c r="BA23" s="202">
        <v>34.074800000000003</v>
      </c>
      <c r="BB23" s="202">
        <v>34.049199999999999</v>
      </c>
      <c r="BC23" s="202">
        <v>33.417142073999997</v>
      </c>
      <c r="BD23" s="202">
        <v>33.610364224999998</v>
      </c>
      <c r="BE23" s="202">
        <v>32.816876069000003</v>
      </c>
      <c r="BF23" s="202">
        <v>32.572765629999999</v>
      </c>
      <c r="BG23" s="202">
        <v>33.167611522000001</v>
      </c>
      <c r="BH23" s="202">
        <v>33.133805117000001</v>
      </c>
      <c r="BI23" s="202">
        <v>33.122618097999997</v>
      </c>
      <c r="BJ23" s="297">
        <v>33.055141179000003</v>
      </c>
      <c r="BK23" s="297">
        <v>32.659692855999999</v>
      </c>
      <c r="BL23" s="297">
        <v>32.572054110000003</v>
      </c>
      <c r="BM23" s="297">
        <v>32.553612471999998</v>
      </c>
      <c r="BN23" s="297">
        <v>33.087959613000002</v>
      </c>
      <c r="BO23" s="297">
        <v>33.237321305000002</v>
      </c>
      <c r="BP23" s="297">
        <v>33.299162156999998</v>
      </c>
      <c r="BQ23" s="297">
        <v>33.364480258</v>
      </c>
      <c r="BR23" s="297">
        <v>33.403695425999999</v>
      </c>
      <c r="BS23" s="297">
        <v>33.406998325000004</v>
      </c>
      <c r="BT23" s="297">
        <v>33.336691833000003</v>
      </c>
      <c r="BU23" s="297">
        <v>33.209078320000003</v>
      </c>
      <c r="BV23" s="297">
        <v>33.184055866999998</v>
      </c>
      <c r="BW23" s="367"/>
    </row>
    <row r="24" spans="1:75" ht="11.15" customHeight="1" x14ac:dyDescent="0.25">
      <c r="B24" s="134"/>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97"/>
      <c r="BK24" s="297"/>
      <c r="BL24" s="297"/>
      <c r="BM24" s="297"/>
      <c r="BN24" s="297"/>
      <c r="BO24" s="297"/>
      <c r="BP24" s="297"/>
      <c r="BQ24" s="297"/>
      <c r="BR24" s="297"/>
      <c r="BS24" s="297"/>
      <c r="BT24" s="297"/>
      <c r="BU24" s="297"/>
      <c r="BV24" s="297"/>
      <c r="BW24" s="367"/>
    </row>
    <row r="25" spans="1:75" ht="11.15" customHeight="1" x14ac:dyDescent="0.25">
      <c r="A25" s="127" t="s">
        <v>1421</v>
      </c>
      <c r="B25" s="134" t="s">
        <v>1423</v>
      </c>
      <c r="C25" s="202">
        <v>41.844186927000003</v>
      </c>
      <c r="D25" s="202">
        <v>41.990920672999998</v>
      </c>
      <c r="E25" s="202">
        <v>41.384209282</v>
      </c>
      <c r="F25" s="202">
        <v>41.139846894000001</v>
      </c>
      <c r="G25" s="202">
        <v>41.049937323999998</v>
      </c>
      <c r="H25" s="202">
        <v>41.603015182999997</v>
      </c>
      <c r="I25" s="202">
        <v>41.096395512000001</v>
      </c>
      <c r="J25" s="202">
        <v>41.576018939000001</v>
      </c>
      <c r="K25" s="202">
        <v>40.088616004000002</v>
      </c>
      <c r="L25" s="202">
        <v>41.453522761999999</v>
      </c>
      <c r="M25" s="202">
        <v>41.413886220999998</v>
      </c>
      <c r="N25" s="202">
        <v>41.206472908999999</v>
      </c>
      <c r="O25" s="202">
        <v>41.308877887000001</v>
      </c>
      <c r="P25" s="202">
        <v>41.231704968000003</v>
      </c>
      <c r="Q25" s="202">
        <v>41.885869968999998</v>
      </c>
      <c r="R25" s="202">
        <v>43.988509114999999</v>
      </c>
      <c r="S25" s="202">
        <v>35.519583769999997</v>
      </c>
      <c r="T25" s="202">
        <v>33.575663503999998</v>
      </c>
      <c r="U25" s="202">
        <v>34.263191521000003</v>
      </c>
      <c r="V25" s="202">
        <v>35.836996104999997</v>
      </c>
      <c r="W25" s="202">
        <v>35.916453642</v>
      </c>
      <c r="X25" s="202">
        <v>35.950809651999997</v>
      </c>
      <c r="Y25" s="202">
        <v>36.015595666999999</v>
      </c>
      <c r="Z25" s="202">
        <v>36.054674818000002</v>
      </c>
      <c r="AA25" s="202">
        <v>36.147120768999997</v>
      </c>
      <c r="AB25" s="202">
        <v>35.559978059999999</v>
      </c>
      <c r="AC25" s="202">
        <v>35.727506243000001</v>
      </c>
      <c r="AD25" s="202">
        <v>35.854125172000003</v>
      </c>
      <c r="AE25" s="202">
        <v>36.235022241000003</v>
      </c>
      <c r="AF25" s="202">
        <v>36.74480587</v>
      </c>
      <c r="AG25" s="202">
        <v>37.474932107999997</v>
      </c>
      <c r="AH25" s="202">
        <v>37.348456976999998</v>
      </c>
      <c r="AI25" s="202">
        <v>38.038781856</v>
      </c>
      <c r="AJ25" s="202">
        <v>38.530893818000003</v>
      </c>
      <c r="AK25" s="202">
        <v>38.968608631999999</v>
      </c>
      <c r="AL25" s="202">
        <v>39.164090285999997</v>
      </c>
      <c r="AM25" s="202">
        <v>39.220439532999997</v>
      </c>
      <c r="AN25" s="202">
        <v>39.803930899000001</v>
      </c>
      <c r="AO25" s="202">
        <v>39.315414898</v>
      </c>
      <c r="AP25" s="202">
        <v>38.828345874</v>
      </c>
      <c r="AQ25" s="202">
        <v>38.816300159999997</v>
      </c>
      <c r="AR25" s="202">
        <v>39.325114992000003</v>
      </c>
      <c r="AS25" s="202">
        <v>39.860935466999997</v>
      </c>
      <c r="AT25" s="202">
        <v>40.055521503999998</v>
      </c>
      <c r="AU25" s="202">
        <v>40.281232746000001</v>
      </c>
      <c r="AV25" s="202">
        <v>39.779696096999999</v>
      </c>
      <c r="AW25" s="202">
        <v>39.720099845</v>
      </c>
      <c r="AX25" s="202">
        <v>39.840474503999999</v>
      </c>
      <c r="AY25" s="202">
        <v>39.167272439000001</v>
      </c>
      <c r="AZ25" s="202">
        <v>39.436839999999997</v>
      </c>
      <c r="BA25" s="202">
        <v>39.267140099999999</v>
      </c>
      <c r="BB25" s="202">
        <v>39.124940000000002</v>
      </c>
      <c r="BC25" s="202">
        <v>38.309199473</v>
      </c>
      <c r="BD25" s="202">
        <v>38.385088672000002</v>
      </c>
      <c r="BE25" s="202">
        <v>37.408792556000002</v>
      </c>
      <c r="BF25" s="202">
        <v>36.911586256</v>
      </c>
      <c r="BG25" s="202">
        <v>37.716958765999998</v>
      </c>
      <c r="BH25" s="202">
        <v>37.658310467</v>
      </c>
      <c r="BI25" s="202">
        <v>37.465891429999999</v>
      </c>
      <c r="BJ25" s="297">
        <v>37.400971706</v>
      </c>
      <c r="BK25" s="297">
        <v>37.020905855999999</v>
      </c>
      <c r="BL25" s="297">
        <v>37.011361159000003</v>
      </c>
      <c r="BM25" s="297">
        <v>36.997058639000002</v>
      </c>
      <c r="BN25" s="297">
        <v>37.643731881999997</v>
      </c>
      <c r="BO25" s="297">
        <v>37.704323539999997</v>
      </c>
      <c r="BP25" s="297">
        <v>37.806030434999997</v>
      </c>
      <c r="BQ25" s="297">
        <v>37.835271188999997</v>
      </c>
      <c r="BR25" s="297">
        <v>37.726004863999997</v>
      </c>
      <c r="BS25" s="297">
        <v>37.840338115000002</v>
      </c>
      <c r="BT25" s="297">
        <v>37.793803834000002</v>
      </c>
      <c r="BU25" s="297">
        <v>37.572353593000003</v>
      </c>
      <c r="BV25" s="297">
        <v>37.462261783000002</v>
      </c>
    </row>
    <row r="26" spans="1:75" ht="11.15" customHeight="1" x14ac:dyDescent="0.2">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365"/>
      <c r="BK26" s="365"/>
      <c r="BL26" s="365"/>
      <c r="BM26" s="365"/>
      <c r="BN26" s="365"/>
      <c r="BO26" s="365"/>
      <c r="BP26" s="365"/>
      <c r="BQ26" s="365"/>
      <c r="BR26" s="365"/>
      <c r="BS26" s="365"/>
      <c r="BT26" s="365"/>
      <c r="BU26" s="365"/>
      <c r="BV26" s="365"/>
      <c r="BW26" s="367"/>
    </row>
    <row r="27" spans="1:75" ht="11.15" customHeight="1" x14ac:dyDescent="0.25">
      <c r="B27" s="204" t="s">
        <v>313</v>
      </c>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c r="BJ27" s="297"/>
      <c r="BK27" s="297"/>
      <c r="BL27" s="297"/>
      <c r="BM27" s="297"/>
      <c r="BN27" s="297"/>
      <c r="BO27" s="297"/>
      <c r="BP27" s="297"/>
      <c r="BQ27" s="297"/>
      <c r="BR27" s="297"/>
      <c r="BS27" s="297"/>
      <c r="BT27" s="297"/>
      <c r="BU27" s="297"/>
      <c r="BV27" s="297"/>
      <c r="BW27" s="367"/>
    </row>
    <row r="28" spans="1:75" ht="11.15" customHeight="1" x14ac:dyDescent="0.25">
      <c r="A28" s="127" t="s">
        <v>529</v>
      </c>
      <c r="B28" s="135" t="s">
        <v>530</v>
      </c>
      <c r="C28" s="202">
        <v>25.37</v>
      </c>
      <c r="D28" s="202">
        <v>25.42</v>
      </c>
      <c r="E28" s="202">
        <v>25.42</v>
      </c>
      <c r="F28" s="202">
        <v>25.37</v>
      </c>
      <c r="G28" s="202">
        <v>25.22</v>
      </c>
      <c r="H28" s="202">
        <v>25.16</v>
      </c>
      <c r="I28" s="202">
        <v>25.06</v>
      </c>
      <c r="J28" s="202">
        <v>25.06</v>
      </c>
      <c r="K28" s="202">
        <v>22.71</v>
      </c>
      <c r="L28" s="202">
        <v>24.31</v>
      </c>
      <c r="M28" s="202">
        <v>24.46</v>
      </c>
      <c r="N28" s="202">
        <v>24.71</v>
      </c>
      <c r="O28" s="202">
        <v>25.13</v>
      </c>
      <c r="P28" s="202">
        <v>25.18</v>
      </c>
      <c r="Q28" s="202">
        <v>25.414999999999999</v>
      </c>
      <c r="R28" s="202">
        <v>25.425000000000001</v>
      </c>
      <c r="S28" s="202">
        <v>25.442917000000001</v>
      </c>
      <c r="T28" s="202">
        <v>25.43</v>
      </c>
      <c r="U28" s="202">
        <v>25.32</v>
      </c>
      <c r="V28" s="202">
        <v>25.26</v>
      </c>
      <c r="W28" s="202">
        <v>25.2</v>
      </c>
      <c r="X28" s="202">
        <v>25.14</v>
      </c>
      <c r="Y28" s="202">
        <v>25.13</v>
      </c>
      <c r="Z28" s="202">
        <v>25.12</v>
      </c>
      <c r="AA28" s="202">
        <v>25.08</v>
      </c>
      <c r="AB28" s="202">
        <v>25.23</v>
      </c>
      <c r="AC28" s="202">
        <v>25.33</v>
      </c>
      <c r="AD28" s="202">
        <v>25.48</v>
      </c>
      <c r="AE28" s="202">
        <v>25.48</v>
      </c>
      <c r="AF28" s="202">
        <v>25.53</v>
      </c>
      <c r="AG28" s="202">
        <v>25.53</v>
      </c>
      <c r="AH28" s="202">
        <v>25.48</v>
      </c>
      <c r="AI28" s="202">
        <v>25.48</v>
      </c>
      <c r="AJ28" s="202">
        <v>25.48</v>
      </c>
      <c r="AK28" s="202">
        <v>25.48</v>
      </c>
      <c r="AL28" s="202">
        <v>25.48</v>
      </c>
      <c r="AM28" s="202">
        <v>25.43</v>
      </c>
      <c r="AN28" s="202">
        <v>25.48</v>
      </c>
      <c r="AO28" s="202">
        <v>25.53</v>
      </c>
      <c r="AP28" s="202">
        <v>25.53</v>
      </c>
      <c r="AQ28" s="202">
        <v>25.43</v>
      </c>
      <c r="AR28" s="202">
        <v>25.43</v>
      </c>
      <c r="AS28" s="202">
        <v>25.52</v>
      </c>
      <c r="AT28" s="202">
        <v>25.57</v>
      </c>
      <c r="AU28" s="202">
        <v>25.55</v>
      </c>
      <c r="AV28" s="202">
        <v>25.65</v>
      </c>
      <c r="AW28" s="202">
        <v>25.66</v>
      </c>
      <c r="AX28" s="202">
        <v>25.66</v>
      </c>
      <c r="AY28" s="202">
        <v>25.85</v>
      </c>
      <c r="AZ28" s="202">
        <v>25.9</v>
      </c>
      <c r="BA28" s="202">
        <v>25.88664</v>
      </c>
      <c r="BB28" s="202">
        <v>25.610250000000001</v>
      </c>
      <c r="BC28" s="202">
        <v>25.680250000000001</v>
      </c>
      <c r="BD28" s="202">
        <v>25.710249999999998</v>
      </c>
      <c r="BE28" s="202">
        <v>25.780249999999999</v>
      </c>
      <c r="BF28" s="202">
        <v>25.930250000000001</v>
      </c>
      <c r="BG28" s="202">
        <v>25.980250000000002</v>
      </c>
      <c r="BH28" s="202">
        <v>26.030249999999999</v>
      </c>
      <c r="BI28" s="202">
        <v>26.030249999999999</v>
      </c>
      <c r="BJ28" s="366">
        <v>25.930250000000001</v>
      </c>
      <c r="BK28" s="366">
        <v>26.291250000000002</v>
      </c>
      <c r="BL28" s="366">
        <v>26.291250000000002</v>
      </c>
      <c r="BM28" s="366">
        <v>26.30125</v>
      </c>
      <c r="BN28" s="366">
        <v>26.30125</v>
      </c>
      <c r="BO28" s="366">
        <v>26.311250000000001</v>
      </c>
      <c r="BP28" s="366">
        <v>26.311250000000001</v>
      </c>
      <c r="BQ28" s="366">
        <v>26.361249999999998</v>
      </c>
      <c r="BR28" s="366">
        <v>26.381250000000001</v>
      </c>
      <c r="BS28" s="366">
        <v>26.421250000000001</v>
      </c>
      <c r="BT28" s="366">
        <v>26.690999999999999</v>
      </c>
      <c r="BU28" s="366">
        <v>26.701000000000001</v>
      </c>
      <c r="BV28" s="366">
        <v>26.701000000000001</v>
      </c>
      <c r="BW28" s="367"/>
    </row>
    <row r="29" spans="1:75" ht="11.15" customHeight="1" x14ac:dyDescent="0.25">
      <c r="A29" s="127" t="s">
        <v>974</v>
      </c>
      <c r="B29" s="135" t="s">
        <v>1228</v>
      </c>
      <c r="C29" s="202">
        <v>6.7560000000000002</v>
      </c>
      <c r="D29" s="202">
        <v>6.6609999999999996</v>
      </c>
      <c r="E29" s="202">
        <v>6.7149999999999999</v>
      </c>
      <c r="F29" s="202">
        <v>6.7850000000000001</v>
      </c>
      <c r="G29" s="202">
        <v>6.6150000000000002</v>
      </c>
      <c r="H29" s="202">
        <v>6.6550000000000002</v>
      </c>
      <c r="I29" s="202">
        <v>6.6550000000000002</v>
      </c>
      <c r="J29" s="202">
        <v>6.6950000000000003</v>
      </c>
      <c r="K29" s="202">
        <v>6.585</v>
      </c>
      <c r="L29" s="202">
        <v>6.5449999999999999</v>
      </c>
      <c r="M29" s="202">
        <v>6.5045859999999998</v>
      </c>
      <c r="N29" s="202">
        <v>6.7450000000000001</v>
      </c>
      <c r="O29" s="202">
        <v>6.36</v>
      </c>
      <c r="P29" s="202">
        <v>5.59</v>
      </c>
      <c r="Q29" s="202">
        <v>5.49</v>
      </c>
      <c r="R29" s="202">
        <v>5.8250000000000002</v>
      </c>
      <c r="S29" s="202">
        <v>5.6849999999999996</v>
      </c>
      <c r="T29" s="202">
        <v>5.44</v>
      </c>
      <c r="U29" s="202">
        <v>5.3849999999999998</v>
      </c>
      <c r="V29" s="202">
        <v>5.33</v>
      </c>
      <c r="W29" s="202">
        <v>5.31</v>
      </c>
      <c r="X29" s="202">
        <v>5.6</v>
      </c>
      <c r="Y29" s="202">
        <v>6.16</v>
      </c>
      <c r="Z29" s="202">
        <v>6.16</v>
      </c>
      <c r="AA29" s="202">
        <v>5.91</v>
      </c>
      <c r="AB29" s="202">
        <v>6.23</v>
      </c>
      <c r="AC29" s="202">
        <v>6.22</v>
      </c>
      <c r="AD29" s="202">
        <v>6.05</v>
      </c>
      <c r="AE29" s="202">
        <v>6.125</v>
      </c>
      <c r="AF29" s="202">
        <v>6.11</v>
      </c>
      <c r="AG29" s="202">
        <v>6.05</v>
      </c>
      <c r="AH29" s="202">
        <v>5.86</v>
      </c>
      <c r="AI29" s="202">
        <v>5.96</v>
      </c>
      <c r="AJ29" s="202">
        <v>5.9749999999999996</v>
      </c>
      <c r="AK29" s="202">
        <v>5.98</v>
      </c>
      <c r="AL29" s="202">
        <v>5.99</v>
      </c>
      <c r="AM29" s="202">
        <v>5.76</v>
      </c>
      <c r="AN29" s="202">
        <v>6</v>
      </c>
      <c r="AO29" s="202">
        <v>5.75</v>
      </c>
      <c r="AP29" s="202">
        <v>5.67</v>
      </c>
      <c r="AQ29" s="202">
        <v>5.35</v>
      </c>
      <c r="AR29" s="202">
        <v>5.32</v>
      </c>
      <c r="AS29" s="202">
        <v>4.9800000000000004</v>
      </c>
      <c r="AT29" s="202">
        <v>5.5</v>
      </c>
      <c r="AU29" s="202">
        <v>5.57</v>
      </c>
      <c r="AV29" s="202">
        <v>5.585</v>
      </c>
      <c r="AW29" s="202">
        <v>5.46</v>
      </c>
      <c r="AX29" s="202">
        <v>5.6</v>
      </c>
      <c r="AY29" s="202">
        <v>5.7450000000000001</v>
      </c>
      <c r="AZ29" s="202">
        <v>5.73</v>
      </c>
      <c r="BA29" s="202">
        <v>5.6550000000000002</v>
      </c>
      <c r="BB29" s="202">
        <v>5.6</v>
      </c>
      <c r="BC29" s="202">
        <v>5.8949999999999996</v>
      </c>
      <c r="BD29" s="202">
        <v>5.8550000000000004</v>
      </c>
      <c r="BE29" s="202">
        <v>5.79</v>
      </c>
      <c r="BF29" s="202">
        <v>5.7850000000000001</v>
      </c>
      <c r="BG29" s="202">
        <v>5.8449999999999998</v>
      </c>
      <c r="BH29" s="202">
        <v>5.9249999999999998</v>
      </c>
      <c r="BI29" s="202">
        <v>5.89</v>
      </c>
      <c r="BJ29" s="366">
        <v>5.8650000000000002</v>
      </c>
      <c r="BK29" s="366">
        <v>5.7799649999999998</v>
      </c>
      <c r="BL29" s="366">
        <v>5.7791249999999996</v>
      </c>
      <c r="BM29" s="366">
        <v>5.7782850000000003</v>
      </c>
      <c r="BN29" s="366">
        <v>5.7724440000000001</v>
      </c>
      <c r="BO29" s="366">
        <v>5.771604</v>
      </c>
      <c r="BP29" s="366">
        <v>5.768764</v>
      </c>
      <c r="BQ29" s="366">
        <v>5.7629239999999999</v>
      </c>
      <c r="BR29" s="366">
        <v>5.7620829999999996</v>
      </c>
      <c r="BS29" s="366">
        <v>5.7612430000000003</v>
      </c>
      <c r="BT29" s="366">
        <v>5.7554030000000003</v>
      </c>
      <c r="BU29" s="366">
        <v>5.7545630000000001</v>
      </c>
      <c r="BV29" s="366">
        <v>5.7537219999999998</v>
      </c>
      <c r="BW29" s="367"/>
    </row>
    <row r="30" spans="1:75" ht="11.15" customHeight="1" x14ac:dyDescent="0.25">
      <c r="A30" s="127" t="s">
        <v>542</v>
      </c>
      <c r="B30" s="135" t="s">
        <v>78</v>
      </c>
      <c r="C30" s="202">
        <v>32.125999999999998</v>
      </c>
      <c r="D30" s="202">
        <v>32.081000000000003</v>
      </c>
      <c r="E30" s="202">
        <v>32.134999999999998</v>
      </c>
      <c r="F30" s="202">
        <v>32.155000000000001</v>
      </c>
      <c r="G30" s="202">
        <v>31.835000000000001</v>
      </c>
      <c r="H30" s="202">
        <v>31.815000000000001</v>
      </c>
      <c r="I30" s="202">
        <v>31.715</v>
      </c>
      <c r="J30" s="202">
        <v>31.754999999999999</v>
      </c>
      <c r="K30" s="202">
        <v>29.295000000000002</v>
      </c>
      <c r="L30" s="202">
        <v>30.855</v>
      </c>
      <c r="M30" s="202">
        <v>30.964586000000001</v>
      </c>
      <c r="N30" s="202">
        <v>31.454999999999998</v>
      </c>
      <c r="O30" s="202">
        <v>31.49</v>
      </c>
      <c r="P30" s="202">
        <v>30.77</v>
      </c>
      <c r="Q30" s="202">
        <v>30.905000000000001</v>
      </c>
      <c r="R30" s="202">
        <v>31.25</v>
      </c>
      <c r="S30" s="202">
        <v>31.127917</v>
      </c>
      <c r="T30" s="202">
        <v>30.87</v>
      </c>
      <c r="U30" s="202">
        <v>30.704999999999998</v>
      </c>
      <c r="V30" s="202">
        <v>30.59</v>
      </c>
      <c r="W30" s="202">
        <v>30.51</v>
      </c>
      <c r="X30" s="202">
        <v>30.74</v>
      </c>
      <c r="Y30" s="202">
        <v>31.29</v>
      </c>
      <c r="Z30" s="202">
        <v>31.28</v>
      </c>
      <c r="AA30" s="202">
        <v>30.99</v>
      </c>
      <c r="AB30" s="202">
        <v>31.46</v>
      </c>
      <c r="AC30" s="202">
        <v>31.55</v>
      </c>
      <c r="AD30" s="202">
        <v>31.53</v>
      </c>
      <c r="AE30" s="202">
        <v>31.605</v>
      </c>
      <c r="AF30" s="202">
        <v>31.64</v>
      </c>
      <c r="AG30" s="202">
        <v>31.58</v>
      </c>
      <c r="AH30" s="202">
        <v>31.34</v>
      </c>
      <c r="AI30" s="202">
        <v>31.44</v>
      </c>
      <c r="AJ30" s="202">
        <v>31.454999999999998</v>
      </c>
      <c r="AK30" s="202">
        <v>31.46</v>
      </c>
      <c r="AL30" s="202">
        <v>31.47</v>
      </c>
      <c r="AM30" s="202">
        <v>31.19</v>
      </c>
      <c r="AN30" s="202">
        <v>31.48</v>
      </c>
      <c r="AO30" s="202">
        <v>31.28</v>
      </c>
      <c r="AP30" s="202">
        <v>31.2</v>
      </c>
      <c r="AQ30" s="202">
        <v>30.78</v>
      </c>
      <c r="AR30" s="202">
        <v>30.75</v>
      </c>
      <c r="AS30" s="202">
        <v>30.5</v>
      </c>
      <c r="AT30" s="202">
        <v>31.07</v>
      </c>
      <c r="AU30" s="202">
        <v>31.12</v>
      </c>
      <c r="AV30" s="202">
        <v>31.234999999999999</v>
      </c>
      <c r="AW30" s="202">
        <v>31.12</v>
      </c>
      <c r="AX30" s="202">
        <v>31.26</v>
      </c>
      <c r="AY30" s="202">
        <v>31.594999999999999</v>
      </c>
      <c r="AZ30" s="202">
        <v>31.63</v>
      </c>
      <c r="BA30" s="202">
        <v>31.541640000000001</v>
      </c>
      <c r="BB30" s="202">
        <v>31.210249999999998</v>
      </c>
      <c r="BC30" s="202">
        <v>31.57525</v>
      </c>
      <c r="BD30" s="202">
        <v>31.565249999999999</v>
      </c>
      <c r="BE30" s="202">
        <v>31.570250000000001</v>
      </c>
      <c r="BF30" s="202">
        <v>31.715250000000001</v>
      </c>
      <c r="BG30" s="202">
        <v>31.82525</v>
      </c>
      <c r="BH30" s="202">
        <v>31.955249999999999</v>
      </c>
      <c r="BI30" s="202">
        <v>31.920249999999999</v>
      </c>
      <c r="BJ30" s="297">
        <v>31.795249999999999</v>
      </c>
      <c r="BK30" s="297">
        <v>32.071215000000002</v>
      </c>
      <c r="BL30" s="297">
        <v>32.070374999999999</v>
      </c>
      <c r="BM30" s="297">
        <v>32.079535</v>
      </c>
      <c r="BN30" s="297">
        <v>32.073694000000003</v>
      </c>
      <c r="BO30" s="297">
        <v>32.082853999999998</v>
      </c>
      <c r="BP30" s="297">
        <v>32.080013999999998</v>
      </c>
      <c r="BQ30" s="297">
        <v>32.124173999999996</v>
      </c>
      <c r="BR30" s="297">
        <v>32.143332999999998</v>
      </c>
      <c r="BS30" s="297">
        <v>32.182493000000001</v>
      </c>
      <c r="BT30" s="297">
        <v>32.446402999999997</v>
      </c>
      <c r="BU30" s="297">
        <v>32.455562999999998</v>
      </c>
      <c r="BV30" s="297">
        <v>32.454721999999997</v>
      </c>
      <c r="BW30" s="367"/>
    </row>
    <row r="31" spans="1:75" ht="11.15" customHeight="1" x14ac:dyDescent="0.25">
      <c r="B31" s="134"/>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97"/>
      <c r="BK31" s="297"/>
      <c r="BL31" s="297"/>
      <c r="BM31" s="297"/>
      <c r="BN31" s="297"/>
      <c r="BO31" s="297"/>
      <c r="BP31" s="297"/>
      <c r="BQ31" s="297"/>
      <c r="BR31" s="297"/>
      <c r="BS31" s="297"/>
      <c r="BT31" s="297"/>
      <c r="BU31" s="297"/>
      <c r="BV31" s="297"/>
      <c r="BW31" s="367"/>
    </row>
    <row r="32" spans="1:75" ht="11.15" customHeight="1" x14ac:dyDescent="0.25">
      <c r="B32" s="204" t="s">
        <v>13</v>
      </c>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97"/>
      <c r="BK32" s="297"/>
      <c r="BL32" s="297"/>
      <c r="BM32" s="297"/>
      <c r="BN32" s="297"/>
      <c r="BO32" s="297"/>
      <c r="BP32" s="297"/>
      <c r="BQ32" s="297"/>
      <c r="BR32" s="297"/>
      <c r="BS32" s="297"/>
      <c r="BT32" s="297"/>
      <c r="BU32" s="297"/>
      <c r="BV32" s="297"/>
      <c r="BW32" s="367"/>
    </row>
    <row r="33" spans="1:75" ht="11.15" customHeight="1" x14ac:dyDescent="0.25">
      <c r="A33" s="127" t="s">
        <v>531</v>
      </c>
      <c r="B33" s="135" t="s">
        <v>530</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0.63918918919000001</v>
      </c>
      <c r="S33" s="202">
        <v>5.9979170000000002</v>
      </c>
      <c r="T33" s="202">
        <v>7.59</v>
      </c>
      <c r="U33" s="202">
        <v>6.71</v>
      </c>
      <c r="V33" s="202">
        <v>5.78</v>
      </c>
      <c r="W33" s="202">
        <v>5.79</v>
      </c>
      <c r="X33" s="202">
        <v>5.67</v>
      </c>
      <c r="Y33" s="202">
        <v>5.54</v>
      </c>
      <c r="Z33" s="202">
        <v>5.37</v>
      </c>
      <c r="AA33" s="202">
        <v>5.13</v>
      </c>
      <c r="AB33" s="202">
        <v>5.94</v>
      </c>
      <c r="AC33" s="202">
        <v>5.94</v>
      </c>
      <c r="AD33" s="202">
        <v>5.94</v>
      </c>
      <c r="AE33" s="202">
        <v>5.548</v>
      </c>
      <c r="AF33" s="202">
        <v>5.0599999999999996</v>
      </c>
      <c r="AG33" s="202">
        <v>4.4400000000000004</v>
      </c>
      <c r="AH33" s="202">
        <v>4.1849999999999996</v>
      </c>
      <c r="AI33" s="202">
        <v>3.9950000000000001</v>
      </c>
      <c r="AJ33" s="202">
        <v>3.7</v>
      </c>
      <c r="AK33" s="202">
        <v>3.4950000000000001</v>
      </c>
      <c r="AL33" s="202">
        <v>3.38</v>
      </c>
      <c r="AM33" s="202">
        <v>3.19</v>
      </c>
      <c r="AN33" s="202">
        <v>2.7749999999999999</v>
      </c>
      <c r="AO33" s="202">
        <v>3.0101788618</v>
      </c>
      <c r="AP33" s="202">
        <v>2.5502290076</v>
      </c>
      <c r="AQ33" s="202">
        <v>2.5358673481</v>
      </c>
      <c r="AR33" s="202">
        <v>2.33</v>
      </c>
      <c r="AS33" s="202">
        <v>1.9601005025</v>
      </c>
      <c r="AT33" s="202">
        <v>1.53</v>
      </c>
      <c r="AU33" s="202">
        <v>1.46</v>
      </c>
      <c r="AV33" s="202">
        <v>2.04</v>
      </c>
      <c r="AW33" s="202">
        <v>2.37</v>
      </c>
      <c r="AX33" s="202">
        <v>2.42</v>
      </c>
      <c r="AY33" s="202">
        <v>3.31</v>
      </c>
      <c r="AZ33" s="202">
        <v>3.13</v>
      </c>
      <c r="BA33" s="202">
        <v>2.8766400000000001</v>
      </c>
      <c r="BB33" s="202">
        <v>2.5002499999999999</v>
      </c>
      <c r="BC33" s="202">
        <v>3.3602500000000002</v>
      </c>
      <c r="BD33" s="202">
        <v>3.20025</v>
      </c>
      <c r="BE33" s="202">
        <v>4.0302499999999997</v>
      </c>
      <c r="BF33" s="202">
        <v>4.4202500000000002</v>
      </c>
      <c r="BG33" s="202">
        <v>3.91025</v>
      </c>
      <c r="BH33" s="202">
        <v>4.0702499999999997</v>
      </c>
      <c r="BI33" s="202">
        <v>4.1102499999999997</v>
      </c>
      <c r="BJ33" s="366">
        <v>4.1302500000000002</v>
      </c>
      <c r="BK33" s="366">
        <v>4.8512500000000003</v>
      </c>
      <c r="BL33" s="366">
        <v>4.8512500000000003</v>
      </c>
      <c r="BM33" s="366">
        <v>4.8512500000000003</v>
      </c>
      <c r="BN33" s="366">
        <v>4.28125</v>
      </c>
      <c r="BO33" s="366">
        <v>4.1312499999999996</v>
      </c>
      <c r="BP33" s="366">
        <v>4.0812499999999998</v>
      </c>
      <c r="BQ33" s="366">
        <v>4.0812499999999998</v>
      </c>
      <c r="BR33" s="366">
        <v>4.0812499999999998</v>
      </c>
      <c r="BS33" s="366">
        <v>4.0812499999999998</v>
      </c>
      <c r="BT33" s="366">
        <v>4.4009999999999998</v>
      </c>
      <c r="BU33" s="366">
        <v>4.601</v>
      </c>
      <c r="BV33" s="366">
        <v>4.7009999999999996</v>
      </c>
      <c r="BW33" s="367"/>
    </row>
    <row r="34" spans="1:75" ht="11.15" customHeight="1" x14ac:dyDescent="0.25">
      <c r="A34" s="127" t="s">
        <v>975</v>
      </c>
      <c r="B34" s="135" t="s">
        <v>1228</v>
      </c>
      <c r="C34" s="202">
        <v>0</v>
      </c>
      <c r="D34" s="202">
        <v>0</v>
      </c>
      <c r="E34" s="202">
        <v>0</v>
      </c>
      <c r="F34" s="202">
        <v>0</v>
      </c>
      <c r="G34" s="202">
        <v>0</v>
      </c>
      <c r="H34" s="202">
        <v>0</v>
      </c>
      <c r="I34" s="202">
        <v>0</v>
      </c>
      <c r="J34" s="202">
        <v>0</v>
      </c>
      <c r="K34" s="202">
        <v>0</v>
      </c>
      <c r="L34" s="202">
        <v>0</v>
      </c>
      <c r="M34" s="202">
        <v>0</v>
      </c>
      <c r="N34" s="202">
        <v>0</v>
      </c>
      <c r="O34" s="202">
        <v>0</v>
      </c>
      <c r="P34" s="202">
        <v>0</v>
      </c>
      <c r="Q34" s="202">
        <v>0</v>
      </c>
      <c r="R34" s="202">
        <v>0.43581081081</v>
      </c>
      <c r="S34" s="202">
        <v>0.82</v>
      </c>
      <c r="T34" s="202">
        <v>0.93</v>
      </c>
      <c r="U34" s="202">
        <v>1.02</v>
      </c>
      <c r="V34" s="202">
        <v>0.87</v>
      </c>
      <c r="W34" s="202">
        <v>0.745</v>
      </c>
      <c r="X34" s="202">
        <v>0.75</v>
      </c>
      <c r="Y34" s="202">
        <v>0.68</v>
      </c>
      <c r="Z34" s="202">
        <v>0.65500000000000003</v>
      </c>
      <c r="AA34" s="202">
        <v>0.55500000000000005</v>
      </c>
      <c r="AB34" s="202">
        <v>0.64500000000000002</v>
      </c>
      <c r="AC34" s="202">
        <v>0.58499999999999996</v>
      </c>
      <c r="AD34" s="202">
        <v>0.59499999999999997</v>
      </c>
      <c r="AE34" s="202">
        <v>0.59499999999999997</v>
      </c>
      <c r="AF34" s="202">
        <v>0.56499999999999995</v>
      </c>
      <c r="AG34" s="202">
        <v>0.42</v>
      </c>
      <c r="AH34" s="202">
        <v>0.45</v>
      </c>
      <c r="AI34" s="202">
        <v>0.34</v>
      </c>
      <c r="AJ34" s="202">
        <v>0.38</v>
      </c>
      <c r="AK34" s="202">
        <v>0.21</v>
      </c>
      <c r="AL34" s="202">
        <v>0.22</v>
      </c>
      <c r="AM34" s="202">
        <v>0.18</v>
      </c>
      <c r="AN34" s="202">
        <v>0.13</v>
      </c>
      <c r="AO34" s="202">
        <v>5.4821138211000001E-2</v>
      </c>
      <c r="AP34" s="202">
        <v>5.9770992366000003E-2</v>
      </c>
      <c r="AQ34" s="202">
        <v>0.13947865191</v>
      </c>
      <c r="AR34" s="202">
        <v>0.12</v>
      </c>
      <c r="AS34" s="202">
        <v>1.9899497487000001E-2</v>
      </c>
      <c r="AT34" s="202">
        <v>0.01</v>
      </c>
      <c r="AU34" s="202">
        <v>0.01</v>
      </c>
      <c r="AV34" s="202">
        <v>0</v>
      </c>
      <c r="AW34" s="202">
        <v>0.02</v>
      </c>
      <c r="AX34" s="202">
        <v>0.02</v>
      </c>
      <c r="AY34" s="202">
        <v>0.02</v>
      </c>
      <c r="AZ34" s="202">
        <v>0.02</v>
      </c>
      <c r="BA34" s="202">
        <v>0.03</v>
      </c>
      <c r="BB34" s="202">
        <v>0.02</v>
      </c>
      <c r="BC34" s="202">
        <v>0.05</v>
      </c>
      <c r="BD34" s="202">
        <v>0.08</v>
      </c>
      <c r="BE34" s="202">
        <v>7.0000000000000007E-2</v>
      </c>
      <c r="BF34" s="202">
        <v>0.09</v>
      </c>
      <c r="BG34" s="202">
        <v>0.08</v>
      </c>
      <c r="BH34" s="202">
        <v>7.0000000000000007E-2</v>
      </c>
      <c r="BI34" s="202">
        <v>7.0000000000000007E-2</v>
      </c>
      <c r="BJ34" s="366">
        <v>7.0000000000000007E-2</v>
      </c>
      <c r="BK34" s="366">
        <v>0.112</v>
      </c>
      <c r="BL34" s="366">
        <v>0.112</v>
      </c>
      <c r="BM34" s="366">
        <v>0.112</v>
      </c>
      <c r="BN34" s="366">
        <v>0.06</v>
      </c>
      <c r="BO34" s="366">
        <v>0.06</v>
      </c>
      <c r="BP34" s="366">
        <v>0.06</v>
      </c>
      <c r="BQ34" s="366">
        <v>0.06</v>
      </c>
      <c r="BR34" s="366">
        <v>0.06</v>
      </c>
      <c r="BS34" s="366">
        <v>0.06</v>
      </c>
      <c r="BT34" s="366">
        <v>0.06</v>
      </c>
      <c r="BU34" s="366">
        <v>0.06</v>
      </c>
      <c r="BV34" s="366">
        <v>0.06</v>
      </c>
      <c r="BW34" s="367"/>
    </row>
    <row r="35" spans="1:75" ht="11.15" customHeight="1" x14ac:dyDescent="0.25">
      <c r="A35" s="127" t="s">
        <v>785</v>
      </c>
      <c r="B35" s="135" t="s">
        <v>78</v>
      </c>
      <c r="C35" s="202">
        <v>2.02</v>
      </c>
      <c r="D35" s="202">
        <v>1.99</v>
      </c>
      <c r="E35" s="202">
        <v>2.5299999999999998</v>
      </c>
      <c r="F35" s="202">
        <v>2.5</v>
      </c>
      <c r="G35" s="202">
        <v>2.5</v>
      </c>
      <c r="H35" s="202">
        <v>2.39</v>
      </c>
      <c r="I35" s="202">
        <v>2.71</v>
      </c>
      <c r="J35" s="202">
        <v>2.5099999999999998</v>
      </c>
      <c r="K35" s="202">
        <v>1.61</v>
      </c>
      <c r="L35" s="202">
        <v>1.71</v>
      </c>
      <c r="M35" s="202">
        <v>1.96</v>
      </c>
      <c r="N35" s="202">
        <v>2.5499999999999998</v>
      </c>
      <c r="O35" s="202">
        <v>2.82</v>
      </c>
      <c r="P35" s="202">
        <v>2.82</v>
      </c>
      <c r="Q35" s="202">
        <v>2.7149999999999999</v>
      </c>
      <c r="R35" s="202">
        <v>1.075</v>
      </c>
      <c r="S35" s="202">
        <v>6.8179169999999996</v>
      </c>
      <c r="T35" s="202">
        <v>8.52</v>
      </c>
      <c r="U35" s="202">
        <v>7.73</v>
      </c>
      <c r="V35" s="202">
        <v>6.65</v>
      </c>
      <c r="W35" s="202">
        <v>6.5350000000000001</v>
      </c>
      <c r="X35" s="202">
        <v>6.42</v>
      </c>
      <c r="Y35" s="202">
        <v>6.22</v>
      </c>
      <c r="Z35" s="202">
        <v>6.0250000000000004</v>
      </c>
      <c r="AA35" s="202">
        <v>5.6849999999999996</v>
      </c>
      <c r="AB35" s="202">
        <v>6.585</v>
      </c>
      <c r="AC35" s="202">
        <v>6.5250000000000004</v>
      </c>
      <c r="AD35" s="202">
        <v>6.5350000000000001</v>
      </c>
      <c r="AE35" s="202">
        <v>6.1429999999999998</v>
      </c>
      <c r="AF35" s="202">
        <v>5.625</v>
      </c>
      <c r="AG35" s="202">
        <v>4.8600000000000003</v>
      </c>
      <c r="AH35" s="202">
        <v>4.6349999999999998</v>
      </c>
      <c r="AI35" s="202">
        <v>4.335</v>
      </c>
      <c r="AJ35" s="202">
        <v>4.08</v>
      </c>
      <c r="AK35" s="202">
        <v>3.7050000000000001</v>
      </c>
      <c r="AL35" s="202">
        <v>3.6</v>
      </c>
      <c r="AM35" s="202">
        <v>3.37</v>
      </c>
      <c r="AN35" s="202">
        <v>2.9049999999999998</v>
      </c>
      <c r="AO35" s="202">
        <v>3.0649999999999999</v>
      </c>
      <c r="AP35" s="202">
        <v>2.61</v>
      </c>
      <c r="AQ35" s="202">
        <v>2.6753459999999998</v>
      </c>
      <c r="AR35" s="202">
        <v>2.4500000000000002</v>
      </c>
      <c r="AS35" s="202">
        <v>1.98</v>
      </c>
      <c r="AT35" s="202">
        <v>1.54</v>
      </c>
      <c r="AU35" s="202">
        <v>1.47</v>
      </c>
      <c r="AV35" s="202">
        <v>2.04</v>
      </c>
      <c r="AW35" s="202">
        <v>2.39</v>
      </c>
      <c r="AX35" s="202">
        <v>2.44</v>
      </c>
      <c r="AY35" s="202">
        <v>3.33</v>
      </c>
      <c r="AZ35" s="202">
        <v>3.15</v>
      </c>
      <c r="BA35" s="202">
        <v>2.9066399999999999</v>
      </c>
      <c r="BB35" s="202">
        <v>2.5202499999999999</v>
      </c>
      <c r="BC35" s="202">
        <v>3.41025</v>
      </c>
      <c r="BD35" s="202">
        <v>3.2802500000000001</v>
      </c>
      <c r="BE35" s="202">
        <v>4.10025</v>
      </c>
      <c r="BF35" s="202">
        <v>4.5102500000000001</v>
      </c>
      <c r="BG35" s="202">
        <v>3.9902500000000001</v>
      </c>
      <c r="BH35" s="202">
        <v>4.14025</v>
      </c>
      <c r="BI35" s="202">
        <v>4.18025</v>
      </c>
      <c r="BJ35" s="297">
        <v>4.2002499999999996</v>
      </c>
      <c r="BK35" s="297">
        <v>4.9632500000000004</v>
      </c>
      <c r="BL35" s="297">
        <v>4.9632500000000004</v>
      </c>
      <c r="BM35" s="297">
        <v>4.9632500000000004</v>
      </c>
      <c r="BN35" s="297">
        <v>4.3412499999999996</v>
      </c>
      <c r="BO35" s="297">
        <v>4.1912500000000001</v>
      </c>
      <c r="BP35" s="297">
        <v>4.1412500000000003</v>
      </c>
      <c r="BQ35" s="297">
        <v>4.1412500000000003</v>
      </c>
      <c r="BR35" s="297">
        <v>4.1412500000000003</v>
      </c>
      <c r="BS35" s="297">
        <v>4.1412500000000003</v>
      </c>
      <c r="BT35" s="297">
        <v>4.4610000000000003</v>
      </c>
      <c r="BU35" s="297">
        <v>4.6609999999999996</v>
      </c>
      <c r="BV35" s="297">
        <v>4.7610000000000001</v>
      </c>
      <c r="BW35" s="367"/>
    </row>
    <row r="36" spans="1:75" ht="11.15" customHeight="1" x14ac:dyDescent="0.25">
      <c r="B36" s="135"/>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97"/>
      <c r="BK36" s="297"/>
      <c r="BL36" s="297"/>
      <c r="BM36" s="297"/>
      <c r="BN36" s="297"/>
      <c r="BO36" s="297"/>
      <c r="BP36" s="297"/>
      <c r="BQ36" s="297"/>
      <c r="BR36" s="297"/>
      <c r="BS36" s="297"/>
      <c r="BT36" s="297"/>
      <c r="BU36" s="297"/>
      <c r="BV36" s="297"/>
      <c r="BW36" s="367"/>
    </row>
    <row r="37" spans="1:75" ht="11.15" customHeight="1" x14ac:dyDescent="0.25">
      <c r="A37" s="127" t="s">
        <v>859</v>
      </c>
      <c r="B37" s="136" t="s">
        <v>860</v>
      </c>
      <c r="C37" s="203">
        <v>2.4987419355</v>
      </c>
      <c r="D37" s="203">
        <v>2.6718571429</v>
      </c>
      <c r="E37" s="203">
        <v>2.1960000000000002</v>
      </c>
      <c r="F37" s="203">
        <v>2.202</v>
      </c>
      <c r="G37" s="203">
        <v>2.5979999999999999</v>
      </c>
      <c r="H37" s="203">
        <v>2.6040000000000001</v>
      </c>
      <c r="I37" s="203">
        <v>2.6960000000000002</v>
      </c>
      <c r="J37" s="203">
        <v>2.746</v>
      </c>
      <c r="K37" s="203">
        <v>4.1609999999999996</v>
      </c>
      <c r="L37" s="203">
        <v>2.85</v>
      </c>
      <c r="M37" s="203">
        <v>2.83</v>
      </c>
      <c r="N37" s="203">
        <v>3.0019999999999998</v>
      </c>
      <c r="O37" s="203">
        <v>3.1160000000000001</v>
      </c>
      <c r="P37" s="203">
        <v>3.77</v>
      </c>
      <c r="Q37" s="203">
        <v>3.972</v>
      </c>
      <c r="R37" s="203">
        <v>3.8490000000000002</v>
      </c>
      <c r="S37" s="203">
        <v>3.9390000000000001</v>
      </c>
      <c r="T37" s="203">
        <v>4.1589999999999998</v>
      </c>
      <c r="U37" s="203">
        <v>4.1749999999999998</v>
      </c>
      <c r="V37" s="203">
        <v>4.1100000000000003</v>
      </c>
      <c r="W37" s="203">
        <v>4.0599999999999996</v>
      </c>
      <c r="X37" s="203">
        <v>3.68</v>
      </c>
      <c r="Y37" s="203">
        <v>2.97</v>
      </c>
      <c r="Z37" s="203">
        <v>2.8675000000000002</v>
      </c>
      <c r="AA37" s="203">
        <v>2.8639999999999999</v>
      </c>
      <c r="AB37" s="203">
        <v>2.3540000000000001</v>
      </c>
      <c r="AC37" s="203">
        <v>2.23</v>
      </c>
      <c r="AD37" s="203">
        <v>2.2155</v>
      </c>
      <c r="AE37" s="203">
        <v>2.105</v>
      </c>
      <c r="AF37" s="203">
        <v>2.0499999999999998</v>
      </c>
      <c r="AG37" s="203">
        <v>2.0459999999999998</v>
      </c>
      <c r="AH37" s="203">
        <v>2.266</v>
      </c>
      <c r="AI37" s="203">
        <v>2.14</v>
      </c>
      <c r="AJ37" s="203">
        <v>2.0459999999999998</v>
      </c>
      <c r="AK37" s="203">
        <v>2.0259999999999998</v>
      </c>
      <c r="AL37" s="203">
        <v>2.016</v>
      </c>
      <c r="AM37" s="203">
        <v>2.0840000000000001</v>
      </c>
      <c r="AN37" s="203">
        <v>1.8640000000000001</v>
      </c>
      <c r="AO37" s="203">
        <v>1.994</v>
      </c>
      <c r="AP37" s="203">
        <v>2.1040000000000001</v>
      </c>
      <c r="AQ37" s="203">
        <v>2.5640000000000001</v>
      </c>
      <c r="AR37" s="203">
        <v>2.5939999999999999</v>
      </c>
      <c r="AS37" s="203">
        <v>2.8919999999999999</v>
      </c>
      <c r="AT37" s="203">
        <v>2.31</v>
      </c>
      <c r="AU37" s="203">
        <v>2.2999999999999998</v>
      </c>
      <c r="AV37" s="203">
        <v>2.1419999999999999</v>
      </c>
      <c r="AW37" s="203">
        <v>2.1579999999999999</v>
      </c>
      <c r="AX37" s="203">
        <v>2.1059999999999999</v>
      </c>
      <c r="AY37" s="203">
        <v>2.0099999999999998</v>
      </c>
      <c r="AZ37" s="203">
        <v>1.8979999999999999</v>
      </c>
      <c r="BA37" s="203">
        <v>1.9113599999999999</v>
      </c>
      <c r="BB37" s="203">
        <v>2.3377500000000002</v>
      </c>
      <c r="BC37" s="203">
        <v>2.0297499999999999</v>
      </c>
      <c r="BD37" s="203">
        <v>2.0277500000000002</v>
      </c>
      <c r="BE37" s="203">
        <v>2.1197499999999998</v>
      </c>
      <c r="BF37" s="203">
        <v>1.9697499999999999</v>
      </c>
      <c r="BG37" s="203">
        <v>1.75275</v>
      </c>
      <c r="BH37" s="203">
        <v>1.6447499999999999</v>
      </c>
      <c r="BI37" s="203">
        <v>1.63975</v>
      </c>
      <c r="BJ37" s="465" t="s">
        <v>1431</v>
      </c>
      <c r="BK37" s="465" t="s">
        <v>1431</v>
      </c>
      <c r="BL37" s="465" t="s">
        <v>1431</v>
      </c>
      <c r="BM37" s="465" t="s">
        <v>1431</v>
      </c>
      <c r="BN37" s="465" t="s">
        <v>1431</v>
      </c>
      <c r="BO37" s="465" t="s">
        <v>1431</v>
      </c>
      <c r="BP37" s="465" t="s">
        <v>1431</v>
      </c>
      <c r="BQ37" s="465" t="s">
        <v>1431</v>
      </c>
      <c r="BR37" s="465" t="s">
        <v>1431</v>
      </c>
      <c r="BS37" s="465" t="s">
        <v>1431</v>
      </c>
      <c r="BT37" s="465" t="s">
        <v>1431</v>
      </c>
      <c r="BU37" s="465" t="s">
        <v>1431</v>
      </c>
      <c r="BV37" s="465" t="s">
        <v>1431</v>
      </c>
      <c r="BW37" s="367"/>
    </row>
    <row r="38" spans="1:75" ht="12" customHeight="1" x14ac:dyDescent="0.25">
      <c r="B38" s="632" t="s">
        <v>973</v>
      </c>
      <c r="C38" s="612"/>
      <c r="D38" s="612"/>
      <c r="E38" s="612"/>
      <c r="F38" s="612"/>
      <c r="G38" s="612"/>
      <c r="H38" s="612"/>
      <c r="I38" s="612"/>
      <c r="J38" s="612"/>
      <c r="K38" s="612"/>
      <c r="L38" s="612"/>
      <c r="M38" s="612"/>
      <c r="N38" s="612"/>
      <c r="O38" s="612"/>
      <c r="P38" s="612"/>
      <c r="Q38" s="61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97"/>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c r="BW38" s="367"/>
    </row>
    <row r="39" spans="1:75" ht="12" customHeight="1" x14ac:dyDescent="0.2">
      <c r="B39" s="633" t="s">
        <v>1370</v>
      </c>
      <c r="C39" s="611"/>
      <c r="D39" s="611"/>
      <c r="E39" s="611"/>
      <c r="F39" s="611"/>
      <c r="G39" s="611"/>
      <c r="H39" s="611"/>
      <c r="I39" s="611"/>
      <c r="J39" s="611"/>
      <c r="K39" s="611"/>
      <c r="L39" s="611"/>
      <c r="M39" s="611"/>
      <c r="N39" s="611"/>
      <c r="O39" s="611"/>
      <c r="P39" s="611"/>
      <c r="Q39" s="612"/>
      <c r="BD39" s="367"/>
      <c r="BE39" s="367"/>
      <c r="BF39" s="367"/>
      <c r="BK39" s="367"/>
      <c r="BL39" s="367"/>
      <c r="BM39" s="367"/>
      <c r="BN39" s="367"/>
      <c r="BO39" s="367"/>
      <c r="BP39" s="367"/>
      <c r="BQ39" s="367"/>
      <c r="BR39" s="367"/>
      <c r="BS39" s="367"/>
      <c r="BT39" s="367"/>
      <c r="BU39" s="367"/>
      <c r="BV39" s="367"/>
      <c r="BW39" s="367"/>
    </row>
    <row r="40" spans="1:75" ht="12" customHeight="1" x14ac:dyDescent="0.2">
      <c r="B40" s="634" t="s">
        <v>1229</v>
      </c>
      <c r="C40" s="634"/>
      <c r="D40" s="634"/>
      <c r="E40" s="634"/>
      <c r="F40" s="634"/>
      <c r="G40" s="634"/>
      <c r="H40" s="634"/>
      <c r="I40" s="634"/>
      <c r="J40" s="634"/>
      <c r="K40" s="634"/>
      <c r="L40" s="634"/>
      <c r="M40" s="634"/>
      <c r="N40" s="634"/>
      <c r="O40" s="634"/>
      <c r="P40" s="634"/>
      <c r="Q40" s="575"/>
      <c r="BD40" s="367"/>
      <c r="BE40" s="367"/>
      <c r="BF40" s="367"/>
      <c r="BK40" s="367"/>
      <c r="BL40" s="367"/>
      <c r="BM40" s="367"/>
      <c r="BN40" s="367"/>
      <c r="BO40" s="367"/>
      <c r="BP40" s="367"/>
      <c r="BQ40" s="367"/>
      <c r="BR40" s="367"/>
      <c r="BS40" s="367"/>
      <c r="BT40" s="367"/>
      <c r="BU40" s="367"/>
      <c r="BV40" s="367"/>
      <c r="BW40" s="367"/>
    </row>
    <row r="41" spans="1:75" s="325" customFormat="1" ht="12" customHeight="1" x14ac:dyDescent="0.25">
      <c r="A41" s="324"/>
      <c r="B41" s="634" t="s">
        <v>1422</v>
      </c>
      <c r="C41" s="634"/>
      <c r="D41" s="634"/>
      <c r="E41" s="634"/>
      <c r="F41" s="634"/>
      <c r="G41" s="634"/>
      <c r="H41" s="634"/>
      <c r="I41" s="634"/>
      <c r="J41" s="634"/>
      <c r="K41" s="634"/>
      <c r="L41" s="634"/>
      <c r="M41" s="634"/>
      <c r="N41" s="634"/>
      <c r="O41" s="634"/>
      <c r="P41" s="634"/>
      <c r="Q41" s="556"/>
      <c r="R41" s="556"/>
      <c r="AY41" s="400"/>
      <c r="AZ41" s="400"/>
      <c r="BA41" s="400"/>
      <c r="BB41" s="400"/>
      <c r="BC41" s="400"/>
      <c r="BD41" s="482"/>
      <c r="BE41" s="482"/>
      <c r="BF41" s="482"/>
      <c r="BG41" s="400"/>
      <c r="BH41" s="400"/>
      <c r="BI41" s="400"/>
      <c r="BJ41" s="400"/>
    </row>
    <row r="42" spans="1:75" s="326" customFormat="1" ht="12" customHeight="1" x14ac:dyDescent="0.25">
      <c r="A42" s="327"/>
      <c r="B42" s="608" t="str">
        <f>"Notes: "&amp;"EIA completed modeling and analysis for this report on " &amp;Dates!$D$2&amp;"."</f>
        <v>Notes: EIA completed modeling and analysis for this report on Thursday December 7, 2023.</v>
      </c>
      <c r="C42" s="609"/>
      <c r="D42" s="609"/>
      <c r="E42" s="609"/>
      <c r="F42" s="609"/>
      <c r="G42" s="609"/>
      <c r="H42" s="609"/>
      <c r="I42" s="609"/>
      <c r="J42" s="609"/>
      <c r="K42" s="609"/>
      <c r="L42" s="609"/>
      <c r="M42" s="609"/>
      <c r="N42" s="609"/>
      <c r="O42" s="609"/>
      <c r="P42" s="609"/>
      <c r="Q42" s="609"/>
      <c r="AY42" s="399"/>
      <c r="AZ42" s="399"/>
      <c r="BA42" s="399"/>
      <c r="BB42" s="399"/>
      <c r="BC42" s="399"/>
      <c r="BD42" s="399"/>
      <c r="BE42" s="399"/>
      <c r="BF42" s="399"/>
      <c r="BG42" s="399"/>
      <c r="BH42" s="399"/>
      <c r="BI42" s="399"/>
      <c r="BJ42" s="399"/>
      <c r="BK42" s="399"/>
      <c r="BL42" s="399"/>
      <c r="BM42" s="399"/>
      <c r="BN42" s="399"/>
      <c r="BO42" s="399"/>
      <c r="BP42" s="399"/>
      <c r="BQ42" s="399"/>
      <c r="BR42" s="399"/>
      <c r="BS42" s="399"/>
      <c r="BT42" s="399"/>
      <c r="BU42" s="399"/>
      <c r="BV42" s="399"/>
      <c r="BW42" s="399"/>
    </row>
    <row r="43" spans="1:75" s="326" customFormat="1" ht="12" customHeight="1" x14ac:dyDescent="0.25">
      <c r="A43" s="327"/>
      <c r="B43" s="623" t="s">
        <v>337</v>
      </c>
      <c r="C43" s="609"/>
      <c r="D43" s="609"/>
      <c r="E43" s="609"/>
      <c r="F43" s="609"/>
      <c r="G43" s="609"/>
      <c r="H43" s="609"/>
      <c r="I43" s="609"/>
      <c r="J43" s="609"/>
      <c r="K43" s="609"/>
      <c r="L43" s="609"/>
      <c r="M43" s="609"/>
      <c r="N43" s="609"/>
      <c r="O43" s="609"/>
      <c r="P43" s="609"/>
      <c r="Q43" s="609"/>
      <c r="AY43" s="399"/>
      <c r="AZ43" s="399"/>
      <c r="BA43" s="399"/>
      <c r="BB43" s="399"/>
      <c r="BC43" s="399"/>
      <c r="BD43" s="481"/>
      <c r="BE43" s="481"/>
      <c r="BF43" s="481"/>
      <c r="BG43" s="399"/>
      <c r="BH43" s="399"/>
      <c r="BI43" s="399"/>
      <c r="BJ43" s="399"/>
    </row>
    <row r="44" spans="1:75" s="326" customFormat="1" ht="12" customHeight="1" x14ac:dyDescent="0.25">
      <c r="A44" s="327"/>
      <c r="B44" s="624" t="s">
        <v>842</v>
      </c>
      <c r="C44" s="600"/>
      <c r="D44" s="600"/>
      <c r="E44" s="600"/>
      <c r="F44" s="600"/>
      <c r="G44" s="600"/>
      <c r="H44" s="600"/>
      <c r="I44" s="600"/>
      <c r="J44" s="600"/>
      <c r="K44" s="600"/>
      <c r="L44" s="600"/>
      <c r="M44" s="600"/>
      <c r="N44" s="600"/>
      <c r="O44" s="600"/>
      <c r="P44" s="600"/>
      <c r="Q44" s="600"/>
      <c r="AY44" s="399"/>
      <c r="AZ44" s="399"/>
      <c r="BA44" s="399"/>
      <c r="BB44" s="399"/>
      <c r="BC44" s="399"/>
      <c r="BD44" s="481"/>
      <c r="BE44" s="481"/>
      <c r="BF44" s="481"/>
      <c r="BG44" s="399"/>
      <c r="BH44" s="399"/>
      <c r="BI44" s="399"/>
      <c r="BJ44" s="399"/>
    </row>
    <row r="45" spans="1:75" s="326" customFormat="1" ht="12" customHeight="1" x14ac:dyDescent="0.25">
      <c r="A45" s="327"/>
      <c r="B45" s="631" t="s">
        <v>1368</v>
      </c>
      <c r="C45" s="612"/>
      <c r="D45" s="612"/>
      <c r="E45" s="612"/>
      <c r="F45" s="612"/>
      <c r="G45" s="612"/>
      <c r="H45" s="612"/>
      <c r="I45" s="612"/>
      <c r="J45" s="612"/>
      <c r="K45" s="612"/>
      <c r="L45" s="612"/>
      <c r="M45" s="612"/>
      <c r="N45" s="612"/>
      <c r="O45" s="612"/>
      <c r="P45" s="612"/>
      <c r="Q45" s="612"/>
      <c r="AY45" s="399"/>
      <c r="AZ45" s="399"/>
      <c r="BA45" s="399"/>
      <c r="BB45" s="399"/>
      <c r="BC45" s="399"/>
      <c r="BD45" s="481"/>
      <c r="BE45" s="481"/>
      <c r="BF45" s="481"/>
      <c r="BG45" s="399"/>
      <c r="BH45" s="399"/>
      <c r="BI45" s="399"/>
      <c r="BJ45" s="399"/>
    </row>
    <row r="46" spans="1:75" s="326" customFormat="1" ht="12" customHeight="1" x14ac:dyDescent="0.25">
      <c r="A46" s="327"/>
      <c r="B46" s="620" t="s">
        <v>806</v>
      </c>
      <c r="C46" s="621"/>
      <c r="D46" s="621"/>
      <c r="E46" s="621"/>
      <c r="F46" s="621"/>
      <c r="G46" s="621"/>
      <c r="H46" s="621"/>
      <c r="I46" s="621"/>
      <c r="J46" s="621"/>
      <c r="K46" s="621"/>
      <c r="L46" s="621"/>
      <c r="M46" s="621"/>
      <c r="N46" s="621"/>
      <c r="O46" s="621"/>
      <c r="P46" s="621"/>
      <c r="Q46" s="612"/>
      <c r="AY46" s="399"/>
      <c r="AZ46" s="399"/>
      <c r="BA46" s="399"/>
      <c r="BB46" s="399"/>
      <c r="BC46" s="399"/>
      <c r="BD46" s="481"/>
      <c r="BE46" s="481"/>
      <c r="BF46" s="481"/>
      <c r="BG46" s="399"/>
      <c r="BH46" s="399"/>
      <c r="BI46" s="399"/>
      <c r="BJ46" s="399"/>
    </row>
    <row r="47" spans="1:75" s="326" customFormat="1" ht="12" customHeight="1" x14ac:dyDescent="0.25">
      <c r="A47" s="322"/>
      <c r="B47" s="628" t="s">
        <v>1246</v>
      </c>
      <c r="C47" s="612"/>
      <c r="D47" s="612"/>
      <c r="E47" s="612"/>
      <c r="F47" s="612"/>
      <c r="G47" s="612"/>
      <c r="H47" s="612"/>
      <c r="I47" s="612"/>
      <c r="J47" s="612"/>
      <c r="K47" s="612"/>
      <c r="L47" s="612"/>
      <c r="M47" s="612"/>
      <c r="N47" s="612"/>
      <c r="O47" s="612"/>
      <c r="P47" s="612"/>
      <c r="Q47" s="612"/>
      <c r="AY47" s="399"/>
      <c r="AZ47" s="399"/>
      <c r="BA47" s="399"/>
      <c r="BB47" s="399"/>
      <c r="BC47" s="399"/>
      <c r="BD47" s="481"/>
      <c r="BE47" s="481"/>
      <c r="BF47" s="481"/>
      <c r="BG47" s="399"/>
      <c r="BH47" s="399"/>
      <c r="BI47" s="399"/>
      <c r="BJ47" s="3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sheetData>
  <mergeCells count="18">
    <mergeCell ref="AM3:AX3"/>
    <mergeCell ref="AY3:BJ3"/>
    <mergeCell ref="BK3:BV3"/>
    <mergeCell ref="B1:AL1"/>
    <mergeCell ref="C3:N3"/>
    <mergeCell ref="O3:Z3"/>
    <mergeCell ref="AA3:AL3"/>
    <mergeCell ref="B39:Q39"/>
    <mergeCell ref="B38:Q38"/>
    <mergeCell ref="B40:P40"/>
    <mergeCell ref="B43:Q43"/>
    <mergeCell ref="A1:A2"/>
    <mergeCell ref="B41:P41"/>
    <mergeCell ref="B47:Q47"/>
    <mergeCell ref="B44:Q44"/>
    <mergeCell ref="B42:Q42"/>
    <mergeCell ref="B45:Q45"/>
    <mergeCell ref="B46:Q46"/>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Z5" activePane="bottomRight" state="frozen"/>
      <selection activeCell="BF63" sqref="BF63"/>
      <selection pane="topRight" activeCell="BF63" sqref="BF63"/>
      <selection pane="bottomLeft" activeCell="BF63" sqref="BF63"/>
      <selection pane="bottomRight" activeCell="BI6" sqref="BI6:BI31"/>
    </sheetView>
  </sheetViews>
  <sheetFormatPr defaultColWidth="8.54296875" defaultRowHeight="10.5" x14ac:dyDescent="0.25"/>
  <cols>
    <col min="1" max="1" width="11.54296875" style="127" customWidth="1"/>
    <col min="2" max="2" width="35.72656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2.75" customHeight="1" x14ac:dyDescent="0.3">
      <c r="A1" s="597" t="s">
        <v>771</v>
      </c>
      <c r="B1" s="638" t="s">
        <v>1234</v>
      </c>
      <c r="C1" s="638"/>
      <c r="D1" s="638"/>
      <c r="E1" s="638"/>
      <c r="F1" s="638"/>
      <c r="G1" s="638"/>
      <c r="H1" s="638"/>
      <c r="I1" s="638"/>
      <c r="J1" s="638"/>
      <c r="K1" s="638"/>
      <c r="L1" s="638"/>
      <c r="M1" s="638"/>
      <c r="N1" s="638"/>
      <c r="O1" s="638"/>
      <c r="P1" s="638"/>
      <c r="Q1" s="638"/>
      <c r="R1" s="638"/>
      <c r="S1" s="638"/>
      <c r="T1" s="638"/>
      <c r="U1" s="638"/>
      <c r="V1" s="638"/>
      <c r="W1" s="638"/>
      <c r="X1" s="638"/>
      <c r="Y1" s="638"/>
      <c r="Z1" s="638"/>
      <c r="AA1" s="638"/>
      <c r="AB1" s="638"/>
      <c r="AC1" s="638"/>
      <c r="AD1" s="638"/>
      <c r="AE1" s="638"/>
      <c r="AF1" s="638"/>
      <c r="AG1" s="638"/>
      <c r="AH1" s="638"/>
      <c r="AI1" s="638"/>
      <c r="AJ1" s="638"/>
      <c r="AK1" s="638"/>
      <c r="AL1" s="638"/>
      <c r="AM1" s="638"/>
      <c r="AN1" s="638"/>
      <c r="AO1" s="638"/>
      <c r="AP1" s="638"/>
      <c r="AQ1" s="638"/>
      <c r="AR1" s="638"/>
      <c r="AS1" s="638"/>
      <c r="AT1" s="638"/>
      <c r="AU1" s="638"/>
      <c r="AV1" s="638"/>
      <c r="AW1" s="638"/>
      <c r="AX1" s="638"/>
      <c r="AY1" s="638"/>
      <c r="AZ1" s="638"/>
      <c r="BA1" s="638"/>
      <c r="BB1" s="638"/>
      <c r="BC1" s="638"/>
      <c r="BD1" s="638"/>
      <c r="BE1" s="638"/>
      <c r="BF1" s="638"/>
      <c r="BG1" s="638"/>
      <c r="BH1" s="638"/>
      <c r="BI1" s="638"/>
      <c r="BJ1" s="638"/>
      <c r="BK1" s="638"/>
      <c r="BL1" s="638"/>
      <c r="BM1" s="638"/>
      <c r="BN1" s="638"/>
      <c r="BO1" s="638"/>
      <c r="BP1" s="638"/>
      <c r="BQ1" s="638"/>
      <c r="BR1" s="638"/>
      <c r="BS1" s="638"/>
      <c r="BT1" s="638"/>
      <c r="BU1" s="638"/>
      <c r="BV1" s="638"/>
    </row>
    <row r="2" spans="1:74" ht="12.75" customHeight="1" x14ac:dyDescent="0.25">
      <c r="A2" s="598"/>
      <c r="B2" s="402" t="str">
        <f>"U.S. Energy Information Administration  |  Short-Term Energy Outlook  - "&amp;Dates!D1</f>
        <v>U.S. Energy Information Administration  |  Short-Term Energy Outlook  - December 2023</v>
      </c>
      <c r="C2" s="403"/>
      <c r="D2" s="403"/>
      <c r="E2" s="403"/>
      <c r="F2" s="403"/>
      <c r="G2" s="403"/>
      <c r="H2" s="453"/>
      <c r="I2" s="453"/>
      <c r="J2" s="454"/>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4"/>
      <c r="AK2" s="454"/>
      <c r="AL2" s="454"/>
      <c r="AM2" s="455"/>
      <c r="AN2" s="455"/>
      <c r="AO2" s="455"/>
      <c r="AP2" s="455"/>
      <c r="AQ2" s="455"/>
      <c r="AR2" s="455"/>
      <c r="AS2" s="455"/>
      <c r="AT2" s="455"/>
      <c r="AU2" s="455"/>
      <c r="AV2" s="455"/>
      <c r="AW2" s="455"/>
      <c r="AX2" s="455"/>
      <c r="AY2" s="456"/>
      <c r="AZ2" s="456"/>
      <c r="BA2" s="456"/>
      <c r="BB2" s="456"/>
      <c r="BC2" s="456"/>
      <c r="BD2" s="487"/>
      <c r="BE2" s="487"/>
      <c r="BF2" s="487"/>
      <c r="BG2" s="456"/>
      <c r="BH2" s="456"/>
      <c r="BI2" s="456"/>
      <c r="BJ2" s="456"/>
      <c r="BK2" s="455"/>
      <c r="BL2" s="455"/>
      <c r="BM2" s="455"/>
      <c r="BN2" s="455"/>
      <c r="BO2" s="455"/>
      <c r="BP2" s="455"/>
      <c r="BQ2" s="455"/>
      <c r="BR2" s="455"/>
      <c r="BS2" s="455"/>
      <c r="BT2" s="455"/>
      <c r="BU2" s="455"/>
      <c r="BV2" s="457"/>
    </row>
    <row r="3" spans="1:74" ht="13" x14ac:dyDescent="0.3">
      <c r="A3" s="590" t="s">
        <v>1278</v>
      </c>
      <c r="B3" s="358"/>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x14ac:dyDescent="0.25">
      <c r="A4" s="591" t="str">
        <f>Dates!$D$2</f>
        <v>Thursday December 7, 2023</v>
      </c>
      <c r="B4" s="359"/>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Y5" s="120"/>
      <c r="BG5" s="476"/>
      <c r="BH5" s="476"/>
      <c r="BI5" s="476"/>
    </row>
    <row r="6" spans="1:74" ht="11.15" customHeight="1" x14ac:dyDescent="0.25">
      <c r="A6" s="127" t="s">
        <v>573</v>
      </c>
      <c r="B6" s="134" t="s">
        <v>227</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23.507522999999999</v>
      </c>
      <c r="AN6" s="202">
        <v>24.302275999999999</v>
      </c>
      <c r="AO6" s="202">
        <v>24.504721</v>
      </c>
      <c r="AP6" s="202">
        <v>23.823706999999999</v>
      </c>
      <c r="AQ6" s="202">
        <v>23.959081999999999</v>
      </c>
      <c r="AR6" s="202">
        <v>24.832097999999998</v>
      </c>
      <c r="AS6" s="202">
        <v>24.456382999999999</v>
      </c>
      <c r="AT6" s="202">
        <v>24.558992</v>
      </c>
      <c r="AU6" s="202">
        <v>24.346730999999998</v>
      </c>
      <c r="AV6" s="202">
        <v>24.144048999999999</v>
      </c>
      <c r="AW6" s="202">
        <v>24.478808000000001</v>
      </c>
      <c r="AX6" s="202">
        <v>23.854120999999999</v>
      </c>
      <c r="AY6" s="202">
        <v>23.336622999999999</v>
      </c>
      <c r="AZ6" s="202">
        <v>24.024905</v>
      </c>
      <c r="BA6" s="202">
        <v>24.308992</v>
      </c>
      <c r="BB6" s="202">
        <v>24.142420000000001</v>
      </c>
      <c r="BC6" s="202">
        <v>24.763724</v>
      </c>
      <c r="BD6" s="202">
        <v>25.286206</v>
      </c>
      <c r="BE6" s="202">
        <v>24.773074999999999</v>
      </c>
      <c r="BF6" s="202">
        <v>25.560770999999999</v>
      </c>
      <c r="BG6" s="202">
        <v>24.391987003000001</v>
      </c>
      <c r="BH6" s="202">
        <v>24.708129925000001</v>
      </c>
      <c r="BI6" s="202">
        <v>24.210713476999999</v>
      </c>
      <c r="BJ6" s="297">
        <v>24.546740914000001</v>
      </c>
      <c r="BK6" s="297">
        <v>24.423822828999999</v>
      </c>
      <c r="BL6" s="297">
        <v>24.628390641999999</v>
      </c>
      <c r="BM6" s="297">
        <v>24.583294630000001</v>
      </c>
      <c r="BN6" s="297">
        <v>24.576125567999998</v>
      </c>
      <c r="BO6" s="297">
        <v>24.606977599</v>
      </c>
      <c r="BP6" s="297">
        <v>24.970366010999999</v>
      </c>
      <c r="BQ6" s="297">
        <v>24.826537931000001</v>
      </c>
      <c r="BR6" s="297">
        <v>25.238667093</v>
      </c>
      <c r="BS6" s="297">
        <v>24.442810318999999</v>
      </c>
      <c r="BT6" s="297">
        <v>24.718805627999998</v>
      </c>
      <c r="BU6" s="297">
        <v>24.582198493</v>
      </c>
      <c r="BV6" s="297">
        <v>24.761501375999998</v>
      </c>
    </row>
    <row r="7" spans="1:74" ht="11.15" customHeight="1" x14ac:dyDescent="0.25">
      <c r="A7" s="127" t="s">
        <v>271</v>
      </c>
      <c r="B7" s="135" t="s">
        <v>328</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2.3072400000000002</v>
      </c>
      <c r="AX7" s="202">
        <v>2.5400999999999998</v>
      </c>
      <c r="AY7" s="202">
        <v>2.3043</v>
      </c>
      <c r="AZ7" s="202">
        <v>2.3714</v>
      </c>
      <c r="BA7" s="202">
        <v>2.3233000000000001</v>
      </c>
      <c r="BB7" s="202">
        <v>2.2948</v>
      </c>
      <c r="BC7" s="202">
        <v>2.4864000000000002</v>
      </c>
      <c r="BD7" s="202">
        <v>2.6333000000000002</v>
      </c>
      <c r="BE7" s="202">
        <v>2.7309000000000001</v>
      </c>
      <c r="BF7" s="202">
        <v>2.6760999999999999</v>
      </c>
      <c r="BG7" s="202">
        <v>2.346587618</v>
      </c>
      <c r="BH7" s="202">
        <v>2.3216999110000001</v>
      </c>
      <c r="BI7" s="202">
        <v>2.3425288399999999</v>
      </c>
      <c r="BJ7" s="297">
        <v>2.3476305320000002</v>
      </c>
      <c r="BK7" s="297">
        <v>2.3675854790000002</v>
      </c>
      <c r="BL7" s="297">
        <v>2.4116241349999998</v>
      </c>
      <c r="BM7" s="297">
        <v>2.3096533799999999</v>
      </c>
      <c r="BN7" s="297">
        <v>2.2546587300000001</v>
      </c>
      <c r="BO7" s="297">
        <v>2.3113099969999999</v>
      </c>
      <c r="BP7" s="297">
        <v>2.3682185699999998</v>
      </c>
      <c r="BQ7" s="297">
        <v>2.3879188349999998</v>
      </c>
      <c r="BR7" s="297">
        <v>2.4421789519999999</v>
      </c>
      <c r="BS7" s="297">
        <v>2.3962758210000001</v>
      </c>
      <c r="BT7" s="297">
        <v>2.3714988570000002</v>
      </c>
      <c r="BU7" s="297">
        <v>2.392235103</v>
      </c>
      <c r="BV7" s="297">
        <v>2.397314094</v>
      </c>
    </row>
    <row r="8" spans="1:74" ht="11.15" customHeight="1" x14ac:dyDescent="0.25">
      <c r="A8" s="127" t="s">
        <v>574</v>
      </c>
      <c r="B8" s="135" t="s">
        <v>329</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1.9784999999999999</v>
      </c>
      <c r="AY8" s="202">
        <v>1.8748</v>
      </c>
      <c r="AZ8" s="202">
        <v>1.8864000000000001</v>
      </c>
      <c r="BA8" s="202">
        <v>1.8946000000000001</v>
      </c>
      <c r="BB8" s="202">
        <v>1.8025</v>
      </c>
      <c r="BC8" s="202">
        <v>1.8734</v>
      </c>
      <c r="BD8" s="202">
        <v>1.9288000000000001</v>
      </c>
      <c r="BE8" s="202">
        <v>1.9095</v>
      </c>
      <c r="BF8" s="202">
        <v>1.9953000000000001</v>
      </c>
      <c r="BG8" s="202">
        <v>1.944824385</v>
      </c>
      <c r="BH8" s="202">
        <v>1.965744801</v>
      </c>
      <c r="BI8" s="202">
        <v>1.946189468</v>
      </c>
      <c r="BJ8" s="297">
        <v>2.0606813819999998</v>
      </c>
      <c r="BK8" s="297">
        <v>1.8678563500000001</v>
      </c>
      <c r="BL8" s="297">
        <v>1.929205507</v>
      </c>
      <c r="BM8" s="297">
        <v>1.9184602500000001</v>
      </c>
      <c r="BN8" s="297">
        <v>1.9140958379999999</v>
      </c>
      <c r="BO8" s="297">
        <v>1.925946602</v>
      </c>
      <c r="BP8" s="297">
        <v>1.956826441</v>
      </c>
      <c r="BQ8" s="297">
        <v>1.9523180959999999</v>
      </c>
      <c r="BR8" s="297">
        <v>1.935537141</v>
      </c>
      <c r="BS8" s="297">
        <v>1.9019934979999999</v>
      </c>
      <c r="BT8" s="297">
        <v>1.9226657709999999</v>
      </c>
      <c r="BU8" s="297">
        <v>1.9033423899999999</v>
      </c>
      <c r="BV8" s="297">
        <v>2.0164762820000002</v>
      </c>
    </row>
    <row r="9" spans="1:74" ht="11.15" customHeight="1" x14ac:dyDescent="0.25">
      <c r="A9" s="127" t="s">
        <v>269</v>
      </c>
      <c r="B9" s="135" t="s">
        <v>330</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19.613108</v>
      </c>
      <c r="AN9" s="202">
        <v>20.190405999999999</v>
      </c>
      <c r="AO9" s="202">
        <v>20.483481000000001</v>
      </c>
      <c r="AP9" s="202">
        <v>19.727336000000001</v>
      </c>
      <c r="AQ9" s="202">
        <v>19.839561</v>
      </c>
      <c r="AR9" s="202">
        <v>20.433229000000001</v>
      </c>
      <c r="AS9" s="202">
        <v>19.925556</v>
      </c>
      <c r="AT9" s="202">
        <v>20.265024</v>
      </c>
      <c r="AU9" s="202">
        <v>20.129055000000001</v>
      </c>
      <c r="AV9" s="202">
        <v>20.006610999999999</v>
      </c>
      <c r="AW9" s="202">
        <v>20.214212</v>
      </c>
      <c r="AX9" s="202">
        <v>19.327203000000001</v>
      </c>
      <c r="AY9" s="202">
        <v>19.149204000000001</v>
      </c>
      <c r="AZ9" s="202">
        <v>19.758786000000001</v>
      </c>
      <c r="BA9" s="202">
        <v>20.082773</v>
      </c>
      <c r="BB9" s="202">
        <v>20.036801000000001</v>
      </c>
      <c r="BC9" s="202">
        <v>20.395605</v>
      </c>
      <c r="BD9" s="202">
        <v>20.715786999999999</v>
      </c>
      <c r="BE9" s="202">
        <v>20.124355999999999</v>
      </c>
      <c r="BF9" s="202">
        <v>20.881052</v>
      </c>
      <c r="BG9" s="202">
        <v>20.092255999999999</v>
      </c>
      <c r="BH9" s="202">
        <v>20.412366212999999</v>
      </c>
      <c r="BI9" s="202">
        <v>19.913676168999999</v>
      </c>
      <c r="BJ9" s="297">
        <v>20.130109999999998</v>
      </c>
      <c r="BK9" s="297">
        <v>20.17999</v>
      </c>
      <c r="BL9" s="297">
        <v>20.279170000000001</v>
      </c>
      <c r="BM9" s="297">
        <v>20.346789999999999</v>
      </c>
      <c r="BN9" s="297">
        <v>20.398980000000002</v>
      </c>
      <c r="BO9" s="297">
        <v>20.361329999999999</v>
      </c>
      <c r="BP9" s="297">
        <v>20.63693</v>
      </c>
      <c r="BQ9" s="297">
        <v>20.477910000000001</v>
      </c>
      <c r="BR9" s="297">
        <v>20.85256</v>
      </c>
      <c r="BS9" s="297">
        <v>20.136150000000001</v>
      </c>
      <c r="BT9" s="297">
        <v>20.416250000000002</v>
      </c>
      <c r="BU9" s="297">
        <v>20.278230000000001</v>
      </c>
      <c r="BV9" s="297">
        <v>20.339320000000001</v>
      </c>
    </row>
    <row r="10" spans="1:74" ht="11.15" customHeight="1" x14ac:dyDescent="0.2">
      <c r="AY10" s="120"/>
      <c r="AZ10" s="120"/>
      <c r="BA10" s="120"/>
      <c r="BB10" s="120"/>
      <c r="BC10" s="120"/>
      <c r="BD10" s="120"/>
      <c r="BE10" s="120"/>
      <c r="BF10" s="120"/>
      <c r="BG10" s="120"/>
      <c r="BH10" s="120"/>
      <c r="BI10" s="120"/>
      <c r="BJ10" s="120"/>
    </row>
    <row r="11" spans="1:74" ht="11.15" customHeight="1" x14ac:dyDescent="0.25">
      <c r="A11" s="127" t="s">
        <v>575</v>
      </c>
      <c r="B11" s="134" t="s">
        <v>362</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6.0810972234999996</v>
      </c>
      <c r="AN11" s="202">
        <v>6.3474886123000003</v>
      </c>
      <c r="AO11" s="202">
        <v>6.3972084953000001</v>
      </c>
      <c r="AP11" s="202">
        <v>6.4564308857999997</v>
      </c>
      <c r="AQ11" s="202">
        <v>6.3407559189000002</v>
      </c>
      <c r="AR11" s="202">
        <v>6.5052235420000004</v>
      </c>
      <c r="AS11" s="202">
        <v>6.5131170311000002</v>
      </c>
      <c r="AT11" s="202">
        <v>6.5710959479</v>
      </c>
      <c r="AU11" s="202">
        <v>6.6314239811000002</v>
      </c>
      <c r="AV11" s="202">
        <v>6.5352504651999999</v>
      </c>
      <c r="AW11" s="202">
        <v>6.4642672613999999</v>
      </c>
      <c r="AX11" s="202">
        <v>6.5996844325000001</v>
      </c>
      <c r="AY11" s="202">
        <v>6.2260545790000004</v>
      </c>
      <c r="AZ11" s="202">
        <v>6.4934559506999996</v>
      </c>
      <c r="BA11" s="202">
        <v>6.5377808058999998</v>
      </c>
      <c r="BB11" s="202">
        <v>6.5571693973</v>
      </c>
      <c r="BC11" s="202">
        <v>6.4531606071000001</v>
      </c>
      <c r="BD11" s="202">
        <v>6.6411015147999999</v>
      </c>
      <c r="BE11" s="202">
        <v>6.6083827739999998</v>
      </c>
      <c r="BF11" s="202">
        <v>6.6475366947000003</v>
      </c>
      <c r="BG11" s="202">
        <v>6.7009353872000004</v>
      </c>
      <c r="BH11" s="202">
        <v>6.6148127826999996</v>
      </c>
      <c r="BI11" s="202">
        <v>6.5175604048000002</v>
      </c>
      <c r="BJ11" s="297">
        <v>6.6562624276999998</v>
      </c>
      <c r="BK11" s="297">
        <v>6.2378924290000004</v>
      </c>
      <c r="BL11" s="297">
        <v>6.5164307172000004</v>
      </c>
      <c r="BM11" s="297">
        <v>6.5294531169000001</v>
      </c>
      <c r="BN11" s="297">
        <v>6.5862363575999998</v>
      </c>
      <c r="BO11" s="297">
        <v>6.4756171976000001</v>
      </c>
      <c r="BP11" s="297">
        <v>6.6530167759000003</v>
      </c>
      <c r="BQ11" s="297">
        <v>6.6508264461</v>
      </c>
      <c r="BR11" s="297">
        <v>6.6667860414</v>
      </c>
      <c r="BS11" s="297">
        <v>6.7095861523</v>
      </c>
      <c r="BT11" s="297">
        <v>6.6237714017</v>
      </c>
      <c r="BU11" s="297">
        <v>6.5266011967999997</v>
      </c>
      <c r="BV11" s="297">
        <v>6.6649895210999999</v>
      </c>
    </row>
    <row r="12" spans="1:74" ht="11.15" customHeight="1" x14ac:dyDescent="0.25">
      <c r="A12" s="127" t="s">
        <v>576</v>
      </c>
      <c r="B12" s="135" t="s">
        <v>332</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2.8361369430000001</v>
      </c>
      <c r="AZ12" s="202">
        <v>3.0275850129999999</v>
      </c>
      <c r="BA12" s="202">
        <v>3.0768588779999999</v>
      </c>
      <c r="BB12" s="202">
        <v>3.0468407329999998</v>
      </c>
      <c r="BC12" s="202">
        <v>2.983646647</v>
      </c>
      <c r="BD12" s="202">
        <v>3.080843051</v>
      </c>
      <c r="BE12" s="202">
        <v>3.0573094250000001</v>
      </c>
      <c r="BF12" s="202">
        <v>3.1178884760000001</v>
      </c>
      <c r="BG12" s="202">
        <v>3.1633376179999999</v>
      </c>
      <c r="BH12" s="202">
        <v>3.1631990769999998</v>
      </c>
      <c r="BI12" s="202">
        <v>3.050233515</v>
      </c>
      <c r="BJ12" s="297">
        <v>3.0751344939999998</v>
      </c>
      <c r="BK12" s="297">
        <v>2.8326711659999999</v>
      </c>
      <c r="BL12" s="297">
        <v>3.0238852860000001</v>
      </c>
      <c r="BM12" s="297">
        <v>3.0730989370000001</v>
      </c>
      <c r="BN12" s="297">
        <v>3.0431174730000001</v>
      </c>
      <c r="BO12" s="297">
        <v>2.9800006130000001</v>
      </c>
      <c r="BP12" s="297">
        <v>3.0770782419999998</v>
      </c>
      <c r="BQ12" s="297">
        <v>3.053573374</v>
      </c>
      <c r="BR12" s="297">
        <v>3.114078396</v>
      </c>
      <c r="BS12" s="297">
        <v>3.1594720000000001</v>
      </c>
      <c r="BT12" s="297">
        <v>3.1593336270000001</v>
      </c>
      <c r="BU12" s="297">
        <v>3.0465061100000002</v>
      </c>
      <c r="BV12" s="297">
        <v>3.071376661</v>
      </c>
    </row>
    <row r="13" spans="1:74" ht="11.15" customHeight="1" x14ac:dyDescent="0.2">
      <c r="AY13" s="120"/>
      <c r="AZ13" s="120"/>
      <c r="BA13" s="120"/>
      <c r="BB13" s="120"/>
      <c r="BC13" s="120"/>
      <c r="BD13" s="120"/>
      <c r="BE13" s="120"/>
      <c r="BF13" s="120"/>
      <c r="BG13" s="120"/>
      <c r="BH13" s="120"/>
      <c r="BI13" s="120"/>
      <c r="BJ13" s="120"/>
    </row>
    <row r="14" spans="1:74" ht="11.15" customHeight="1" x14ac:dyDescent="0.25">
      <c r="A14" s="127" t="s">
        <v>577</v>
      </c>
      <c r="B14" s="134" t="s">
        <v>363</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13.135022768000001</v>
      </c>
      <c r="AN14" s="202">
        <v>14.469010031</v>
      </c>
      <c r="AO14" s="202">
        <v>14.23193219</v>
      </c>
      <c r="AP14" s="202">
        <v>13.958097098</v>
      </c>
      <c r="AQ14" s="202">
        <v>14.155358893000001</v>
      </c>
      <c r="AR14" s="202">
        <v>14.461760947</v>
      </c>
      <c r="AS14" s="202">
        <v>14.561225238</v>
      </c>
      <c r="AT14" s="202">
        <v>14.835437058</v>
      </c>
      <c r="AU14" s="202">
        <v>15.023943517999999</v>
      </c>
      <c r="AV14" s="202">
        <v>14.049987698000001</v>
      </c>
      <c r="AW14" s="202">
        <v>14.18867195</v>
      </c>
      <c r="AX14" s="202">
        <v>14.167352895000001</v>
      </c>
      <c r="AY14" s="202">
        <v>13.086944753999999</v>
      </c>
      <c r="AZ14" s="202">
        <v>14.351958403999999</v>
      </c>
      <c r="BA14" s="202">
        <v>14.130495715</v>
      </c>
      <c r="BB14" s="202">
        <v>13.815928541</v>
      </c>
      <c r="BC14" s="202">
        <v>14.427490829</v>
      </c>
      <c r="BD14" s="202">
        <v>14.663451179000001</v>
      </c>
      <c r="BE14" s="202">
        <v>14.404742234</v>
      </c>
      <c r="BF14" s="202">
        <v>14.188873943000001</v>
      </c>
      <c r="BG14" s="202">
        <v>14.872861907000001</v>
      </c>
      <c r="BH14" s="202">
        <v>14.745935209000001</v>
      </c>
      <c r="BI14" s="202">
        <v>14.302349981000001</v>
      </c>
      <c r="BJ14" s="297">
        <v>14.205040281</v>
      </c>
      <c r="BK14" s="297">
        <v>13.416079668</v>
      </c>
      <c r="BL14" s="297">
        <v>14.327691465999999</v>
      </c>
      <c r="BM14" s="297">
        <v>14.042893197</v>
      </c>
      <c r="BN14" s="297">
        <v>14.114167932999999</v>
      </c>
      <c r="BO14" s="297">
        <v>13.810767890999999</v>
      </c>
      <c r="BP14" s="297">
        <v>14.352945825999999</v>
      </c>
      <c r="BQ14" s="297">
        <v>14.461120602999999</v>
      </c>
      <c r="BR14" s="297">
        <v>14.329711333000001</v>
      </c>
      <c r="BS14" s="297">
        <v>14.717414604</v>
      </c>
      <c r="BT14" s="297">
        <v>14.591619801</v>
      </c>
      <c r="BU14" s="297">
        <v>14.151384023</v>
      </c>
      <c r="BV14" s="297">
        <v>14.054534149</v>
      </c>
    </row>
    <row r="15" spans="1:74" ht="11.15" customHeight="1" x14ac:dyDescent="0.2">
      <c r="AY15" s="120"/>
      <c r="AZ15" s="120"/>
      <c r="BA15" s="120"/>
      <c r="BB15" s="120"/>
      <c r="BC15" s="120"/>
      <c r="BD15" s="120"/>
      <c r="BE15" s="120"/>
      <c r="BF15" s="120"/>
      <c r="BG15" s="120"/>
      <c r="BH15" s="120"/>
      <c r="BI15" s="120"/>
      <c r="BJ15" s="120"/>
    </row>
    <row r="16" spans="1:74" ht="11.15" customHeight="1" x14ac:dyDescent="0.25">
      <c r="A16" s="127" t="s">
        <v>578</v>
      </c>
      <c r="B16" s="134" t="s">
        <v>881</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4.1611125080000004</v>
      </c>
      <c r="AN16" s="202">
        <v>4.4048582249999999</v>
      </c>
      <c r="AO16" s="202">
        <v>4.2967199889999996</v>
      </c>
      <c r="AP16" s="202">
        <v>4.2747070770000004</v>
      </c>
      <c r="AQ16" s="202">
        <v>4.4048250519999996</v>
      </c>
      <c r="AR16" s="202">
        <v>4.6092311080000004</v>
      </c>
      <c r="AS16" s="202">
        <v>4.6819357750000004</v>
      </c>
      <c r="AT16" s="202">
        <v>4.8011689239999997</v>
      </c>
      <c r="AU16" s="202">
        <v>4.7199081080000003</v>
      </c>
      <c r="AV16" s="202">
        <v>4.6116556969999998</v>
      </c>
      <c r="AW16" s="202">
        <v>4.6620243979999998</v>
      </c>
      <c r="AX16" s="202">
        <v>4.6691565380000002</v>
      </c>
      <c r="AY16" s="202">
        <v>4.1929333690000004</v>
      </c>
      <c r="AZ16" s="202">
        <v>4.4488403280000002</v>
      </c>
      <c r="BA16" s="202">
        <v>4.3353890509999999</v>
      </c>
      <c r="BB16" s="202">
        <v>4.3099611790000001</v>
      </c>
      <c r="BC16" s="202">
        <v>4.4471538659999998</v>
      </c>
      <c r="BD16" s="202">
        <v>4.6619074950000003</v>
      </c>
      <c r="BE16" s="202">
        <v>4.7380563369999997</v>
      </c>
      <c r="BF16" s="202">
        <v>4.8635474350000001</v>
      </c>
      <c r="BG16" s="202">
        <v>4.7779123099999996</v>
      </c>
      <c r="BH16" s="202">
        <v>4.6611647500000002</v>
      </c>
      <c r="BI16" s="202">
        <v>4.7150441389999997</v>
      </c>
      <c r="BJ16" s="297">
        <v>4.724407684</v>
      </c>
      <c r="BK16" s="297">
        <v>4.333010356</v>
      </c>
      <c r="BL16" s="297">
        <v>4.5936395719999998</v>
      </c>
      <c r="BM16" s="297">
        <v>4.4780941319999998</v>
      </c>
      <c r="BN16" s="297">
        <v>4.4521849229999999</v>
      </c>
      <c r="BO16" s="297">
        <v>4.5919116290000002</v>
      </c>
      <c r="BP16" s="297">
        <v>4.8106285660000001</v>
      </c>
      <c r="BQ16" s="297">
        <v>4.8881810100000003</v>
      </c>
      <c r="BR16" s="297">
        <v>5.0159887190000001</v>
      </c>
      <c r="BS16" s="297">
        <v>4.928770611</v>
      </c>
      <c r="BT16" s="297">
        <v>4.809852341</v>
      </c>
      <c r="BU16" s="297">
        <v>4.8647299239999997</v>
      </c>
      <c r="BV16" s="297">
        <v>4.8742743199999996</v>
      </c>
    </row>
    <row r="17" spans="1:74" ht="11.15" customHeight="1" x14ac:dyDescent="0.25">
      <c r="A17" s="127" t="s">
        <v>579</v>
      </c>
      <c r="B17" s="135" t="s">
        <v>351</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3.1840733349999999</v>
      </c>
      <c r="AZ17" s="202">
        <v>3.4211942639999999</v>
      </c>
      <c r="BA17" s="202">
        <v>3.3130739610000002</v>
      </c>
      <c r="BB17" s="202">
        <v>3.2334676679999999</v>
      </c>
      <c r="BC17" s="202">
        <v>3.3716742989999999</v>
      </c>
      <c r="BD17" s="202">
        <v>3.5727966599999998</v>
      </c>
      <c r="BE17" s="202">
        <v>3.6360793739999999</v>
      </c>
      <c r="BF17" s="202">
        <v>3.756610695</v>
      </c>
      <c r="BG17" s="202">
        <v>3.6645125759999999</v>
      </c>
      <c r="BH17" s="202">
        <v>3.4805879829999999</v>
      </c>
      <c r="BI17" s="202">
        <v>3.5488284430000001</v>
      </c>
      <c r="BJ17" s="297">
        <v>3.5948392299999998</v>
      </c>
      <c r="BK17" s="297">
        <v>3.285976609</v>
      </c>
      <c r="BL17" s="297">
        <v>3.5274768939999999</v>
      </c>
      <c r="BM17" s="297">
        <v>3.4173597299999998</v>
      </c>
      <c r="BN17" s="297">
        <v>3.3362831989999999</v>
      </c>
      <c r="BO17" s="297">
        <v>3.4770423510000001</v>
      </c>
      <c r="BP17" s="297">
        <v>3.681879216</v>
      </c>
      <c r="BQ17" s="297">
        <v>3.7463306909999998</v>
      </c>
      <c r="BR17" s="297">
        <v>3.8690880889999999</v>
      </c>
      <c r="BS17" s="297">
        <v>3.7752890209999999</v>
      </c>
      <c r="BT17" s="297">
        <v>3.587967548</v>
      </c>
      <c r="BU17" s="297">
        <v>3.6574683320000001</v>
      </c>
      <c r="BV17" s="297">
        <v>3.704328887</v>
      </c>
    </row>
    <row r="18" spans="1:74" ht="11.15" customHeight="1" x14ac:dyDescent="0.2">
      <c r="AY18" s="120"/>
      <c r="AZ18" s="120"/>
      <c r="BA18" s="120"/>
      <c r="BB18" s="120"/>
      <c r="BC18" s="120"/>
      <c r="BD18" s="120"/>
      <c r="BE18" s="120"/>
      <c r="BF18" s="120"/>
      <c r="BG18" s="120"/>
      <c r="BH18" s="120"/>
      <c r="BI18" s="120"/>
      <c r="BJ18" s="120"/>
    </row>
    <row r="19" spans="1:74" ht="11.15" customHeight="1" x14ac:dyDescent="0.25">
      <c r="A19" s="127" t="s">
        <v>580</v>
      </c>
      <c r="B19" s="134" t="s">
        <v>364</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8.1938520632999996</v>
      </c>
      <c r="AB19" s="202">
        <v>8.1622533899</v>
      </c>
      <c r="AC19" s="202">
        <v>8.1843895392999997</v>
      </c>
      <c r="AD19" s="202">
        <v>8.2795493137000005</v>
      </c>
      <c r="AE19" s="202">
        <v>8.7985232905000004</v>
      </c>
      <c r="AF19" s="202">
        <v>9.2106667519999998</v>
      </c>
      <c r="AG19" s="202">
        <v>9.1105851367999993</v>
      </c>
      <c r="AH19" s="202">
        <v>9.1978582724999995</v>
      </c>
      <c r="AI19" s="202">
        <v>8.9477682968999996</v>
      </c>
      <c r="AJ19" s="202">
        <v>8.8235567484999997</v>
      </c>
      <c r="AK19" s="202">
        <v>8.4337767742</v>
      </c>
      <c r="AL19" s="202">
        <v>8.3865732063999996</v>
      </c>
      <c r="AM19" s="202">
        <v>9.1443378761999998</v>
      </c>
      <c r="AN19" s="202">
        <v>8.9106277985000002</v>
      </c>
      <c r="AO19" s="202">
        <v>8.7012770592000006</v>
      </c>
      <c r="AP19" s="202">
        <v>8.6711345038999994</v>
      </c>
      <c r="AQ19" s="202">
        <v>9.4394652152000003</v>
      </c>
      <c r="AR19" s="202">
        <v>9.7290920530000005</v>
      </c>
      <c r="AS19" s="202">
        <v>9.6125031618999994</v>
      </c>
      <c r="AT19" s="202">
        <v>9.8300247081999998</v>
      </c>
      <c r="AU19" s="202">
        <v>9.5760234587999999</v>
      </c>
      <c r="AV19" s="202">
        <v>9.2628109095000006</v>
      </c>
      <c r="AW19" s="202">
        <v>8.8716569714000002</v>
      </c>
      <c r="AX19" s="202">
        <v>8.9086048423000008</v>
      </c>
      <c r="AY19" s="202">
        <v>9.3348765730000007</v>
      </c>
      <c r="AZ19" s="202">
        <v>9.150323813</v>
      </c>
      <c r="BA19" s="202">
        <v>8.8403275820000005</v>
      </c>
      <c r="BB19" s="202">
        <v>8.7198023120000006</v>
      </c>
      <c r="BC19" s="202">
        <v>9.2499784169999995</v>
      </c>
      <c r="BD19" s="202">
        <v>9.7088597609999994</v>
      </c>
      <c r="BE19" s="202">
        <v>9.82415372</v>
      </c>
      <c r="BF19" s="202">
        <v>9.9081234980000001</v>
      </c>
      <c r="BG19" s="202">
        <v>9.7074506849999995</v>
      </c>
      <c r="BH19" s="202">
        <v>9.3044337899999991</v>
      </c>
      <c r="BI19" s="202">
        <v>9.0792560330000001</v>
      </c>
      <c r="BJ19" s="297">
        <v>9.3317778530000002</v>
      </c>
      <c r="BK19" s="297">
        <v>9.7155872050000003</v>
      </c>
      <c r="BL19" s="297">
        <v>9.5657132560000004</v>
      </c>
      <c r="BM19" s="297">
        <v>9.0657485770000008</v>
      </c>
      <c r="BN19" s="297">
        <v>8.8809512339999994</v>
      </c>
      <c r="BO19" s="297">
        <v>9.4601055550000002</v>
      </c>
      <c r="BP19" s="297">
        <v>10.018409262</v>
      </c>
      <c r="BQ19" s="297">
        <v>10.008939378000001</v>
      </c>
      <c r="BR19" s="297">
        <v>10.080394295</v>
      </c>
      <c r="BS19" s="297">
        <v>9.8733179890000002</v>
      </c>
      <c r="BT19" s="297">
        <v>9.4589638479999998</v>
      </c>
      <c r="BU19" s="297">
        <v>9.1988624960000003</v>
      </c>
      <c r="BV19" s="297">
        <v>9.5164519240000001</v>
      </c>
    </row>
    <row r="20" spans="1:74" ht="11.15" customHeight="1" x14ac:dyDescent="0.2">
      <c r="AY20" s="120"/>
      <c r="AZ20" s="120"/>
      <c r="BA20" s="120"/>
      <c r="BB20" s="120"/>
      <c r="BC20" s="120"/>
      <c r="BD20" s="120"/>
      <c r="BE20" s="120"/>
      <c r="BF20" s="120"/>
      <c r="BG20" s="120"/>
      <c r="BH20" s="120"/>
      <c r="BI20" s="120"/>
      <c r="BJ20" s="120"/>
    </row>
    <row r="21" spans="1:74" ht="11.15" customHeight="1" x14ac:dyDescent="0.25">
      <c r="A21" s="127" t="s">
        <v>581</v>
      </c>
      <c r="B21" s="134" t="s">
        <v>365</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34.325996205000003</v>
      </c>
      <c r="P21" s="202">
        <v>34.259004556000001</v>
      </c>
      <c r="Q21" s="202">
        <v>33.264080640000003</v>
      </c>
      <c r="R21" s="202">
        <v>33.029513528999999</v>
      </c>
      <c r="S21" s="202">
        <v>33.081536345000004</v>
      </c>
      <c r="T21" s="202">
        <v>32.842635944999998</v>
      </c>
      <c r="U21" s="202">
        <v>33.178141664999998</v>
      </c>
      <c r="V21" s="202">
        <v>32.948648128999999</v>
      </c>
      <c r="W21" s="202">
        <v>34.007536428999998</v>
      </c>
      <c r="X21" s="202">
        <v>33.348619141</v>
      </c>
      <c r="Y21" s="202">
        <v>34.922656666999998</v>
      </c>
      <c r="Z21" s="202">
        <v>35.899917111000001</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36.398596175999998</v>
      </c>
      <c r="AN21" s="202">
        <v>37.088853446999998</v>
      </c>
      <c r="AO21" s="202">
        <v>36.062397701999998</v>
      </c>
      <c r="AP21" s="202">
        <v>35.498238956999998</v>
      </c>
      <c r="AQ21" s="202">
        <v>35.633924389000001</v>
      </c>
      <c r="AR21" s="202">
        <v>35.676782955</v>
      </c>
      <c r="AS21" s="202">
        <v>35.349485397000002</v>
      </c>
      <c r="AT21" s="202">
        <v>35.217539514999999</v>
      </c>
      <c r="AU21" s="202">
        <v>35.734625940000001</v>
      </c>
      <c r="AV21" s="202">
        <v>35.023504736</v>
      </c>
      <c r="AW21" s="202">
        <v>36.652567232000003</v>
      </c>
      <c r="AX21" s="202">
        <v>38.038742219</v>
      </c>
      <c r="AY21" s="202">
        <v>37.132278169000003</v>
      </c>
      <c r="AZ21" s="202">
        <v>38.431205157999997</v>
      </c>
      <c r="BA21" s="202">
        <v>38.093401256999996</v>
      </c>
      <c r="BB21" s="202">
        <v>37.165922152</v>
      </c>
      <c r="BC21" s="202">
        <v>37.227631025000001</v>
      </c>
      <c r="BD21" s="202">
        <v>36.862682694</v>
      </c>
      <c r="BE21" s="202">
        <v>36.306339031</v>
      </c>
      <c r="BF21" s="202">
        <v>35.964664685999999</v>
      </c>
      <c r="BG21" s="202">
        <v>36.915880690000002</v>
      </c>
      <c r="BH21" s="202">
        <v>35.998976757000001</v>
      </c>
      <c r="BI21" s="202">
        <v>37.807876878000002</v>
      </c>
      <c r="BJ21" s="297">
        <v>38.903107785000003</v>
      </c>
      <c r="BK21" s="297">
        <v>37.959308745000001</v>
      </c>
      <c r="BL21" s="297">
        <v>39.206668325000003</v>
      </c>
      <c r="BM21" s="297">
        <v>38.660863695000003</v>
      </c>
      <c r="BN21" s="297">
        <v>38.328460200999999</v>
      </c>
      <c r="BO21" s="297">
        <v>37.965369930999998</v>
      </c>
      <c r="BP21" s="297">
        <v>37.641386562999998</v>
      </c>
      <c r="BQ21" s="297">
        <v>37.219776801999998</v>
      </c>
      <c r="BR21" s="297">
        <v>36.748483477999997</v>
      </c>
      <c r="BS21" s="297">
        <v>37.531663326999997</v>
      </c>
      <c r="BT21" s="297">
        <v>36.677254703999999</v>
      </c>
      <c r="BU21" s="297">
        <v>38.362891609999998</v>
      </c>
      <c r="BV21" s="297">
        <v>39.462185329</v>
      </c>
    </row>
    <row r="22" spans="1:74" ht="11.15" customHeight="1" x14ac:dyDescent="0.25">
      <c r="A22" s="127" t="s">
        <v>278</v>
      </c>
      <c r="B22" s="135" t="s">
        <v>325</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14.357234384</v>
      </c>
      <c r="P22" s="202">
        <v>13.73531382</v>
      </c>
      <c r="Q22" s="202">
        <v>13.560950387</v>
      </c>
      <c r="R22" s="202">
        <v>14.164651263</v>
      </c>
      <c r="S22" s="202">
        <v>14.132404396</v>
      </c>
      <c r="T22" s="202">
        <v>13.953295082</v>
      </c>
      <c r="U22" s="202">
        <v>14.489768219</v>
      </c>
      <c r="V22" s="202">
        <v>14.33466346</v>
      </c>
      <c r="W22" s="202">
        <v>15.137347982</v>
      </c>
      <c r="X22" s="202">
        <v>14.338653546</v>
      </c>
      <c r="Y22" s="202">
        <v>15.278533565</v>
      </c>
      <c r="Z22" s="202">
        <v>15.709823896</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15.218635421</v>
      </c>
      <c r="AN22" s="202">
        <v>15.406887159</v>
      </c>
      <c r="AO22" s="202">
        <v>14.748232873999999</v>
      </c>
      <c r="AP22" s="202">
        <v>15.044862096999999</v>
      </c>
      <c r="AQ22" s="202">
        <v>15.176909672000001</v>
      </c>
      <c r="AR22" s="202">
        <v>15.082619653</v>
      </c>
      <c r="AS22" s="202">
        <v>15.070753157</v>
      </c>
      <c r="AT22" s="202">
        <v>14.678973916</v>
      </c>
      <c r="AU22" s="202">
        <v>15.535629934999999</v>
      </c>
      <c r="AV22" s="202">
        <v>14.603385198</v>
      </c>
      <c r="AW22" s="202">
        <v>15.377431423999999</v>
      </c>
      <c r="AX22" s="202">
        <v>15.866574965</v>
      </c>
      <c r="AY22" s="202">
        <v>15.643329872000001</v>
      </c>
      <c r="AZ22" s="202">
        <v>16.091790655</v>
      </c>
      <c r="BA22" s="202">
        <v>15.993732313000001</v>
      </c>
      <c r="BB22" s="202">
        <v>16.307649927</v>
      </c>
      <c r="BC22" s="202">
        <v>16.077307193999999</v>
      </c>
      <c r="BD22" s="202">
        <v>15.898126511999999</v>
      </c>
      <c r="BE22" s="202">
        <v>15.832569562</v>
      </c>
      <c r="BF22" s="202">
        <v>15.361338204000001</v>
      </c>
      <c r="BG22" s="202">
        <v>16.154612035</v>
      </c>
      <c r="BH22" s="202">
        <v>15.239456713999999</v>
      </c>
      <c r="BI22" s="202">
        <v>16.150409335999999</v>
      </c>
      <c r="BJ22" s="297">
        <v>16.578323636</v>
      </c>
      <c r="BK22" s="297">
        <v>15.960631888</v>
      </c>
      <c r="BL22" s="297">
        <v>16.419506011999999</v>
      </c>
      <c r="BM22" s="297">
        <v>16.319170738</v>
      </c>
      <c r="BN22" s="297">
        <v>16.640377574999999</v>
      </c>
      <c r="BO22" s="297">
        <v>16.404686241</v>
      </c>
      <c r="BP22" s="297">
        <v>16.221344951999999</v>
      </c>
      <c r="BQ22" s="297">
        <v>16.154265758000001</v>
      </c>
      <c r="BR22" s="297">
        <v>15.672092323999999</v>
      </c>
      <c r="BS22" s="297">
        <v>16.483786115000001</v>
      </c>
      <c r="BT22" s="297">
        <v>15.547380724</v>
      </c>
      <c r="BU22" s="297">
        <v>16.479485829000001</v>
      </c>
      <c r="BV22" s="297">
        <v>16.917336376000002</v>
      </c>
    </row>
    <row r="23" spans="1:74" ht="11.15" customHeight="1" x14ac:dyDescent="0.25">
      <c r="A23" s="127" t="s">
        <v>273</v>
      </c>
      <c r="B23" s="135" t="s">
        <v>582</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3.7904516129000001</v>
      </c>
      <c r="AN23" s="202">
        <v>3.8306428571</v>
      </c>
      <c r="AO23" s="202">
        <v>3.4990967741999999</v>
      </c>
      <c r="AP23" s="202">
        <v>3.0065333333000002</v>
      </c>
      <c r="AQ23" s="202">
        <v>2.9536774193999999</v>
      </c>
      <c r="AR23" s="202">
        <v>3.1197333333000001</v>
      </c>
      <c r="AS23" s="202">
        <v>3.0979677418999998</v>
      </c>
      <c r="AT23" s="202">
        <v>3.3145483870999999</v>
      </c>
      <c r="AU23" s="202">
        <v>3.1538333333000002</v>
      </c>
      <c r="AV23" s="202">
        <v>3.2275161290000001</v>
      </c>
      <c r="AW23" s="202">
        <v>3.4530666666999998</v>
      </c>
      <c r="AX23" s="202">
        <v>4.0125999999999999</v>
      </c>
      <c r="AY23" s="202">
        <v>3.7637</v>
      </c>
      <c r="AZ23" s="202">
        <v>3.9257</v>
      </c>
      <c r="BA23" s="202">
        <v>3.5179</v>
      </c>
      <c r="BB23" s="202">
        <v>3.1989000000000001</v>
      </c>
      <c r="BC23" s="202">
        <v>3.0053000000000001</v>
      </c>
      <c r="BD23" s="202">
        <v>3.0950000000000002</v>
      </c>
      <c r="BE23" s="202">
        <v>3.0750999999999999</v>
      </c>
      <c r="BF23" s="202">
        <v>3.1331000000000002</v>
      </c>
      <c r="BG23" s="202">
        <v>3.141026069</v>
      </c>
      <c r="BH23" s="202">
        <v>3.1707746270000001</v>
      </c>
      <c r="BI23" s="202">
        <v>3.4106089019999999</v>
      </c>
      <c r="BJ23" s="297">
        <v>3.8941325099999999</v>
      </c>
      <c r="BK23" s="297">
        <v>3.5356836939999998</v>
      </c>
      <c r="BL23" s="297">
        <v>3.7784023379999998</v>
      </c>
      <c r="BM23" s="297">
        <v>3.4756792070000002</v>
      </c>
      <c r="BN23" s="297">
        <v>3.1424899480000001</v>
      </c>
      <c r="BO23" s="297">
        <v>2.8838772100000001</v>
      </c>
      <c r="BP23" s="297">
        <v>2.9129414310000001</v>
      </c>
      <c r="BQ23" s="297">
        <v>3.040901319</v>
      </c>
      <c r="BR23" s="297">
        <v>3.138536915</v>
      </c>
      <c r="BS23" s="297">
        <v>3.0624641750000001</v>
      </c>
      <c r="BT23" s="297">
        <v>3.091740734</v>
      </c>
      <c r="BU23" s="297">
        <v>3.3277697320000001</v>
      </c>
      <c r="BV23" s="297">
        <v>3.8036216180000002</v>
      </c>
    </row>
    <row r="24" spans="1:74" ht="11.15" customHeight="1" x14ac:dyDescent="0.25">
      <c r="A24" s="127" t="s">
        <v>583</v>
      </c>
      <c r="B24" s="135" t="s">
        <v>326</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4.7927198679999998</v>
      </c>
      <c r="AN24" s="202">
        <v>5.2153159970000003</v>
      </c>
      <c r="AO24" s="202">
        <v>5.226371737</v>
      </c>
      <c r="AP24" s="202">
        <v>5.0880149680000004</v>
      </c>
      <c r="AQ24" s="202">
        <v>4.9373747779999997</v>
      </c>
      <c r="AR24" s="202">
        <v>5.1510424019999999</v>
      </c>
      <c r="AS24" s="202">
        <v>4.8125747209999998</v>
      </c>
      <c r="AT24" s="202">
        <v>4.7580678499999998</v>
      </c>
      <c r="AU24" s="202">
        <v>4.7527070670000002</v>
      </c>
      <c r="AV24" s="202">
        <v>4.9880728569999997</v>
      </c>
      <c r="AW24" s="202">
        <v>5.2803114400000002</v>
      </c>
      <c r="AX24" s="202">
        <v>5.2780287240000003</v>
      </c>
      <c r="AY24" s="202">
        <v>5.0126817829999997</v>
      </c>
      <c r="AZ24" s="202">
        <v>5.5375604940000001</v>
      </c>
      <c r="BA24" s="202">
        <v>5.6106988329999998</v>
      </c>
      <c r="BB24" s="202">
        <v>5.1672376069999997</v>
      </c>
      <c r="BC24" s="202">
        <v>5.5115650799999996</v>
      </c>
      <c r="BD24" s="202">
        <v>5.3789150149999996</v>
      </c>
      <c r="BE24" s="202">
        <v>4.938816503</v>
      </c>
      <c r="BF24" s="202">
        <v>5.0992794229999996</v>
      </c>
      <c r="BG24" s="202">
        <v>5.1220898100000003</v>
      </c>
      <c r="BH24" s="202">
        <v>5.1799668649999999</v>
      </c>
      <c r="BI24" s="202">
        <v>5.5515762759999996</v>
      </c>
      <c r="BJ24" s="297">
        <v>5.6144969800000002</v>
      </c>
      <c r="BK24" s="297">
        <v>5.391251424</v>
      </c>
      <c r="BL24" s="297">
        <v>5.7832723320000001</v>
      </c>
      <c r="BM24" s="297">
        <v>5.7783366950000001</v>
      </c>
      <c r="BN24" s="297">
        <v>5.6933121489999996</v>
      </c>
      <c r="BO24" s="297">
        <v>5.7777067679999998</v>
      </c>
      <c r="BP24" s="297">
        <v>5.6851171650000003</v>
      </c>
      <c r="BQ24" s="297">
        <v>5.3914270530000001</v>
      </c>
      <c r="BR24" s="297">
        <v>5.2718183789999999</v>
      </c>
      <c r="BS24" s="297">
        <v>5.3621781220000004</v>
      </c>
      <c r="BT24" s="297">
        <v>5.5044716500000002</v>
      </c>
      <c r="BU24" s="297">
        <v>5.7357486729999998</v>
      </c>
      <c r="BV24" s="297">
        <v>5.8016417450000004</v>
      </c>
    </row>
    <row r="25" spans="1:74" ht="11.15" customHeight="1" x14ac:dyDescent="0.2">
      <c r="AY25" s="120"/>
      <c r="AZ25" s="120"/>
      <c r="BA25" s="120"/>
      <c r="BB25" s="120"/>
      <c r="BC25" s="120"/>
      <c r="BD25" s="120"/>
      <c r="BE25" s="120"/>
      <c r="BF25" s="120"/>
      <c r="BG25" s="120"/>
      <c r="BH25" s="120"/>
      <c r="BI25" s="120"/>
      <c r="BJ25" s="120"/>
    </row>
    <row r="26" spans="1:74" ht="11.15" customHeight="1" x14ac:dyDescent="0.25">
      <c r="A26" s="127" t="s">
        <v>584</v>
      </c>
      <c r="B26" s="134" t="s">
        <v>366</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4.4029599150000003</v>
      </c>
      <c r="AN26" s="202">
        <v>4.4955461115000004</v>
      </c>
      <c r="AO26" s="202">
        <v>4.4660997271999996</v>
      </c>
      <c r="AP26" s="202">
        <v>4.4675346398000002</v>
      </c>
      <c r="AQ26" s="202">
        <v>4.4049152103000004</v>
      </c>
      <c r="AR26" s="202">
        <v>4.4663907912000003</v>
      </c>
      <c r="AS26" s="202">
        <v>4.2998233279000004</v>
      </c>
      <c r="AT26" s="202">
        <v>4.3311023630000003</v>
      </c>
      <c r="AU26" s="202">
        <v>4.3987647394999998</v>
      </c>
      <c r="AV26" s="202">
        <v>4.4150338649999998</v>
      </c>
      <c r="AW26" s="202">
        <v>4.5025674963000002</v>
      </c>
      <c r="AX26" s="202">
        <v>4.5095268578000001</v>
      </c>
      <c r="AY26" s="202">
        <v>4.4512214473</v>
      </c>
      <c r="AZ26" s="202">
        <v>4.5537326634999999</v>
      </c>
      <c r="BA26" s="202">
        <v>4.5314102941999996</v>
      </c>
      <c r="BB26" s="202">
        <v>4.5406953915999999</v>
      </c>
      <c r="BC26" s="202">
        <v>4.4844624938999997</v>
      </c>
      <c r="BD26" s="202">
        <v>4.5552009077999998</v>
      </c>
      <c r="BE26" s="202">
        <v>4.3926499382999999</v>
      </c>
      <c r="BF26" s="202">
        <v>4.4325229886999997</v>
      </c>
      <c r="BG26" s="202">
        <v>4.5096324709999998</v>
      </c>
      <c r="BH26" s="202">
        <v>4.5341771022000001</v>
      </c>
      <c r="BI26" s="202">
        <v>4.6316439023999996</v>
      </c>
      <c r="BJ26" s="297">
        <v>4.6466917186999996</v>
      </c>
      <c r="BK26" s="297">
        <v>4.5414373029000004</v>
      </c>
      <c r="BL26" s="297">
        <v>4.6460215259000002</v>
      </c>
      <c r="BM26" s="297">
        <v>4.6232477422000002</v>
      </c>
      <c r="BN26" s="297">
        <v>4.6327206225999999</v>
      </c>
      <c r="BO26" s="297">
        <v>4.5753505513999997</v>
      </c>
      <c r="BP26" s="297">
        <v>4.6475194587999997</v>
      </c>
      <c r="BQ26" s="297">
        <v>4.4816813514999998</v>
      </c>
      <c r="BR26" s="297">
        <v>4.5223607154999996</v>
      </c>
      <c r="BS26" s="297">
        <v>4.6010295289999998</v>
      </c>
      <c r="BT26" s="297">
        <v>4.6260705014000001</v>
      </c>
      <c r="BU26" s="297">
        <v>4.7255083072000001</v>
      </c>
      <c r="BV26" s="297">
        <v>4.7408604218999999</v>
      </c>
    </row>
    <row r="27" spans="1:74" ht="11.15" customHeight="1" x14ac:dyDescent="0.2">
      <c r="AY27" s="120"/>
      <c r="AZ27" s="120"/>
      <c r="BA27" s="120"/>
      <c r="BB27" s="120"/>
      <c r="BC27" s="120"/>
      <c r="BD27" s="120"/>
      <c r="BE27" s="120"/>
      <c r="BF27" s="120"/>
      <c r="BG27" s="120"/>
      <c r="BH27" s="120"/>
      <c r="BI27" s="120"/>
      <c r="BJ27" s="120"/>
    </row>
    <row r="28" spans="1:74" ht="11.15" customHeight="1" x14ac:dyDescent="0.25">
      <c r="A28" s="127" t="s">
        <v>275</v>
      </c>
      <c r="B28" s="134" t="s">
        <v>511</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44.383556740000003</v>
      </c>
      <c r="AN28" s="202">
        <v>46.525998270000002</v>
      </c>
      <c r="AO28" s="202">
        <v>46.065139817999999</v>
      </c>
      <c r="AP28" s="202">
        <v>44.470154039000001</v>
      </c>
      <c r="AQ28" s="202">
        <v>44.877477953000003</v>
      </c>
      <c r="AR28" s="202">
        <v>45.993195383</v>
      </c>
      <c r="AS28" s="202">
        <v>45.860930924000002</v>
      </c>
      <c r="AT28" s="202">
        <v>46.588019817999999</v>
      </c>
      <c r="AU28" s="202">
        <v>46.200135527</v>
      </c>
      <c r="AV28" s="202">
        <v>44.987135105999997</v>
      </c>
      <c r="AW28" s="202">
        <v>45.946261172</v>
      </c>
      <c r="AX28" s="202">
        <v>46.105463624000002</v>
      </c>
      <c r="AY28" s="202">
        <v>43.905498000999998</v>
      </c>
      <c r="AZ28" s="202">
        <v>46.136280001000003</v>
      </c>
      <c r="BA28" s="202">
        <v>45.874367001000003</v>
      </c>
      <c r="BB28" s="202">
        <v>44.672695001000001</v>
      </c>
      <c r="BC28" s="202">
        <v>45.827799001000002</v>
      </c>
      <c r="BD28" s="202">
        <v>46.617081001000003</v>
      </c>
      <c r="BE28" s="202">
        <v>45.938850000999999</v>
      </c>
      <c r="BF28" s="202">
        <v>46.544046000999998</v>
      </c>
      <c r="BG28" s="202">
        <v>46.192463433999997</v>
      </c>
      <c r="BH28" s="202">
        <v>46.366633290999999</v>
      </c>
      <c r="BI28" s="202">
        <v>45.885437719000002</v>
      </c>
      <c r="BJ28" s="297">
        <v>46.701786683000002</v>
      </c>
      <c r="BK28" s="297">
        <v>45.256312145000003</v>
      </c>
      <c r="BL28" s="297">
        <v>46.739610247999998</v>
      </c>
      <c r="BM28" s="297">
        <v>45.912084452000002</v>
      </c>
      <c r="BN28" s="297">
        <v>45.538815245000002</v>
      </c>
      <c r="BO28" s="297">
        <v>45.005995941000002</v>
      </c>
      <c r="BP28" s="297">
        <v>45.944332645000003</v>
      </c>
      <c r="BQ28" s="297">
        <v>46.032755786999999</v>
      </c>
      <c r="BR28" s="297">
        <v>46.473010934999998</v>
      </c>
      <c r="BS28" s="297">
        <v>45.931502756999997</v>
      </c>
      <c r="BT28" s="297">
        <v>46.066698766999998</v>
      </c>
      <c r="BU28" s="297">
        <v>45.944639475999999</v>
      </c>
      <c r="BV28" s="297">
        <v>46.595384992</v>
      </c>
    </row>
    <row r="29" spans="1:74" ht="11.15" customHeight="1" x14ac:dyDescent="0.25">
      <c r="A29" s="127" t="s">
        <v>281</v>
      </c>
      <c r="B29" s="134" t="s">
        <v>512</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48.256542158000002</v>
      </c>
      <c r="P29" s="202">
        <v>48.427557839000002</v>
      </c>
      <c r="Q29" s="202">
        <v>48.174580914000003</v>
      </c>
      <c r="R29" s="202">
        <v>48.807171637000003</v>
      </c>
      <c r="S29" s="202">
        <v>49.406931860999997</v>
      </c>
      <c r="T29" s="202">
        <v>49.851610073000003</v>
      </c>
      <c r="U29" s="202">
        <v>50.066237667999999</v>
      </c>
      <c r="V29" s="202">
        <v>50.041383437999997</v>
      </c>
      <c r="W29" s="202">
        <v>50.669272730000003</v>
      </c>
      <c r="X29" s="202">
        <v>49.699291615999996</v>
      </c>
      <c r="Y29" s="202">
        <v>50.442352178</v>
      </c>
      <c r="Z29" s="202">
        <v>50.983446542000003</v>
      </c>
      <c r="AA29" s="202">
        <v>50.71477505</v>
      </c>
      <c r="AB29" s="202">
        <v>51.996819872000003</v>
      </c>
      <c r="AC29" s="202">
        <v>51.815353754</v>
      </c>
      <c r="AD29" s="202">
        <v>52.166955025999997</v>
      </c>
      <c r="AE29" s="202">
        <v>52.593708831000001</v>
      </c>
      <c r="AF29" s="202">
        <v>53.083930535</v>
      </c>
      <c r="AG29" s="202">
        <v>52.687853758000003</v>
      </c>
      <c r="AH29" s="202">
        <v>52.351128193999998</v>
      </c>
      <c r="AI29" s="202">
        <v>52.968711612</v>
      </c>
      <c r="AJ29" s="202">
        <v>51.882720069000001</v>
      </c>
      <c r="AK29" s="202">
        <v>52.600495074000001</v>
      </c>
      <c r="AL29" s="202">
        <v>53.157722301</v>
      </c>
      <c r="AM29" s="202">
        <v>52.447092726000001</v>
      </c>
      <c r="AN29" s="202">
        <v>53.492661955000003</v>
      </c>
      <c r="AO29" s="202">
        <v>52.595216344999997</v>
      </c>
      <c r="AP29" s="202">
        <v>52.679696122999999</v>
      </c>
      <c r="AQ29" s="202">
        <v>53.460848724999998</v>
      </c>
      <c r="AR29" s="202">
        <v>54.287384013</v>
      </c>
      <c r="AS29" s="202">
        <v>53.613542007</v>
      </c>
      <c r="AT29" s="202">
        <v>53.557340697999997</v>
      </c>
      <c r="AU29" s="202">
        <v>54.231285217999996</v>
      </c>
      <c r="AV29" s="202">
        <v>53.055157264999998</v>
      </c>
      <c r="AW29" s="202">
        <v>53.874302137000001</v>
      </c>
      <c r="AX29" s="202">
        <v>54.641725160999997</v>
      </c>
      <c r="AY29" s="202">
        <v>53.85543389</v>
      </c>
      <c r="AZ29" s="202">
        <v>55.318141316999998</v>
      </c>
      <c r="BA29" s="202">
        <v>54.903429703999997</v>
      </c>
      <c r="BB29" s="202">
        <v>54.579203972000002</v>
      </c>
      <c r="BC29" s="202">
        <v>55.225802237000003</v>
      </c>
      <c r="BD29" s="202">
        <v>55.762328551000003</v>
      </c>
      <c r="BE29" s="202">
        <v>55.108549033999999</v>
      </c>
      <c r="BF29" s="202">
        <v>55.021994243999998</v>
      </c>
      <c r="BG29" s="202">
        <v>55.684197019000003</v>
      </c>
      <c r="BH29" s="202">
        <v>54.200997024999999</v>
      </c>
      <c r="BI29" s="202">
        <v>55.379007096999999</v>
      </c>
      <c r="BJ29" s="297">
        <v>56.312241980000003</v>
      </c>
      <c r="BK29" s="297">
        <v>55.370826389999998</v>
      </c>
      <c r="BL29" s="297">
        <v>56.744945256000001</v>
      </c>
      <c r="BM29" s="297">
        <v>56.071510639000003</v>
      </c>
      <c r="BN29" s="297">
        <v>56.032031594000003</v>
      </c>
      <c r="BO29" s="297">
        <v>56.480104412999999</v>
      </c>
      <c r="BP29" s="297">
        <v>57.149939818</v>
      </c>
      <c r="BQ29" s="297">
        <v>56.504307734999998</v>
      </c>
      <c r="BR29" s="297">
        <v>56.129380740000002</v>
      </c>
      <c r="BS29" s="297">
        <v>56.873089774</v>
      </c>
      <c r="BT29" s="297">
        <v>55.439639458000002</v>
      </c>
      <c r="BU29" s="297">
        <v>56.467536574</v>
      </c>
      <c r="BV29" s="297">
        <v>57.479412048999997</v>
      </c>
    </row>
    <row r="30" spans="1:74" ht="11.15" customHeight="1" x14ac:dyDescent="0.25">
      <c r="B30" s="134"/>
      <c r="AY30" s="120"/>
      <c r="AZ30" s="120"/>
      <c r="BA30" s="120"/>
      <c r="BB30" s="120"/>
      <c r="BC30" s="120"/>
      <c r="BD30" s="120"/>
      <c r="BE30" s="120"/>
      <c r="BF30" s="120"/>
      <c r="BG30" s="120"/>
      <c r="BH30" s="120"/>
      <c r="BI30" s="120"/>
      <c r="BJ30" s="120"/>
    </row>
    <row r="31" spans="1:74" ht="11.15" customHeight="1" x14ac:dyDescent="0.25">
      <c r="A31" s="127" t="s">
        <v>282</v>
      </c>
      <c r="B31" s="136" t="s">
        <v>513</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94.311442905000007</v>
      </c>
      <c r="P31" s="203">
        <v>95.606311211000005</v>
      </c>
      <c r="Q31" s="203">
        <v>91.379126333000002</v>
      </c>
      <c r="R31" s="203">
        <v>83.797163233000006</v>
      </c>
      <c r="S31" s="203">
        <v>86.526219435000002</v>
      </c>
      <c r="T31" s="203">
        <v>90.195992244999999</v>
      </c>
      <c r="U31" s="203">
        <v>92.240752934</v>
      </c>
      <c r="V31" s="203">
        <v>91.867472765000002</v>
      </c>
      <c r="W31" s="203">
        <v>93.334618044999999</v>
      </c>
      <c r="X31" s="203">
        <v>92.425867268999994</v>
      </c>
      <c r="Y31" s="203">
        <v>93.207208046000005</v>
      </c>
      <c r="Z31" s="203">
        <v>94.097776296999996</v>
      </c>
      <c r="AA31" s="203">
        <v>92.502857855000002</v>
      </c>
      <c r="AB31" s="203">
        <v>93.905750999000006</v>
      </c>
      <c r="AC31" s="203">
        <v>95.513207700999999</v>
      </c>
      <c r="AD31" s="203">
        <v>95.485861397999997</v>
      </c>
      <c r="AE31" s="203">
        <v>95.893989622999996</v>
      </c>
      <c r="AF31" s="203">
        <v>98.685250917999994</v>
      </c>
      <c r="AG31" s="203">
        <v>98.284027359000007</v>
      </c>
      <c r="AH31" s="203">
        <v>98.089955270000004</v>
      </c>
      <c r="AI31" s="203">
        <v>99.055912805000006</v>
      </c>
      <c r="AJ31" s="203">
        <v>97.992992208000004</v>
      </c>
      <c r="AK31" s="203">
        <v>99.282857913000001</v>
      </c>
      <c r="AL31" s="203">
        <v>100.80429354</v>
      </c>
      <c r="AM31" s="203">
        <v>96.830649465999997</v>
      </c>
      <c r="AN31" s="203">
        <v>100.01866022999999</v>
      </c>
      <c r="AO31" s="203">
        <v>98.660356163000003</v>
      </c>
      <c r="AP31" s="203">
        <v>97.149850162000007</v>
      </c>
      <c r="AQ31" s="203">
        <v>98.338326679000005</v>
      </c>
      <c r="AR31" s="203">
        <v>100.28057939999999</v>
      </c>
      <c r="AS31" s="203">
        <v>99.474472930999994</v>
      </c>
      <c r="AT31" s="203">
        <v>100.14536052</v>
      </c>
      <c r="AU31" s="203">
        <v>100.43142075</v>
      </c>
      <c r="AV31" s="203">
        <v>98.042292371000002</v>
      </c>
      <c r="AW31" s="203">
        <v>99.820563308999994</v>
      </c>
      <c r="AX31" s="203">
        <v>100.74718878</v>
      </c>
      <c r="AY31" s="203">
        <v>97.760931890999998</v>
      </c>
      <c r="AZ31" s="203">
        <v>101.45442131999999</v>
      </c>
      <c r="BA31" s="203">
        <v>100.77779671</v>
      </c>
      <c r="BB31" s="203">
        <v>99.251898972999996</v>
      </c>
      <c r="BC31" s="203">
        <v>101.05360124000001</v>
      </c>
      <c r="BD31" s="203">
        <v>102.37940955000001</v>
      </c>
      <c r="BE31" s="203">
        <v>101.04739902999999</v>
      </c>
      <c r="BF31" s="203">
        <v>101.56604025</v>
      </c>
      <c r="BG31" s="203">
        <v>101.87666045</v>
      </c>
      <c r="BH31" s="203">
        <v>100.56763032000001</v>
      </c>
      <c r="BI31" s="203">
        <v>101.26444481999999</v>
      </c>
      <c r="BJ31" s="465">
        <v>103.01402865999999</v>
      </c>
      <c r="BK31" s="465">
        <v>100.62713853</v>
      </c>
      <c r="BL31" s="465">
        <v>103.4845555</v>
      </c>
      <c r="BM31" s="465">
        <v>101.98359508999999</v>
      </c>
      <c r="BN31" s="465">
        <v>101.57084684</v>
      </c>
      <c r="BO31" s="465">
        <v>101.48610035</v>
      </c>
      <c r="BP31" s="465">
        <v>103.09427246</v>
      </c>
      <c r="BQ31" s="465">
        <v>102.53706352</v>
      </c>
      <c r="BR31" s="465">
        <v>102.60239168</v>
      </c>
      <c r="BS31" s="465">
        <v>102.80459252999999</v>
      </c>
      <c r="BT31" s="465">
        <v>101.50633823</v>
      </c>
      <c r="BU31" s="465">
        <v>102.41217605</v>
      </c>
      <c r="BV31" s="465">
        <v>104.07479704000001</v>
      </c>
    </row>
    <row r="32" spans="1:74" ht="12" customHeight="1" x14ac:dyDescent="0.25">
      <c r="B32" s="618" t="s">
        <v>787</v>
      </c>
      <c r="C32" s="600"/>
      <c r="D32" s="600"/>
      <c r="E32" s="600"/>
      <c r="F32" s="600"/>
      <c r="G32" s="600"/>
      <c r="H32" s="600"/>
      <c r="I32" s="600"/>
      <c r="J32" s="600"/>
      <c r="K32" s="600"/>
      <c r="L32" s="600"/>
      <c r="M32" s="600"/>
      <c r="N32" s="600"/>
      <c r="O32" s="600"/>
      <c r="P32" s="600"/>
      <c r="Q32" s="600"/>
      <c r="BD32" s="367"/>
      <c r="BE32" s="367"/>
      <c r="BF32" s="367"/>
    </row>
    <row r="33" spans="2:58" ht="12" customHeight="1" x14ac:dyDescent="0.2">
      <c r="B33" s="633" t="s">
        <v>1413</v>
      </c>
      <c r="C33" s="611"/>
      <c r="D33" s="611"/>
      <c r="E33" s="611"/>
      <c r="F33" s="611"/>
      <c r="G33" s="611"/>
      <c r="H33" s="611"/>
      <c r="I33" s="611"/>
      <c r="J33" s="611"/>
      <c r="K33" s="611"/>
      <c r="L33" s="611"/>
      <c r="M33" s="611"/>
      <c r="N33" s="611"/>
      <c r="O33" s="611"/>
      <c r="P33" s="611"/>
      <c r="Q33" s="612"/>
      <c r="BD33" s="367"/>
      <c r="BE33" s="367"/>
      <c r="BF33" s="367"/>
    </row>
    <row r="34" spans="2:58" ht="12" customHeight="1" x14ac:dyDescent="0.2">
      <c r="B34" s="633" t="s">
        <v>1412</v>
      </c>
      <c r="C34" s="612"/>
      <c r="D34" s="612"/>
      <c r="E34" s="612"/>
      <c r="F34" s="612"/>
      <c r="G34" s="612"/>
      <c r="H34" s="612"/>
      <c r="I34" s="612"/>
      <c r="J34" s="612"/>
      <c r="K34" s="612"/>
      <c r="L34" s="612"/>
      <c r="M34" s="612"/>
      <c r="N34" s="612"/>
      <c r="O34" s="612"/>
      <c r="P34" s="612"/>
      <c r="Q34" s="612"/>
      <c r="BD34" s="367"/>
      <c r="BE34" s="367"/>
      <c r="BF34" s="367"/>
    </row>
    <row r="35" spans="2:58" ht="12" customHeight="1" x14ac:dyDescent="0.2">
      <c r="B35" s="633" t="s">
        <v>1366</v>
      </c>
      <c r="C35" s="612"/>
      <c r="D35" s="612"/>
      <c r="E35" s="612"/>
      <c r="F35" s="612"/>
      <c r="G35" s="612"/>
      <c r="H35" s="612"/>
      <c r="I35" s="612"/>
      <c r="J35" s="612"/>
      <c r="K35" s="612"/>
      <c r="L35" s="612"/>
      <c r="M35" s="612"/>
      <c r="N35" s="612"/>
      <c r="O35" s="612"/>
      <c r="P35" s="612"/>
      <c r="Q35" s="612"/>
      <c r="BD35" s="367"/>
      <c r="BE35" s="367"/>
      <c r="BF35" s="367"/>
    </row>
    <row r="36" spans="2:58" ht="12" customHeight="1" x14ac:dyDescent="0.25">
      <c r="B36" s="608" t="str">
        <f>"Notes: "&amp;"EIA completed modeling and analysis for this report on " &amp;Dates!$D$2&amp;"."</f>
        <v>Notes: EIA completed modeling and analysis for this report on Thursday December 7, 2023.</v>
      </c>
      <c r="C36" s="609"/>
      <c r="D36" s="609"/>
      <c r="E36" s="609"/>
      <c r="F36" s="609"/>
      <c r="G36" s="609"/>
      <c r="H36" s="609"/>
      <c r="I36" s="609"/>
      <c r="J36" s="609"/>
      <c r="K36" s="609"/>
      <c r="L36" s="609"/>
      <c r="M36" s="609"/>
      <c r="N36" s="609"/>
      <c r="O36" s="609"/>
      <c r="P36" s="609"/>
      <c r="Q36" s="609"/>
    </row>
    <row r="37" spans="2:58" ht="12" customHeight="1" x14ac:dyDescent="0.25">
      <c r="B37" s="623" t="s">
        <v>337</v>
      </c>
      <c r="C37" s="609"/>
      <c r="D37" s="609"/>
      <c r="E37" s="609"/>
      <c r="F37" s="609"/>
      <c r="G37" s="609"/>
      <c r="H37" s="609"/>
      <c r="I37" s="609"/>
      <c r="J37" s="609"/>
      <c r="K37" s="609"/>
      <c r="L37" s="609"/>
      <c r="M37" s="609"/>
      <c r="N37" s="609"/>
      <c r="O37" s="609"/>
      <c r="P37" s="609"/>
      <c r="Q37" s="609"/>
    </row>
    <row r="38" spans="2:58" ht="12" customHeight="1" x14ac:dyDescent="0.25">
      <c r="B38" s="631" t="s">
        <v>1371</v>
      </c>
      <c r="C38" s="612"/>
      <c r="D38" s="612"/>
      <c r="E38" s="612"/>
      <c r="F38" s="612"/>
      <c r="G38" s="612"/>
      <c r="H38" s="612"/>
      <c r="I38" s="612"/>
      <c r="J38" s="612"/>
      <c r="K38" s="612"/>
      <c r="L38" s="612"/>
      <c r="M38" s="612"/>
      <c r="N38" s="612"/>
      <c r="O38" s="612"/>
      <c r="P38" s="612"/>
      <c r="Q38" s="612"/>
    </row>
    <row r="39" spans="2:58" ht="12" customHeight="1" x14ac:dyDescent="0.25">
      <c r="B39" s="620" t="s">
        <v>806</v>
      </c>
      <c r="C39" s="621"/>
      <c r="D39" s="621"/>
      <c r="E39" s="621"/>
      <c r="F39" s="621"/>
      <c r="G39" s="621"/>
      <c r="H39" s="621"/>
      <c r="I39" s="621"/>
      <c r="J39" s="621"/>
      <c r="K39" s="621"/>
      <c r="L39" s="621"/>
      <c r="M39" s="621"/>
      <c r="N39" s="621"/>
      <c r="O39" s="621"/>
      <c r="P39" s="621"/>
      <c r="Q39" s="612"/>
    </row>
    <row r="40" spans="2:58" ht="12" customHeight="1" x14ac:dyDescent="0.25">
      <c r="B40" s="628" t="s">
        <v>1246</v>
      </c>
      <c r="C40" s="612"/>
      <c r="D40" s="612"/>
      <c r="E40" s="612"/>
      <c r="F40" s="612"/>
      <c r="G40" s="612"/>
      <c r="H40" s="612"/>
      <c r="I40" s="612"/>
      <c r="J40" s="612"/>
      <c r="K40" s="612"/>
      <c r="L40" s="612"/>
      <c r="M40" s="612"/>
      <c r="N40" s="612"/>
      <c r="O40" s="612"/>
      <c r="P40" s="612"/>
      <c r="Q40" s="612"/>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3"/>
  <sheetViews>
    <sheetView showGridLines="0" tabSelected="1" zoomScaleNormal="100" workbookViewId="0">
      <pane xSplit="2" ySplit="4" topLeftCell="BF5" activePane="bottomRight" state="frozen"/>
      <selection activeCell="BF63" sqref="BF63"/>
      <selection pane="topRight" activeCell="BF63" sqref="BF63"/>
      <selection pane="bottomLeft" activeCell="BF63" sqref="BF63"/>
      <selection pane="bottomRight" activeCell="BI22" sqref="BI22"/>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88" customWidth="1"/>
    <col min="59" max="62" width="6.54296875" style="296" customWidth="1"/>
    <col min="63" max="74" width="6.54296875" style="35" customWidth="1"/>
    <col min="75" max="16384" width="9.54296875" style="35"/>
  </cols>
  <sheetData>
    <row r="1" spans="1:74" ht="13.4" customHeight="1" x14ac:dyDescent="0.3">
      <c r="A1" s="597" t="s">
        <v>771</v>
      </c>
      <c r="B1" s="641" t="s">
        <v>858</v>
      </c>
      <c r="C1" s="642"/>
      <c r="D1" s="642"/>
      <c r="E1" s="642"/>
      <c r="F1" s="642"/>
      <c r="G1" s="642"/>
      <c r="H1" s="642"/>
      <c r="I1" s="642"/>
      <c r="J1" s="642"/>
      <c r="K1" s="642"/>
      <c r="L1" s="642"/>
      <c r="M1" s="642"/>
      <c r="N1" s="642"/>
      <c r="O1" s="642"/>
      <c r="P1" s="642"/>
      <c r="Q1" s="642"/>
      <c r="R1" s="642"/>
      <c r="S1" s="642"/>
      <c r="T1" s="642"/>
      <c r="U1" s="642"/>
      <c r="V1" s="642"/>
      <c r="W1" s="642"/>
      <c r="X1" s="642"/>
      <c r="Y1" s="642"/>
      <c r="Z1" s="642"/>
      <c r="AA1" s="642"/>
      <c r="AB1" s="642"/>
      <c r="AC1" s="642"/>
      <c r="AD1" s="642"/>
      <c r="AE1" s="642"/>
      <c r="AF1" s="642"/>
      <c r="AG1" s="642"/>
      <c r="AH1" s="642"/>
      <c r="AI1" s="642"/>
      <c r="AJ1" s="642"/>
      <c r="AK1" s="642"/>
      <c r="AL1" s="642"/>
    </row>
    <row r="2" spans="1:74" ht="12.5" x14ac:dyDescent="0.25">
      <c r="A2" s="598"/>
      <c r="B2" s="402" t="str">
        <f>"U.S. Energy Information Administration  |  Short-Term Energy Outlook  - "&amp;Dates!D1</f>
        <v>U.S. Energy Information Administration  |  Short-Term Energy Outlook  - December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1278</v>
      </c>
      <c r="B3" s="11"/>
      <c r="C3" s="601">
        <f>Dates!D3</f>
        <v>2019</v>
      </c>
      <c r="D3" s="602"/>
      <c r="E3" s="602"/>
      <c r="F3" s="602"/>
      <c r="G3" s="602"/>
      <c r="H3" s="602"/>
      <c r="I3" s="602"/>
      <c r="J3" s="602"/>
      <c r="K3" s="602"/>
      <c r="L3" s="602"/>
      <c r="M3" s="602"/>
      <c r="N3" s="603"/>
      <c r="O3" s="601">
        <f>C3+1</f>
        <v>2020</v>
      </c>
      <c r="P3" s="604"/>
      <c r="Q3" s="604"/>
      <c r="R3" s="604"/>
      <c r="S3" s="604"/>
      <c r="T3" s="604"/>
      <c r="U3" s="604"/>
      <c r="V3" s="604"/>
      <c r="W3" s="604"/>
      <c r="X3" s="602"/>
      <c r="Y3" s="602"/>
      <c r="Z3" s="603"/>
      <c r="AA3" s="605">
        <f>O3+1</f>
        <v>2021</v>
      </c>
      <c r="AB3" s="602"/>
      <c r="AC3" s="602"/>
      <c r="AD3" s="602"/>
      <c r="AE3" s="602"/>
      <c r="AF3" s="602"/>
      <c r="AG3" s="602"/>
      <c r="AH3" s="602"/>
      <c r="AI3" s="602"/>
      <c r="AJ3" s="602"/>
      <c r="AK3" s="602"/>
      <c r="AL3" s="603"/>
      <c r="AM3" s="605">
        <f>AA3+1</f>
        <v>2022</v>
      </c>
      <c r="AN3" s="602"/>
      <c r="AO3" s="602"/>
      <c r="AP3" s="602"/>
      <c r="AQ3" s="602"/>
      <c r="AR3" s="602"/>
      <c r="AS3" s="602"/>
      <c r="AT3" s="602"/>
      <c r="AU3" s="602"/>
      <c r="AV3" s="602"/>
      <c r="AW3" s="602"/>
      <c r="AX3" s="603"/>
      <c r="AY3" s="605">
        <f>AM3+1</f>
        <v>2023</v>
      </c>
      <c r="AZ3" s="606"/>
      <c r="BA3" s="606"/>
      <c r="BB3" s="606"/>
      <c r="BC3" s="606"/>
      <c r="BD3" s="606"/>
      <c r="BE3" s="606"/>
      <c r="BF3" s="606"/>
      <c r="BG3" s="606"/>
      <c r="BH3" s="606"/>
      <c r="BI3" s="606"/>
      <c r="BJ3" s="607"/>
      <c r="BK3" s="605">
        <f>AY3+1</f>
        <v>2024</v>
      </c>
      <c r="BL3" s="602"/>
      <c r="BM3" s="602"/>
      <c r="BN3" s="602"/>
      <c r="BO3" s="602"/>
      <c r="BP3" s="602"/>
      <c r="BQ3" s="602"/>
      <c r="BR3" s="602"/>
      <c r="BS3" s="602"/>
      <c r="BT3" s="602"/>
      <c r="BU3" s="602"/>
      <c r="BV3" s="603"/>
    </row>
    <row r="4" spans="1:74" s="9" customFormat="1" x14ac:dyDescent="0.25">
      <c r="A4" s="591" t="str">
        <f>Dates!$D$2</f>
        <v>Thursday December 7, 2023</v>
      </c>
      <c r="B4" s="13"/>
      <c r="C4" s="14" t="s">
        <v>451</v>
      </c>
      <c r="D4" s="14" t="s">
        <v>452</v>
      </c>
      <c r="E4" s="14" t="s">
        <v>453</v>
      </c>
      <c r="F4" s="14" t="s">
        <v>454</v>
      </c>
      <c r="G4" s="14" t="s">
        <v>455</v>
      </c>
      <c r="H4" s="14" t="s">
        <v>456</v>
      </c>
      <c r="I4" s="14" t="s">
        <v>457</v>
      </c>
      <c r="J4" s="14" t="s">
        <v>458</v>
      </c>
      <c r="K4" s="14" t="s">
        <v>459</v>
      </c>
      <c r="L4" s="14" t="s">
        <v>460</v>
      </c>
      <c r="M4" s="14" t="s">
        <v>461</v>
      </c>
      <c r="N4" s="14" t="s">
        <v>462</v>
      </c>
      <c r="O4" s="14" t="s">
        <v>451</v>
      </c>
      <c r="P4" s="14" t="s">
        <v>452</v>
      </c>
      <c r="Q4" s="14" t="s">
        <v>453</v>
      </c>
      <c r="R4" s="14" t="s">
        <v>454</v>
      </c>
      <c r="S4" s="14" t="s">
        <v>455</v>
      </c>
      <c r="T4" s="14" t="s">
        <v>456</v>
      </c>
      <c r="U4" s="14" t="s">
        <v>457</v>
      </c>
      <c r="V4" s="14" t="s">
        <v>458</v>
      </c>
      <c r="W4" s="14" t="s">
        <v>459</v>
      </c>
      <c r="X4" s="14" t="s">
        <v>460</v>
      </c>
      <c r="Y4" s="14" t="s">
        <v>461</v>
      </c>
      <c r="Z4" s="14" t="s">
        <v>462</v>
      </c>
      <c r="AA4" s="14" t="s">
        <v>451</v>
      </c>
      <c r="AB4" s="14" t="s">
        <v>452</v>
      </c>
      <c r="AC4" s="14" t="s">
        <v>453</v>
      </c>
      <c r="AD4" s="14" t="s">
        <v>454</v>
      </c>
      <c r="AE4" s="14" t="s">
        <v>455</v>
      </c>
      <c r="AF4" s="14" t="s">
        <v>456</v>
      </c>
      <c r="AG4" s="14" t="s">
        <v>457</v>
      </c>
      <c r="AH4" s="14" t="s">
        <v>458</v>
      </c>
      <c r="AI4" s="14" t="s">
        <v>459</v>
      </c>
      <c r="AJ4" s="14" t="s">
        <v>460</v>
      </c>
      <c r="AK4" s="14" t="s">
        <v>461</v>
      </c>
      <c r="AL4" s="14" t="s">
        <v>462</v>
      </c>
      <c r="AM4" s="14" t="s">
        <v>451</v>
      </c>
      <c r="AN4" s="14" t="s">
        <v>452</v>
      </c>
      <c r="AO4" s="14" t="s">
        <v>453</v>
      </c>
      <c r="AP4" s="14" t="s">
        <v>454</v>
      </c>
      <c r="AQ4" s="14" t="s">
        <v>455</v>
      </c>
      <c r="AR4" s="14" t="s">
        <v>456</v>
      </c>
      <c r="AS4" s="14" t="s">
        <v>457</v>
      </c>
      <c r="AT4" s="14" t="s">
        <v>458</v>
      </c>
      <c r="AU4" s="14" t="s">
        <v>459</v>
      </c>
      <c r="AV4" s="14" t="s">
        <v>460</v>
      </c>
      <c r="AW4" s="14" t="s">
        <v>461</v>
      </c>
      <c r="AX4" s="14" t="s">
        <v>462</v>
      </c>
      <c r="AY4" s="14" t="s">
        <v>451</v>
      </c>
      <c r="AZ4" s="14" t="s">
        <v>452</v>
      </c>
      <c r="BA4" s="14" t="s">
        <v>453</v>
      </c>
      <c r="BB4" s="14" t="s">
        <v>454</v>
      </c>
      <c r="BC4" s="14" t="s">
        <v>455</v>
      </c>
      <c r="BD4" s="14" t="s">
        <v>456</v>
      </c>
      <c r="BE4" s="14" t="s">
        <v>457</v>
      </c>
      <c r="BF4" s="14" t="s">
        <v>458</v>
      </c>
      <c r="BG4" s="14" t="s">
        <v>459</v>
      </c>
      <c r="BH4" s="14" t="s">
        <v>460</v>
      </c>
      <c r="BI4" s="14" t="s">
        <v>461</v>
      </c>
      <c r="BJ4" s="14" t="s">
        <v>462</v>
      </c>
      <c r="BK4" s="14" t="s">
        <v>451</v>
      </c>
      <c r="BL4" s="14" t="s">
        <v>452</v>
      </c>
      <c r="BM4" s="14" t="s">
        <v>453</v>
      </c>
      <c r="BN4" s="14" t="s">
        <v>454</v>
      </c>
      <c r="BO4" s="14" t="s">
        <v>455</v>
      </c>
      <c r="BP4" s="14" t="s">
        <v>456</v>
      </c>
      <c r="BQ4" s="14" t="s">
        <v>457</v>
      </c>
      <c r="BR4" s="14" t="s">
        <v>458</v>
      </c>
      <c r="BS4" s="14" t="s">
        <v>459</v>
      </c>
      <c r="BT4" s="14" t="s">
        <v>460</v>
      </c>
      <c r="BU4" s="14" t="s">
        <v>461</v>
      </c>
      <c r="BV4" s="14" t="s">
        <v>462</v>
      </c>
    </row>
    <row r="5" spans="1:74" ht="11.15" customHeight="1" x14ac:dyDescent="0.25">
      <c r="A5" s="44"/>
      <c r="B5" s="46" t="s">
        <v>745</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714</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0"/>
      <c r="AY6" s="550"/>
      <c r="AZ6" s="550"/>
      <c r="BA6" s="550"/>
      <c r="BB6" s="550"/>
      <c r="BC6" s="550"/>
      <c r="BD6" s="550"/>
      <c r="BE6" s="550"/>
      <c r="BF6" s="550"/>
      <c r="BG6" s="550"/>
      <c r="BH6" s="550"/>
      <c r="BI6" s="550"/>
      <c r="BJ6" s="550"/>
      <c r="BK6" s="550"/>
      <c r="BL6" s="550"/>
      <c r="BM6" s="550"/>
      <c r="BN6" s="550"/>
      <c r="BO6" s="550"/>
      <c r="BP6" s="550"/>
      <c r="BQ6" s="550"/>
      <c r="BR6" s="550"/>
      <c r="BS6" s="550"/>
      <c r="BT6" s="550"/>
      <c r="BU6" s="550"/>
      <c r="BV6" s="550"/>
    </row>
    <row r="7" spans="1:74" ht="11.15" customHeight="1" x14ac:dyDescent="0.25">
      <c r="A7" s="48" t="s">
        <v>478</v>
      </c>
      <c r="B7" s="137" t="s">
        <v>113</v>
      </c>
      <c r="C7" s="170">
        <v>11.871471</v>
      </c>
      <c r="D7" s="170">
        <v>11.651543</v>
      </c>
      <c r="E7" s="170">
        <v>11.91089</v>
      </c>
      <c r="F7" s="170">
        <v>12.144551999999999</v>
      </c>
      <c r="G7" s="170">
        <v>12.153079</v>
      </c>
      <c r="H7" s="170">
        <v>12.216073</v>
      </c>
      <c r="I7" s="170">
        <v>11.896364999999999</v>
      </c>
      <c r="J7" s="170">
        <v>12.479174</v>
      </c>
      <c r="K7" s="170">
        <v>12.584028999999999</v>
      </c>
      <c r="L7" s="170">
        <v>12.804537</v>
      </c>
      <c r="M7" s="170">
        <v>12.999641</v>
      </c>
      <c r="N7" s="170">
        <v>12.980363000000001</v>
      </c>
      <c r="O7" s="170">
        <v>12.850118999999999</v>
      </c>
      <c r="P7" s="170">
        <v>12.844479</v>
      </c>
      <c r="Q7" s="170">
        <v>12.795216999999999</v>
      </c>
      <c r="R7" s="170">
        <v>11.910579</v>
      </c>
      <c r="S7" s="170">
        <v>9.7139690000000005</v>
      </c>
      <c r="T7" s="170">
        <v>10.446463</v>
      </c>
      <c r="U7" s="170">
        <v>11.003636</v>
      </c>
      <c r="V7" s="170">
        <v>10.578666</v>
      </c>
      <c r="W7" s="170">
        <v>10.926155</v>
      </c>
      <c r="X7" s="170">
        <v>10.455707</v>
      </c>
      <c r="Y7" s="170">
        <v>11.196146000000001</v>
      </c>
      <c r="Z7" s="170">
        <v>11.171507</v>
      </c>
      <c r="AA7" s="170">
        <v>11.137354</v>
      </c>
      <c r="AB7" s="170">
        <v>9.9159360000000003</v>
      </c>
      <c r="AC7" s="170">
        <v>11.351134999999999</v>
      </c>
      <c r="AD7" s="170">
        <v>11.317989000000001</v>
      </c>
      <c r="AE7" s="170">
        <v>11.389749</v>
      </c>
      <c r="AF7" s="170">
        <v>11.365923</v>
      </c>
      <c r="AG7" s="170">
        <v>11.392429</v>
      </c>
      <c r="AH7" s="170">
        <v>11.276332</v>
      </c>
      <c r="AI7" s="170">
        <v>10.921417</v>
      </c>
      <c r="AJ7" s="170">
        <v>11.563782</v>
      </c>
      <c r="AK7" s="170">
        <v>11.781943999999999</v>
      </c>
      <c r="AL7" s="170">
        <v>11.678139</v>
      </c>
      <c r="AM7" s="170">
        <v>11.479767000000001</v>
      </c>
      <c r="AN7" s="170">
        <v>11.257887999999999</v>
      </c>
      <c r="AO7" s="170">
        <v>11.806029000000001</v>
      </c>
      <c r="AP7" s="170">
        <v>11.769841</v>
      </c>
      <c r="AQ7" s="170">
        <v>11.734401</v>
      </c>
      <c r="AR7" s="170">
        <v>11.800309</v>
      </c>
      <c r="AS7" s="170">
        <v>11.834305000000001</v>
      </c>
      <c r="AT7" s="170">
        <v>11.985232</v>
      </c>
      <c r="AU7" s="170">
        <v>12.325189999999999</v>
      </c>
      <c r="AV7" s="170">
        <v>12.377551</v>
      </c>
      <c r="AW7" s="170">
        <v>12.376018</v>
      </c>
      <c r="AX7" s="170">
        <v>12.138051000000001</v>
      </c>
      <c r="AY7" s="170">
        <v>12.568448</v>
      </c>
      <c r="AZ7" s="170">
        <v>12.532403</v>
      </c>
      <c r="BA7" s="170">
        <v>12.770144</v>
      </c>
      <c r="BB7" s="170">
        <v>12.649998</v>
      </c>
      <c r="BC7" s="170">
        <v>12.693955000000001</v>
      </c>
      <c r="BD7" s="170">
        <v>12.894467000000001</v>
      </c>
      <c r="BE7" s="170">
        <v>12.925407999999999</v>
      </c>
      <c r="BF7" s="170">
        <v>13.012475</v>
      </c>
      <c r="BG7" s="170">
        <v>13.236319</v>
      </c>
      <c r="BH7" s="170">
        <v>13.256942598</v>
      </c>
      <c r="BI7" s="170">
        <v>13.271095895</v>
      </c>
      <c r="BJ7" s="236">
        <v>13.26219</v>
      </c>
      <c r="BK7" s="236">
        <v>13.15611</v>
      </c>
      <c r="BL7" s="236">
        <v>13.056800000000001</v>
      </c>
      <c r="BM7" s="236">
        <v>13.059850000000001</v>
      </c>
      <c r="BN7" s="236">
        <v>13.06569</v>
      </c>
      <c r="BO7" s="236">
        <v>13.068619999999999</v>
      </c>
      <c r="BP7" s="236">
        <v>13.06156</v>
      </c>
      <c r="BQ7" s="236">
        <v>13.058310000000001</v>
      </c>
      <c r="BR7" s="236">
        <v>13.09404</v>
      </c>
      <c r="BS7" s="236">
        <v>13.053990000000001</v>
      </c>
      <c r="BT7" s="236">
        <v>13.118130000000001</v>
      </c>
      <c r="BU7" s="236">
        <v>13.26604</v>
      </c>
      <c r="BV7" s="236">
        <v>13.295</v>
      </c>
    </row>
    <row r="8" spans="1:74" ht="11.15" customHeight="1" x14ac:dyDescent="0.25">
      <c r="A8" s="48" t="s">
        <v>479</v>
      </c>
      <c r="B8" s="137" t="s">
        <v>375</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0.44631700000000002</v>
      </c>
      <c r="AE8" s="170">
        <v>0.443326</v>
      </c>
      <c r="AF8" s="170">
        <v>0.43998199999999998</v>
      </c>
      <c r="AG8" s="170">
        <v>0.37997999999999998</v>
      </c>
      <c r="AH8" s="170">
        <v>0.40851500000000002</v>
      </c>
      <c r="AI8" s="170">
        <v>0.42968299999999998</v>
      </c>
      <c r="AJ8" s="170">
        <v>0.43696299999999999</v>
      </c>
      <c r="AK8" s="170">
        <v>0.44602399999999998</v>
      </c>
      <c r="AL8" s="170">
        <v>0.45112400000000002</v>
      </c>
      <c r="AM8" s="170">
        <v>0.44961600000000002</v>
      </c>
      <c r="AN8" s="170">
        <v>0.45026300000000002</v>
      </c>
      <c r="AO8" s="170">
        <v>0.43985200000000002</v>
      </c>
      <c r="AP8" s="170">
        <v>0.44152200000000003</v>
      </c>
      <c r="AQ8" s="170">
        <v>0.44727099999999997</v>
      </c>
      <c r="AR8" s="170">
        <v>0.41863</v>
      </c>
      <c r="AS8" s="170">
        <v>0.43156699999999998</v>
      </c>
      <c r="AT8" s="170">
        <v>0.41315099999999999</v>
      </c>
      <c r="AU8" s="170">
        <v>0.43018000000000001</v>
      </c>
      <c r="AV8" s="170">
        <v>0.43493100000000001</v>
      </c>
      <c r="AW8" s="170">
        <v>0.44467600000000002</v>
      </c>
      <c r="AX8" s="170">
        <v>0.446631</v>
      </c>
      <c r="AY8" s="170">
        <v>0.44840600000000003</v>
      </c>
      <c r="AZ8" s="170">
        <v>0.44623099999999999</v>
      </c>
      <c r="BA8" s="170">
        <v>0.43522100000000002</v>
      </c>
      <c r="BB8" s="170">
        <v>0.43446699999999999</v>
      </c>
      <c r="BC8" s="170">
        <v>0.43016599999999999</v>
      </c>
      <c r="BD8" s="170">
        <v>0.42319000000000001</v>
      </c>
      <c r="BE8" s="170">
        <v>0.39722099999999999</v>
      </c>
      <c r="BF8" s="170">
        <v>0.39592500000000003</v>
      </c>
      <c r="BG8" s="170">
        <v>0.41540100000000002</v>
      </c>
      <c r="BH8" s="170">
        <v>0.41982826820000002</v>
      </c>
      <c r="BI8" s="170">
        <v>0.43133625885999999</v>
      </c>
      <c r="BJ8" s="236">
        <v>0.43151737551000002</v>
      </c>
      <c r="BK8" s="236">
        <v>0.42737918987000001</v>
      </c>
      <c r="BL8" s="236">
        <v>0.42784208537000001</v>
      </c>
      <c r="BM8" s="236">
        <v>0.42611285428000001</v>
      </c>
      <c r="BN8" s="236">
        <v>0.42706425746999999</v>
      </c>
      <c r="BO8" s="236">
        <v>0.39957403617999998</v>
      </c>
      <c r="BP8" s="236">
        <v>0.39298914957999997</v>
      </c>
      <c r="BQ8" s="236">
        <v>0.36818860698</v>
      </c>
      <c r="BR8" s="236">
        <v>0.39834866518000001</v>
      </c>
      <c r="BS8" s="236">
        <v>0.41288612695999999</v>
      </c>
      <c r="BT8" s="236">
        <v>0.40676487446999998</v>
      </c>
      <c r="BU8" s="236">
        <v>0.41522783768999999</v>
      </c>
      <c r="BV8" s="236">
        <v>0.41021438949</v>
      </c>
    </row>
    <row r="9" spans="1:74" ht="11.15" customHeight="1" x14ac:dyDescent="0.25">
      <c r="A9" s="48" t="s">
        <v>480</v>
      </c>
      <c r="B9" s="137" t="s">
        <v>226</v>
      </c>
      <c r="C9" s="170">
        <v>1.917468</v>
      </c>
      <c r="D9" s="170">
        <v>1.7367349999999999</v>
      </c>
      <c r="E9" s="170">
        <v>1.9252530000000001</v>
      </c>
      <c r="F9" s="170">
        <v>1.963058</v>
      </c>
      <c r="G9" s="170">
        <v>1.913581</v>
      </c>
      <c r="H9" s="170">
        <v>1.9229149999999999</v>
      </c>
      <c r="I9" s="170">
        <v>1.531282</v>
      </c>
      <c r="J9" s="170">
        <v>2.0439259999999999</v>
      </c>
      <c r="K9" s="170">
        <v>1.9151149999999999</v>
      </c>
      <c r="L9" s="170">
        <v>1.9131800000000001</v>
      </c>
      <c r="M9" s="170">
        <v>2.0010300000000001</v>
      </c>
      <c r="N9" s="170">
        <v>1.9795700000000001</v>
      </c>
      <c r="O9" s="170">
        <v>1.9881120000000001</v>
      </c>
      <c r="P9" s="170">
        <v>1.9947250000000001</v>
      </c>
      <c r="Q9" s="170">
        <v>1.976386</v>
      </c>
      <c r="R9" s="170">
        <v>1.910512</v>
      </c>
      <c r="S9" s="170">
        <v>1.60453</v>
      </c>
      <c r="T9" s="170">
        <v>1.5585690000000001</v>
      </c>
      <c r="U9" s="170">
        <v>1.6566289999999999</v>
      </c>
      <c r="V9" s="170">
        <v>1.18964</v>
      </c>
      <c r="W9" s="170">
        <v>1.538791</v>
      </c>
      <c r="X9" s="170">
        <v>1.0722430000000001</v>
      </c>
      <c r="Y9" s="170">
        <v>1.7219949999999999</v>
      </c>
      <c r="Z9" s="170">
        <v>1.8169</v>
      </c>
      <c r="AA9" s="170">
        <v>1.810101</v>
      </c>
      <c r="AB9" s="170">
        <v>1.7949660000000001</v>
      </c>
      <c r="AC9" s="170">
        <v>1.8788450000000001</v>
      </c>
      <c r="AD9" s="170">
        <v>1.7946409999999999</v>
      </c>
      <c r="AE9" s="170">
        <v>1.816324</v>
      </c>
      <c r="AF9" s="170">
        <v>1.783469</v>
      </c>
      <c r="AG9" s="170">
        <v>1.8482510000000001</v>
      </c>
      <c r="AH9" s="170">
        <v>1.5522609999999999</v>
      </c>
      <c r="AI9" s="170">
        <v>1.060325</v>
      </c>
      <c r="AJ9" s="170">
        <v>1.6777280000000001</v>
      </c>
      <c r="AK9" s="170">
        <v>1.7719290000000001</v>
      </c>
      <c r="AL9" s="170">
        <v>1.6925319999999999</v>
      </c>
      <c r="AM9" s="170">
        <v>1.679878</v>
      </c>
      <c r="AN9" s="170">
        <v>1.612819</v>
      </c>
      <c r="AO9" s="170">
        <v>1.684898</v>
      </c>
      <c r="AP9" s="170">
        <v>1.7542679999999999</v>
      </c>
      <c r="AQ9" s="170">
        <v>1.6072139999999999</v>
      </c>
      <c r="AR9" s="170">
        <v>1.7351300000000001</v>
      </c>
      <c r="AS9" s="170">
        <v>1.727085</v>
      </c>
      <c r="AT9" s="170">
        <v>1.7610600000000001</v>
      </c>
      <c r="AU9" s="170">
        <v>1.8244830000000001</v>
      </c>
      <c r="AV9" s="170">
        <v>1.7890729999999999</v>
      </c>
      <c r="AW9" s="170">
        <v>1.7971779999999999</v>
      </c>
      <c r="AX9" s="170">
        <v>1.788292</v>
      </c>
      <c r="AY9" s="170">
        <v>1.9026890000000001</v>
      </c>
      <c r="AZ9" s="170">
        <v>1.8278719999999999</v>
      </c>
      <c r="BA9" s="170">
        <v>1.87361</v>
      </c>
      <c r="BB9" s="170">
        <v>1.7360040000000001</v>
      </c>
      <c r="BC9" s="170">
        <v>1.707643</v>
      </c>
      <c r="BD9" s="170">
        <v>1.8594900000000001</v>
      </c>
      <c r="BE9" s="170">
        <v>1.9345760000000001</v>
      </c>
      <c r="BF9" s="170">
        <v>1.891883</v>
      </c>
      <c r="BG9" s="170">
        <v>2.0003829999999998</v>
      </c>
      <c r="BH9" s="170">
        <v>2.0083345043</v>
      </c>
      <c r="BI9" s="170">
        <v>1.9948973077000001</v>
      </c>
      <c r="BJ9" s="236">
        <v>1.9813342271000001</v>
      </c>
      <c r="BK9" s="236">
        <v>1.9684374765999999</v>
      </c>
      <c r="BL9" s="236">
        <v>1.9562644718</v>
      </c>
      <c r="BM9" s="236">
        <v>1.9534022327</v>
      </c>
      <c r="BN9" s="236">
        <v>1.9427806540999999</v>
      </c>
      <c r="BO9" s="236">
        <v>1.9422654886999999</v>
      </c>
      <c r="BP9" s="236">
        <v>1.9126373792</v>
      </c>
      <c r="BQ9" s="236">
        <v>1.9123285069</v>
      </c>
      <c r="BR9" s="236">
        <v>1.8935700869000001</v>
      </c>
      <c r="BS9" s="236">
        <v>1.8222938260999999</v>
      </c>
      <c r="BT9" s="236">
        <v>1.8535325067999999</v>
      </c>
      <c r="BU9" s="236">
        <v>1.9457078053000001</v>
      </c>
      <c r="BV9" s="236">
        <v>1.9543308740000001</v>
      </c>
    </row>
    <row r="10" spans="1:74" ht="11.15" customHeight="1" x14ac:dyDescent="0.25">
      <c r="A10" s="48" t="s">
        <v>481</v>
      </c>
      <c r="B10" s="137" t="s">
        <v>112</v>
      </c>
      <c r="C10" s="170">
        <v>9.4577770000000001</v>
      </c>
      <c r="D10" s="170">
        <v>9.4272159999999996</v>
      </c>
      <c r="E10" s="170">
        <v>9.5045660000000005</v>
      </c>
      <c r="F10" s="170">
        <v>9.7060220000000008</v>
      </c>
      <c r="G10" s="170">
        <v>9.7650480000000002</v>
      </c>
      <c r="H10" s="170">
        <v>9.8383929999999999</v>
      </c>
      <c r="I10" s="170">
        <v>9.9165840000000003</v>
      </c>
      <c r="J10" s="170">
        <v>10.053502999999999</v>
      </c>
      <c r="K10" s="170">
        <v>10.219521</v>
      </c>
      <c r="L10" s="170">
        <v>10.416573</v>
      </c>
      <c r="M10" s="170">
        <v>10.5145</v>
      </c>
      <c r="N10" s="170">
        <v>10.519424000000001</v>
      </c>
      <c r="O10" s="170">
        <v>10.379557999999999</v>
      </c>
      <c r="P10" s="170">
        <v>10.373087999999999</v>
      </c>
      <c r="Q10" s="170">
        <v>10.349278</v>
      </c>
      <c r="R10" s="170">
        <v>9.5373640000000002</v>
      </c>
      <c r="S10" s="170">
        <v>7.7053180000000001</v>
      </c>
      <c r="T10" s="170">
        <v>8.5269189999999995</v>
      </c>
      <c r="U10" s="170">
        <v>8.9030020000000007</v>
      </c>
      <c r="V10" s="170">
        <v>8.9454440000000002</v>
      </c>
      <c r="W10" s="170">
        <v>8.9456290000000003</v>
      </c>
      <c r="X10" s="170">
        <v>8.9241030000000006</v>
      </c>
      <c r="Y10" s="170">
        <v>9.0101750000000003</v>
      </c>
      <c r="Z10" s="170">
        <v>8.8916470000000007</v>
      </c>
      <c r="AA10" s="170">
        <v>8.8689590000000003</v>
      </c>
      <c r="AB10" s="170">
        <v>7.6643299999999996</v>
      </c>
      <c r="AC10" s="170">
        <v>9.0189760000000003</v>
      </c>
      <c r="AD10" s="170">
        <v>9.0770309999999998</v>
      </c>
      <c r="AE10" s="170">
        <v>9.1300989999999995</v>
      </c>
      <c r="AF10" s="170">
        <v>9.1424719999999997</v>
      </c>
      <c r="AG10" s="170">
        <v>9.1641980000000007</v>
      </c>
      <c r="AH10" s="170">
        <v>9.3155560000000008</v>
      </c>
      <c r="AI10" s="170">
        <v>9.4314090000000004</v>
      </c>
      <c r="AJ10" s="170">
        <v>9.4490909999999992</v>
      </c>
      <c r="AK10" s="170">
        <v>9.5639909999999997</v>
      </c>
      <c r="AL10" s="170">
        <v>9.5344829999999998</v>
      </c>
      <c r="AM10" s="170">
        <v>9.3502729999999996</v>
      </c>
      <c r="AN10" s="170">
        <v>9.1948059999999998</v>
      </c>
      <c r="AO10" s="170">
        <v>9.681279</v>
      </c>
      <c r="AP10" s="170">
        <v>9.5740510000000008</v>
      </c>
      <c r="AQ10" s="170">
        <v>9.6799160000000004</v>
      </c>
      <c r="AR10" s="170">
        <v>9.6465490000000003</v>
      </c>
      <c r="AS10" s="170">
        <v>9.6756530000000005</v>
      </c>
      <c r="AT10" s="170">
        <v>9.8110210000000002</v>
      </c>
      <c r="AU10" s="170">
        <v>10.070527</v>
      </c>
      <c r="AV10" s="170">
        <v>10.153547</v>
      </c>
      <c r="AW10" s="170">
        <v>10.134164</v>
      </c>
      <c r="AX10" s="170">
        <v>9.9031280000000006</v>
      </c>
      <c r="AY10" s="170">
        <v>10.217352999999999</v>
      </c>
      <c r="AZ10" s="170">
        <v>10.2583</v>
      </c>
      <c r="BA10" s="170">
        <v>10.461313000000001</v>
      </c>
      <c r="BB10" s="170">
        <v>10.479526999999999</v>
      </c>
      <c r="BC10" s="170">
        <v>10.556146</v>
      </c>
      <c r="BD10" s="170">
        <v>10.611787</v>
      </c>
      <c r="BE10" s="170">
        <v>10.593610999999999</v>
      </c>
      <c r="BF10" s="170">
        <v>10.724667</v>
      </c>
      <c r="BG10" s="170">
        <v>10.820535</v>
      </c>
      <c r="BH10" s="170">
        <v>10.828779826</v>
      </c>
      <c r="BI10" s="170">
        <v>10.844862328</v>
      </c>
      <c r="BJ10" s="236">
        <v>10.849335863</v>
      </c>
      <c r="BK10" s="236">
        <v>10.760294991</v>
      </c>
      <c r="BL10" s="236">
        <v>10.672692888</v>
      </c>
      <c r="BM10" s="236">
        <v>10.680333718</v>
      </c>
      <c r="BN10" s="236">
        <v>10.695847354</v>
      </c>
      <c r="BO10" s="236">
        <v>10.726779268</v>
      </c>
      <c r="BP10" s="236">
        <v>10.755937807</v>
      </c>
      <c r="BQ10" s="236">
        <v>10.777790897999999</v>
      </c>
      <c r="BR10" s="236">
        <v>10.802118839</v>
      </c>
      <c r="BS10" s="236">
        <v>10.818810445</v>
      </c>
      <c r="BT10" s="236">
        <v>10.857831607</v>
      </c>
      <c r="BU10" s="236">
        <v>10.905105308</v>
      </c>
      <c r="BV10" s="236">
        <v>10.930456205</v>
      </c>
    </row>
    <row r="11" spans="1:74" ht="11.15" customHeight="1" x14ac:dyDescent="0.25">
      <c r="A11" s="48" t="s">
        <v>1415</v>
      </c>
      <c r="B11" s="475" t="s">
        <v>1414</v>
      </c>
      <c r="C11" s="170">
        <v>0</v>
      </c>
      <c r="D11" s="170">
        <v>0</v>
      </c>
      <c r="E11" s="170">
        <v>0</v>
      </c>
      <c r="F11" s="170">
        <v>0</v>
      </c>
      <c r="G11" s="170">
        <v>0</v>
      </c>
      <c r="H11" s="170">
        <v>0</v>
      </c>
      <c r="I11" s="170">
        <v>0</v>
      </c>
      <c r="J11" s="170">
        <v>0</v>
      </c>
      <c r="K11" s="170">
        <v>0</v>
      </c>
      <c r="L11" s="170">
        <v>0</v>
      </c>
      <c r="M11" s="170">
        <v>0</v>
      </c>
      <c r="N11" s="170">
        <v>0</v>
      </c>
      <c r="O11" s="170">
        <v>0</v>
      </c>
      <c r="P11" s="170">
        <v>0</v>
      </c>
      <c r="Q11" s="170">
        <v>0</v>
      </c>
      <c r="R11" s="170">
        <v>0</v>
      </c>
      <c r="S11" s="170">
        <v>0</v>
      </c>
      <c r="T11" s="170">
        <v>0</v>
      </c>
      <c r="U11" s="170">
        <v>0</v>
      </c>
      <c r="V11" s="170">
        <v>0</v>
      </c>
      <c r="W11" s="170">
        <v>0</v>
      </c>
      <c r="X11" s="170">
        <v>0</v>
      </c>
      <c r="Y11" s="170">
        <v>0</v>
      </c>
      <c r="Z11" s="170">
        <v>0</v>
      </c>
      <c r="AA11" s="170">
        <v>0</v>
      </c>
      <c r="AB11" s="170">
        <v>0</v>
      </c>
      <c r="AC11" s="170">
        <v>0</v>
      </c>
      <c r="AD11" s="170">
        <v>0</v>
      </c>
      <c r="AE11" s="170">
        <v>0</v>
      </c>
      <c r="AF11" s="170">
        <v>0</v>
      </c>
      <c r="AG11" s="170">
        <v>0</v>
      </c>
      <c r="AH11" s="170">
        <v>0</v>
      </c>
      <c r="AI11" s="170">
        <v>0</v>
      </c>
      <c r="AJ11" s="170">
        <v>0</v>
      </c>
      <c r="AK11" s="170">
        <v>0</v>
      </c>
      <c r="AL11" s="170">
        <v>0</v>
      </c>
      <c r="AM11" s="170">
        <v>0.25954199999999999</v>
      </c>
      <c r="AN11" s="170">
        <v>0.53358000000000005</v>
      </c>
      <c r="AO11" s="170">
        <v>0.43973400000000001</v>
      </c>
      <c r="AP11" s="170">
        <v>0.41915799999999998</v>
      </c>
      <c r="AQ11" s="170">
        <v>0.32280300000000001</v>
      </c>
      <c r="AR11" s="170">
        <v>0.36192999999999997</v>
      </c>
      <c r="AS11" s="170">
        <v>0.40188299999999999</v>
      </c>
      <c r="AT11" s="170">
        <v>0.44310500000000003</v>
      </c>
      <c r="AU11" s="170">
        <v>0.42931200000000003</v>
      </c>
      <c r="AV11" s="170">
        <v>0.58893399999999996</v>
      </c>
      <c r="AW11" s="170">
        <v>0.478047</v>
      </c>
      <c r="AX11" s="170">
        <v>0.373726</v>
      </c>
      <c r="AY11" s="170">
        <v>0.44757799999999998</v>
      </c>
      <c r="AZ11" s="170">
        <v>0.29474099999999998</v>
      </c>
      <c r="BA11" s="170">
        <v>0.42174200000000001</v>
      </c>
      <c r="BB11" s="170">
        <v>0.46244499999999999</v>
      </c>
      <c r="BC11" s="170">
        <v>0.43149900000000002</v>
      </c>
      <c r="BD11" s="170">
        <v>0.63425200000000004</v>
      </c>
      <c r="BE11" s="170">
        <v>0.61671900000000002</v>
      </c>
      <c r="BF11" s="170">
        <v>0.75777899999999998</v>
      </c>
      <c r="BG11" s="170">
        <v>0.72493600000000002</v>
      </c>
      <c r="BH11" s="170">
        <v>0.71499999999999997</v>
      </c>
      <c r="BI11" s="170">
        <v>0.71699999999999997</v>
      </c>
      <c r="BJ11" s="236">
        <v>0.54627539999999997</v>
      </c>
      <c r="BK11" s="236">
        <v>0.5232502</v>
      </c>
      <c r="BL11" s="236">
        <v>0.52138709999999999</v>
      </c>
      <c r="BM11" s="236">
        <v>0.52760110000000005</v>
      </c>
      <c r="BN11" s="236">
        <v>0.53313069999999996</v>
      </c>
      <c r="BO11" s="236">
        <v>0.54767429999999995</v>
      </c>
      <c r="BP11" s="236">
        <v>0.56692909999999996</v>
      </c>
      <c r="BQ11" s="236">
        <v>0.58121560000000005</v>
      </c>
      <c r="BR11" s="236">
        <v>0.57985120000000001</v>
      </c>
      <c r="BS11" s="236">
        <v>0.58631270000000002</v>
      </c>
      <c r="BT11" s="236">
        <v>0.57598519999999997</v>
      </c>
      <c r="BU11" s="236">
        <v>0.56727899999999998</v>
      </c>
      <c r="BV11" s="236">
        <v>0.5539617</v>
      </c>
    </row>
    <row r="12" spans="1:74" ht="11.15" customHeight="1" x14ac:dyDescent="0.25">
      <c r="A12" s="48" t="s">
        <v>711</v>
      </c>
      <c r="B12" s="137" t="s">
        <v>114</v>
      </c>
      <c r="C12" s="170">
        <v>4.9153419999999999</v>
      </c>
      <c r="D12" s="170">
        <v>3.7550110000000001</v>
      </c>
      <c r="E12" s="170">
        <v>4.1100700000000003</v>
      </c>
      <c r="F12" s="170">
        <v>4.0878839999999999</v>
      </c>
      <c r="G12" s="170">
        <v>4.1950570000000003</v>
      </c>
      <c r="H12" s="170">
        <v>4.0522790000000004</v>
      </c>
      <c r="I12" s="170">
        <v>4.232246</v>
      </c>
      <c r="J12" s="170">
        <v>4.1892469999999999</v>
      </c>
      <c r="K12" s="170">
        <v>3.3901720000000002</v>
      </c>
      <c r="L12" s="170">
        <v>2.8297590000000001</v>
      </c>
      <c r="M12" s="170">
        <v>2.737447</v>
      </c>
      <c r="N12" s="170">
        <v>3.2964319999999998</v>
      </c>
      <c r="O12" s="170">
        <v>3.0230760000000001</v>
      </c>
      <c r="P12" s="170">
        <v>2.982148</v>
      </c>
      <c r="Q12" s="170">
        <v>2.6708349999999998</v>
      </c>
      <c r="R12" s="170">
        <v>2.6369150000000001</v>
      </c>
      <c r="S12" s="170">
        <v>2.909678</v>
      </c>
      <c r="T12" s="170">
        <v>3.6455860000000002</v>
      </c>
      <c r="U12" s="170">
        <v>2.563088</v>
      </c>
      <c r="V12" s="170">
        <v>2.0084689999999998</v>
      </c>
      <c r="W12" s="170">
        <v>2.1329419999999999</v>
      </c>
      <c r="X12" s="170">
        <v>2.354301</v>
      </c>
      <c r="Y12" s="170">
        <v>2.7840889999999998</v>
      </c>
      <c r="Z12" s="170">
        <v>2.356258</v>
      </c>
      <c r="AA12" s="170">
        <v>2.61416</v>
      </c>
      <c r="AB12" s="170">
        <v>3.023647</v>
      </c>
      <c r="AC12" s="170">
        <v>3.0111910000000002</v>
      </c>
      <c r="AD12" s="170">
        <v>2.6442649999999999</v>
      </c>
      <c r="AE12" s="170">
        <v>2.9932609999999999</v>
      </c>
      <c r="AF12" s="170">
        <v>3.1933950000000002</v>
      </c>
      <c r="AG12" s="170">
        <v>3.6939479999999998</v>
      </c>
      <c r="AH12" s="170">
        <v>3.2441450000000001</v>
      </c>
      <c r="AI12" s="170">
        <v>3.991622</v>
      </c>
      <c r="AJ12" s="170">
        <v>3.1922000000000001</v>
      </c>
      <c r="AK12" s="170">
        <v>3.19713</v>
      </c>
      <c r="AL12" s="170">
        <v>3.015787</v>
      </c>
      <c r="AM12" s="170">
        <v>3.0434760000000001</v>
      </c>
      <c r="AN12" s="170">
        <v>2.9154740000000001</v>
      </c>
      <c r="AO12" s="170">
        <v>3.2209500000000002</v>
      </c>
      <c r="AP12" s="170">
        <v>2.5548730000000002</v>
      </c>
      <c r="AQ12" s="170">
        <v>2.8580450000000002</v>
      </c>
      <c r="AR12" s="170">
        <v>3.0194960000000002</v>
      </c>
      <c r="AS12" s="170">
        <v>2.9168850000000002</v>
      </c>
      <c r="AT12" s="170">
        <v>2.768659</v>
      </c>
      <c r="AU12" s="170">
        <v>2.553353</v>
      </c>
      <c r="AV12" s="170">
        <v>2.2373470000000002</v>
      </c>
      <c r="AW12" s="170">
        <v>2.1472720000000001</v>
      </c>
      <c r="AX12" s="170">
        <v>2.2279429999999998</v>
      </c>
      <c r="AY12" s="170">
        <v>2.7634940000000001</v>
      </c>
      <c r="AZ12" s="170">
        <v>2.598357</v>
      </c>
      <c r="BA12" s="170">
        <v>1.4879910000000001</v>
      </c>
      <c r="BB12" s="170">
        <v>2.185184</v>
      </c>
      <c r="BC12" s="170">
        <v>2.6802800000000002</v>
      </c>
      <c r="BD12" s="170">
        <v>2.6731959999999999</v>
      </c>
      <c r="BE12" s="170">
        <v>2.45241</v>
      </c>
      <c r="BF12" s="170">
        <v>2.877669</v>
      </c>
      <c r="BG12" s="170">
        <v>2.4829509999999999</v>
      </c>
      <c r="BH12" s="170">
        <v>1.5838064516000001</v>
      </c>
      <c r="BI12" s="170">
        <v>1.8685333333</v>
      </c>
      <c r="BJ12" s="236">
        <v>1.835879</v>
      </c>
      <c r="BK12" s="236">
        <v>2.018043</v>
      </c>
      <c r="BL12" s="236">
        <v>1.7742530000000001</v>
      </c>
      <c r="BM12" s="236">
        <v>2.3028119999999999</v>
      </c>
      <c r="BN12" s="236">
        <v>2.3721459999999999</v>
      </c>
      <c r="BO12" s="236">
        <v>2.4858579999999999</v>
      </c>
      <c r="BP12" s="236">
        <v>2.475587</v>
      </c>
      <c r="BQ12" s="236">
        <v>2.4932789999999998</v>
      </c>
      <c r="BR12" s="236">
        <v>2.5748229999999999</v>
      </c>
      <c r="BS12" s="236">
        <v>2.239185</v>
      </c>
      <c r="BT12" s="236">
        <v>1.8634930000000001</v>
      </c>
      <c r="BU12" s="236">
        <v>1.8076859999999999</v>
      </c>
      <c r="BV12" s="236">
        <v>1.643689</v>
      </c>
    </row>
    <row r="13" spans="1:74" ht="11.15" customHeight="1" x14ac:dyDescent="0.25">
      <c r="A13" s="48" t="s">
        <v>713</v>
      </c>
      <c r="B13" s="137" t="s">
        <v>118</v>
      </c>
      <c r="C13" s="170">
        <v>0</v>
      </c>
      <c r="D13" s="170">
        <v>4.6428571429000002E-4</v>
      </c>
      <c r="E13" s="170">
        <v>0</v>
      </c>
      <c r="F13" s="170">
        <v>1.7933333332999998E-2</v>
      </c>
      <c r="G13" s="170">
        <v>0.12161290323</v>
      </c>
      <c r="H13" s="170">
        <v>0</v>
      </c>
      <c r="I13" s="170">
        <v>0</v>
      </c>
      <c r="J13" s="170">
        <v>0</v>
      </c>
      <c r="K13" s="170">
        <v>0</v>
      </c>
      <c r="L13" s="170">
        <v>0.11822580645</v>
      </c>
      <c r="M13" s="170">
        <v>0.20619999999999999</v>
      </c>
      <c r="N13" s="170">
        <v>0</v>
      </c>
      <c r="O13" s="170">
        <v>0</v>
      </c>
      <c r="P13" s="170">
        <v>0</v>
      </c>
      <c r="Q13" s="170">
        <v>0</v>
      </c>
      <c r="R13" s="170">
        <v>-9.5299999999999996E-2</v>
      </c>
      <c r="S13" s="170">
        <v>-0.33870967742000002</v>
      </c>
      <c r="T13" s="170">
        <v>-0.25656666667</v>
      </c>
      <c r="U13" s="170">
        <v>-3.7741935483999998E-3</v>
      </c>
      <c r="V13" s="170">
        <v>0.27774193547999998</v>
      </c>
      <c r="W13" s="170">
        <v>0.17813333333</v>
      </c>
      <c r="X13" s="170">
        <v>0.11709677419</v>
      </c>
      <c r="Y13" s="170">
        <v>1.5699999999999999E-2</v>
      </c>
      <c r="Z13" s="170">
        <v>-3.2258064515E-5</v>
      </c>
      <c r="AA13" s="170">
        <v>3.2258064515E-5</v>
      </c>
      <c r="AB13" s="170">
        <v>1.1142857143E-2</v>
      </c>
      <c r="AC13" s="170">
        <v>-3.2258064515E-5</v>
      </c>
      <c r="AD13" s="170">
        <v>0.14486666667</v>
      </c>
      <c r="AE13" s="170">
        <v>0.18848387096999999</v>
      </c>
      <c r="AF13" s="170">
        <v>0.20936666667000001</v>
      </c>
      <c r="AG13" s="170">
        <v>6.4516129031E-5</v>
      </c>
      <c r="AH13" s="170">
        <v>0</v>
      </c>
      <c r="AI13" s="170">
        <v>0.1178</v>
      </c>
      <c r="AJ13" s="170">
        <v>0.22974193547999999</v>
      </c>
      <c r="AK13" s="170">
        <v>0.30596666667</v>
      </c>
      <c r="AL13" s="170">
        <v>0.25112903226</v>
      </c>
      <c r="AM13" s="170">
        <v>0.17306451613000001</v>
      </c>
      <c r="AN13" s="170">
        <v>0.33732142857000003</v>
      </c>
      <c r="AO13" s="170">
        <v>0.41325806452000002</v>
      </c>
      <c r="AP13" s="170">
        <v>0.60650000000000004</v>
      </c>
      <c r="AQ13" s="170">
        <v>0.79861290323</v>
      </c>
      <c r="AR13" s="170">
        <v>0.99283333333000001</v>
      </c>
      <c r="AS13" s="170">
        <v>0.81670967742</v>
      </c>
      <c r="AT13" s="170">
        <v>0.74029032258000005</v>
      </c>
      <c r="AU13" s="170">
        <v>0.95546666667000002</v>
      </c>
      <c r="AV13" s="170">
        <v>0.57496774194</v>
      </c>
      <c r="AW13" s="170">
        <v>0.33833333332999999</v>
      </c>
      <c r="AX13" s="170">
        <v>0.52867741935000001</v>
      </c>
      <c r="AY13" s="170">
        <v>1.4548387096999999E-2</v>
      </c>
      <c r="AZ13" s="170">
        <v>0</v>
      </c>
      <c r="BA13" s="170">
        <v>1.3032258065E-2</v>
      </c>
      <c r="BB13" s="170">
        <v>0.24840000000000001</v>
      </c>
      <c r="BC13" s="170">
        <v>0.30183870967999998</v>
      </c>
      <c r="BD13" s="170">
        <v>0.24026666666999999</v>
      </c>
      <c r="BE13" s="170">
        <v>-9.5483870968000005E-3</v>
      </c>
      <c r="BF13" s="170">
        <v>-9.2774193547999997E-2</v>
      </c>
      <c r="BG13" s="170">
        <v>-3.1466666667000001E-2</v>
      </c>
      <c r="BH13" s="170">
        <v>0</v>
      </c>
      <c r="BI13" s="170">
        <v>-2.1433333333000001E-2</v>
      </c>
      <c r="BJ13" s="236">
        <v>-9.7709699999999997E-2</v>
      </c>
      <c r="BK13" s="236">
        <v>-9.7741900000000007E-2</v>
      </c>
      <c r="BL13" s="236">
        <v>-0.1303571</v>
      </c>
      <c r="BM13" s="236">
        <v>0</v>
      </c>
      <c r="BN13" s="236">
        <v>0</v>
      </c>
      <c r="BO13" s="236">
        <v>0</v>
      </c>
      <c r="BP13" s="236">
        <v>0</v>
      </c>
      <c r="BQ13" s="236">
        <v>0</v>
      </c>
      <c r="BR13" s="236">
        <v>0</v>
      </c>
      <c r="BS13" s="236">
        <v>0</v>
      </c>
      <c r="BT13" s="236">
        <v>0</v>
      </c>
      <c r="BU13" s="236">
        <v>0</v>
      </c>
      <c r="BV13" s="236">
        <v>0</v>
      </c>
    </row>
    <row r="14" spans="1:74" ht="11.15" customHeight="1" x14ac:dyDescent="0.25">
      <c r="A14" s="48" t="s">
        <v>712</v>
      </c>
      <c r="B14" s="137" t="s">
        <v>376</v>
      </c>
      <c r="C14" s="170">
        <v>-0.20874193548</v>
      </c>
      <c r="D14" s="170">
        <v>-9.6000000000000002E-2</v>
      </c>
      <c r="E14" s="170">
        <v>-0.23322580644999999</v>
      </c>
      <c r="F14" s="170">
        <v>-0.36373333333000002</v>
      </c>
      <c r="G14" s="170">
        <v>-0.36525806451999998</v>
      </c>
      <c r="H14" s="170">
        <v>0.58930000000000005</v>
      </c>
      <c r="I14" s="170">
        <v>0.70509677419000005</v>
      </c>
      <c r="J14" s="170">
        <v>0.37</v>
      </c>
      <c r="K14" s="170">
        <v>0.15013333333000001</v>
      </c>
      <c r="L14" s="170">
        <v>-0.57267741935000005</v>
      </c>
      <c r="M14" s="170">
        <v>-8.4000000000000005E-2</v>
      </c>
      <c r="N14" s="170">
        <v>0.42306451613000001</v>
      </c>
      <c r="O14" s="170">
        <v>-0.24132258065000001</v>
      </c>
      <c r="P14" s="170">
        <v>-0.42448275862000001</v>
      </c>
      <c r="Q14" s="170">
        <v>-0.99283870967999999</v>
      </c>
      <c r="R14" s="170">
        <v>-1.5231333332999999</v>
      </c>
      <c r="S14" s="170">
        <v>0.24006451612999999</v>
      </c>
      <c r="T14" s="170">
        <v>-0.36880000000000002</v>
      </c>
      <c r="U14" s="170">
        <v>0.40429032257999997</v>
      </c>
      <c r="V14" s="170">
        <v>0.50725806452</v>
      </c>
      <c r="W14" s="170">
        <v>0.2225</v>
      </c>
      <c r="X14" s="170">
        <v>0.12264516129</v>
      </c>
      <c r="Y14" s="170">
        <v>-0.22766666666999999</v>
      </c>
      <c r="Z14" s="170">
        <v>0.49293548387000002</v>
      </c>
      <c r="AA14" s="170">
        <v>0.29683870967999998</v>
      </c>
      <c r="AB14" s="170">
        <v>-0.62882142857000001</v>
      </c>
      <c r="AC14" s="170">
        <v>-0.27703225805999998</v>
      </c>
      <c r="AD14" s="170">
        <v>0.44353333333</v>
      </c>
      <c r="AE14" s="170">
        <v>0.39283870968000001</v>
      </c>
      <c r="AF14" s="170">
        <v>0.96240000000000003</v>
      </c>
      <c r="AG14" s="170">
        <v>0.30203225806</v>
      </c>
      <c r="AH14" s="170">
        <v>0.55548387096999996</v>
      </c>
      <c r="AI14" s="170">
        <v>3.9399999999999998E-2</v>
      </c>
      <c r="AJ14" s="170">
        <v>-0.52377419354999999</v>
      </c>
      <c r="AK14" s="170">
        <v>0.10643333333</v>
      </c>
      <c r="AL14" s="170">
        <v>0.39364516128999999</v>
      </c>
      <c r="AM14" s="170">
        <v>0.24096774194000001</v>
      </c>
      <c r="AN14" s="170">
        <v>0.18528571428999999</v>
      </c>
      <c r="AO14" s="170">
        <v>-0.18325806452000001</v>
      </c>
      <c r="AP14" s="170">
        <v>-0.10583333333</v>
      </c>
      <c r="AQ14" s="170">
        <v>7.4741935484000002E-2</v>
      </c>
      <c r="AR14" s="170">
        <v>-9.1133333332999999E-2</v>
      </c>
      <c r="AS14" s="170">
        <v>-0.20245161289999999</v>
      </c>
      <c r="AT14" s="170">
        <v>0.13838709677</v>
      </c>
      <c r="AU14" s="170">
        <v>-0.30716666666999998</v>
      </c>
      <c r="AV14" s="170">
        <v>-0.34445161289999998</v>
      </c>
      <c r="AW14" s="170">
        <v>0.76856666666999995</v>
      </c>
      <c r="AX14" s="170">
        <v>-0.43487096774</v>
      </c>
      <c r="AY14" s="170">
        <v>-0.95822580644999999</v>
      </c>
      <c r="AZ14" s="170">
        <v>-0.44821428570999999</v>
      </c>
      <c r="BA14" s="170">
        <v>0.22322580645000001</v>
      </c>
      <c r="BB14" s="170">
        <v>0.18516666667000001</v>
      </c>
      <c r="BC14" s="170">
        <v>-3.0258064516000001E-2</v>
      </c>
      <c r="BD14" s="170">
        <v>0.20286666667</v>
      </c>
      <c r="BE14" s="170">
        <v>0.48219354839</v>
      </c>
      <c r="BF14" s="170">
        <v>0.72538709677000002</v>
      </c>
      <c r="BG14" s="170">
        <v>-5.5333333333000001E-3</v>
      </c>
      <c r="BH14" s="170">
        <v>-0.59022580645</v>
      </c>
      <c r="BI14" s="170">
        <v>-0.30896666667</v>
      </c>
      <c r="BJ14" s="236">
        <v>0.32568239999999998</v>
      </c>
      <c r="BK14" s="236">
        <v>-0.2464914</v>
      </c>
      <c r="BL14" s="236">
        <v>-0.23443359999999999</v>
      </c>
      <c r="BM14" s="236">
        <v>-0.31001000000000001</v>
      </c>
      <c r="BN14" s="236">
        <v>-0.1457176</v>
      </c>
      <c r="BO14" s="236">
        <v>3.3757500000000003E-2</v>
      </c>
      <c r="BP14" s="236">
        <v>0.45544649999999998</v>
      </c>
      <c r="BQ14" s="236">
        <v>0.30444559999999998</v>
      </c>
      <c r="BR14" s="236">
        <v>0.27235110000000001</v>
      </c>
      <c r="BS14" s="236">
        <v>-3.43836E-2</v>
      </c>
      <c r="BT14" s="236">
        <v>-0.4659857</v>
      </c>
      <c r="BU14" s="236">
        <v>-0.1188491</v>
      </c>
      <c r="BV14" s="236">
        <v>0.3438658</v>
      </c>
    </row>
    <row r="15" spans="1:74" ht="11.15" customHeight="1" x14ac:dyDescent="0.25">
      <c r="A15" s="48" t="s">
        <v>483</v>
      </c>
      <c r="B15" s="137" t="s">
        <v>115</v>
      </c>
      <c r="C15" s="170">
        <v>0.20489693547999999</v>
      </c>
      <c r="D15" s="170">
        <v>0.53473171428999999</v>
      </c>
      <c r="E15" s="170">
        <v>0.14694280644999999</v>
      </c>
      <c r="F15" s="170">
        <v>0.45456400000000002</v>
      </c>
      <c r="G15" s="170">
        <v>0.61496116129</v>
      </c>
      <c r="H15" s="170">
        <v>0.37814799999999998</v>
      </c>
      <c r="I15" s="170">
        <v>0.34148622580999999</v>
      </c>
      <c r="J15" s="170">
        <v>0.25841799999999998</v>
      </c>
      <c r="K15" s="170">
        <v>0.27876566667000002</v>
      </c>
      <c r="L15" s="170">
        <v>0.50102661289999995</v>
      </c>
      <c r="M15" s="170">
        <v>0.622479</v>
      </c>
      <c r="N15" s="170">
        <v>9.2688483870999996E-2</v>
      </c>
      <c r="O15" s="170">
        <v>0.59664358065</v>
      </c>
      <c r="P15" s="170">
        <v>0.46326875862</v>
      </c>
      <c r="Q15" s="170">
        <v>0.75723770968000004</v>
      </c>
      <c r="R15" s="170">
        <v>-0.15672766666999999</v>
      </c>
      <c r="S15" s="170">
        <v>0.44303016129</v>
      </c>
      <c r="T15" s="170">
        <v>0.26768366666999999</v>
      </c>
      <c r="U15" s="170">
        <v>0.36633987096999998</v>
      </c>
      <c r="V15" s="170">
        <v>0.77957399999999999</v>
      </c>
      <c r="W15" s="170">
        <v>0.11310266667</v>
      </c>
      <c r="X15" s="170">
        <v>0.39499106451999999</v>
      </c>
      <c r="Y15" s="170">
        <v>0.35543166666999998</v>
      </c>
      <c r="Z15" s="170">
        <v>0.11913777419</v>
      </c>
      <c r="AA15" s="170">
        <v>0.49345403226000001</v>
      </c>
      <c r="AB15" s="170">
        <v>4.9024571428999998E-2</v>
      </c>
      <c r="AC15" s="170">
        <v>0.30186751613000001</v>
      </c>
      <c r="AD15" s="170">
        <v>0.61151299999999997</v>
      </c>
      <c r="AE15" s="170">
        <v>0.63134441934999996</v>
      </c>
      <c r="AF15" s="170">
        <v>0.45914833332999999</v>
      </c>
      <c r="AG15" s="170">
        <v>0.46336522581</v>
      </c>
      <c r="AH15" s="170">
        <v>0.65003912903000005</v>
      </c>
      <c r="AI15" s="170">
        <v>0.16142799999999999</v>
      </c>
      <c r="AJ15" s="170">
        <v>0.58340525805999999</v>
      </c>
      <c r="AK15" s="170">
        <v>0.292493</v>
      </c>
      <c r="AL15" s="170">
        <v>0.41820280645000002</v>
      </c>
      <c r="AM15" s="170">
        <v>0.27085974194000001</v>
      </c>
      <c r="AN15" s="170">
        <v>0.16773685714</v>
      </c>
      <c r="AO15" s="170">
        <v>0.15009400000000001</v>
      </c>
      <c r="AP15" s="170">
        <v>0.40376133333000003</v>
      </c>
      <c r="AQ15" s="170">
        <v>0.45017016128999998</v>
      </c>
      <c r="AR15" s="170">
        <v>0.48756500000000003</v>
      </c>
      <c r="AS15" s="170">
        <v>0.59066893547999999</v>
      </c>
      <c r="AT15" s="170">
        <v>0.35200358064999998</v>
      </c>
      <c r="AU15" s="170">
        <v>0.18504499999999999</v>
      </c>
      <c r="AV15" s="170">
        <v>0.34145887096999999</v>
      </c>
      <c r="AW15" s="170">
        <v>0.34222999999999998</v>
      </c>
      <c r="AX15" s="170">
        <v>0.54340954839</v>
      </c>
      <c r="AY15" s="170">
        <v>0.25054441934999999</v>
      </c>
      <c r="AZ15" s="170">
        <v>0.15114228570999999</v>
      </c>
      <c r="BA15" s="170">
        <v>0.59670393548</v>
      </c>
      <c r="BB15" s="170">
        <v>0.10863933333</v>
      </c>
      <c r="BC15" s="170">
        <v>0.12965335484000001</v>
      </c>
      <c r="BD15" s="170">
        <v>-0.25051533332999998</v>
      </c>
      <c r="BE15" s="170">
        <v>0.13091483871000001</v>
      </c>
      <c r="BF15" s="170">
        <v>-0.59137490322999997</v>
      </c>
      <c r="BG15" s="170">
        <v>-0.167939</v>
      </c>
      <c r="BH15" s="170">
        <v>0.29389611137999999</v>
      </c>
      <c r="BI15" s="170">
        <v>0.21883743855000001</v>
      </c>
      <c r="BJ15" s="236">
        <v>0.1767726</v>
      </c>
      <c r="BK15" s="236">
        <v>0.20900769999999999</v>
      </c>
      <c r="BL15" s="236">
        <v>0.21080689999999999</v>
      </c>
      <c r="BM15" s="236">
        <v>0.20480609999999999</v>
      </c>
      <c r="BN15" s="236">
        <v>0.19946630000000001</v>
      </c>
      <c r="BO15" s="236">
        <v>0.1854218</v>
      </c>
      <c r="BP15" s="236">
        <v>0.1668277</v>
      </c>
      <c r="BQ15" s="236">
        <v>0.15303140000000001</v>
      </c>
      <c r="BR15" s="236">
        <v>0.15434899999999999</v>
      </c>
      <c r="BS15" s="236">
        <v>0.1481093</v>
      </c>
      <c r="BT15" s="236">
        <v>0.15808230000000001</v>
      </c>
      <c r="BU15" s="236">
        <v>0.16648979999999999</v>
      </c>
      <c r="BV15" s="236">
        <v>0.17935010000000001</v>
      </c>
    </row>
    <row r="16" spans="1:74" ht="11.15" customHeight="1" x14ac:dyDescent="0.25">
      <c r="A16" s="48" t="s">
        <v>484</v>
      </c>
      <c r="B16" s="137" t="s">
        <v>160</v>
      </c>
      <c r="C16" s="170">
        <v>16.782968</v>
      </c>
      <c r="D16" s="170">
        <v>15.845750000000001</v>
      </c>
      <c r="E16" s="170">
        <v>15.934677000000001</v>
      </c>
      <c r="F16" s="170">
        <v>16.341200000000001</v>
      </c>
      <c r="G16" s="170">
        <v>16.719452</v>
      </c>
      <c r="H16" s="170">
        <v>17.235800000000001</v>
      </c>
      <c r="I16" s="170">
        <v>17.175194000000001</v>
      </c>
      <c r="J16" s="170">
        <v>17.296838999999999</v>
      </c>
      <c r="K16" s="170">
        <v>16.403099999999998</v>
      </c>
      <c r="L16" s="170">
        <v>15.680871</v>
      </c>
      <c r="M16" s="170">
        <v>16.481767000000001</v>
      </c>
      <c r="N16" s="170">
        <v>16.792548</v>
      </c>
      <c r="O16" s="170">
        <v>16.228515999999999</v>
      </c>
      <c r="P16" s="170">
        <v>15.865413</v>
      </c>
      <c r="Q16" s="170">
        <v>15.230451</v>
      </c>
      <c r="R16" s="170">
        <v>12.772333</v>
      </c>
      <c r="S16" s="170">
        <v>12.968031999999999</v>
      </c>
      <c r="T16" s="170">
        <v>13.734366</v>
      </c>
      <c r="U16" s="170">
        <v>14.33358</v>
      </c>
      <c r="V16" s="170">
        <v>14.151709</v>
      </c>
      <c r="W16" s="170">
        <v>13.572832999999999</v>
      </c>
      <c r="X16" s="170">
        <v>13.444741</v>
      </c>
      <c r="Y16" s="170">
        <v>14.123699999999999</v>
      </c>
      <c r="Z16" s="170">
        <v>14.139806</v>
      </c>
      <c r="AA16" s="170">
        <v>14.541839</v>
      </c>
      <c r="AB16" s="170">
        <v>12.370929</v>
      </c>
      <c r="AC16" s="170">
        <v>14.387129</v>
      </c>
      <c r="AD16" s="170">
        <v>15.162167</v>
      </c>
      <c r="AE16" s="170">
        <v>15.595677</v>
      </c>
      <c r="AF16" s="170">
        <v>16.190232999999999</v>
      </c>
      <c r="AG16" s="170">
        <v>15.851839</v>
      </c>
      <c r="AH16" s="170">
        <v>15.726000000000001</v>
      </c>
      <c r="AI16" s="170">
        <v>15.231667</v>
      </c>
      <c r="AJ16" s="170">
        <v>15.045355000000001</v>
      </c>
      <c r="AK16" s="170">
        <v>15.683967000000001</v>
      </c>
      <c r="AL16" s="170">
        <v>15.756902999999999</v>
      </c>
      <c r="AM16" s="170">
        <v>15.467677</v>
      </c>
      <c r="AN16" s="170">
        <v>15.397285999999999</v>
      </c>
      <c r="AO16" s="170">
        <v>15.846807</v>
      </c>
      <c r="AP16" s="170">
        <v>15.648300000000001</v>
      </c>
      <c r="AQ16" s="170">
        <v>16.238773999999999</v>
      </c>
      <c r="AR16" s="170">
        <v>16.571000000000002</v>
      </c>
      <c r="AS16" s="170">
        <v>16.358000000000001</v>
      </c>
      <c r="AT16" s="170">
        <v>16.427676999999999</v>
      </c>
      <c r="AU16" s="170">
        <v>16.141200000000001</v>
      </c>
      <c r="AV16" s="170">
        <v>15.775807</v>
      </c>
      <c r="AW16" s="170">
        <v>16.450467</v>
      </c>
      <c r="AX16" s="170">
        <v>15.376936000000001</v>
      </c>
      <c r="AY16" s="170">
        <v>15.086387</v>
      </c>
      <c r="AZ16" s="170">
        <v>15.128429000000001</v>
      </c>
      <c r="BA16" s="170">
        <v>15.512839</v>
      </c>
      <c r="BB16" s="170">
        <v>15.839833</v>
      </c>
      <c r="BC16" s="170">
        <v>16.206968</v>
      </c>
      <c r="BD16" s="170">
        <v>16.394532999999999</v>
      </c>
      <c r="BE16" s="170">
        <v>16.598096999999999</v>
      </c>
      <c r="BF16" s="170">
        <v>16.689160999999999</v>
      </c>
      <c r="BG16" s="170">
        <v>16.239267000000002</v>
      </c>
      <c r="BH16" s="170">
        <v>15.259419355</v>
      </c>
      <c r="BI16" s="170">
        <v>15.745066667</v>
      </c>
      <c r="BJ16" s="236">
        <v>16.04909</v>
      </c>
      <c r="BK16" s="236">
        <v>15.56218</v>
      </c>
      <c r="BL16" s="236">
        <v>15.198460000000001</v>
      </c>
      <c r="BM16" s="236">
        <v>15.78506</v>
      </c>
      <c r="BN16" s="236">
        <v>16.024719999999999</v>
      </c>
      <c r="BO16" s="236">
        <v>16.32133</v>
      </c>
      <c r="BP16" s="236">
        <v>16.72635</v>
      </c>
      <c r="BQ16" s="236">
        <v>16.59028</v>
      </c>
      <c r="BR16" s="236">
        <v>16.675409999999999</v>
      </c>
      <c r="BS16" s="236">
        <v>15.993209999999999</v>
      </c>
      <c r="BT16" s="236">
        <v>15.249700000000001</v>
      </c>
      <c r="BU16" s="236">
        <v>15.688650000000001</v>
      </c>
      <c r="BV16" s="236">
        <v>16.01587</v>
      </c>
    </row>
    <row r="17" spans="1:74" ht="11.15" customHeight="1" x14ac:dyDescent="0.25">
      <c r="A17" s="44"/>
      <c r="B17" s="32" t="s">
        <v>715</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170"/>
      <c r="AW17" s="170"/>
      <c r="AX17" s="170"/>
      <c r="AY17" s="170"/>
      <c r="AZ17" s="170"/>
      <c r="BA17" s="170"/>
      <c r="BB17" s="170"/>
      <c r="BC17" s="170"/>
      <c r="BD17" s="170"/>
      <c r="BE17" s="170"/>
      <c r="BF17" s="170"/>
      <c r="BG17" s="170"/>
      <c r="BH17" s="170"/>
      <c r="BI17" s="170"/>
      <c r="BJ17" s="236"/>
      <c r="BK17" s="295"/>
      <c r="BL17" s="295"/>
      <c r="BM17" s="295"/>
      <c r="BN17" s="295"/>
      <c r="BO17" s="295"/>
      <c r="BP17" s="295"/>
      <c r="BQ17" s="295"/>
      <c r="BR17" s="295"/>
      <c r="BS17" s="295"/>
      <c r="BT17" s="295"/>
      <c r="BU17" s="295"/>
      <c r="BV17" s="295"/>
    </row>
    <row r="18" spans="1:74" ht="11.15" customHeight="1" x14ac:dyDescent="0.25">
      <c r="A18" s="48" t="s">
        <v>486</v>
      </c>
      <c r="B18" s="137" t="s">
        <v>377</v>
      </c>
      <c r="C18" s="170">
        <v>1.108708</v>
      </c>
      <c r="D18" s="170">
        <v>1.007071</v>
      </c>
      <c r="E18" s="170">
        <v>1.0383579999999999</v>
      </c>
      <c r="F18" s="170">
        <v>1.0650999999999999</v>
      </c>
      <c r="G18" s="170">
        <v>1.064227</v>
      </c>
      <c r="H18" s="170">
        <v>1.0761670000000001</v>
      </c>
      <c r="I18" s="170">
        <v>1.066033</v>
      </c>
      <c r="J18" s="170">
        <v>1.098679</v>
      </c>
      <c r="K18" s="170">
        <v>1.0174989999999999</v>
      </c>
      <c r="L18" s="170">
        <v>1.0142260000000001</v>
      </c>
      <c r="M18" s="170">
        <v>1.1312009999999999</v>
      </c>
      <c r="N18" s="170">
        <v>1.1334200000000001</v>
      </c>
      <c r="O18" s="170">
        <v>1.128091</v>
      </c>
      <c r="P18" s="170">
        <v>0.94133999999999995</v>
      </c>
      <c r="Q18" s="170">
        <v>0.97412600000000005</v>
      </c>
      <c r="R18" s="170">
        <v>0.77373199999999998</v>
      </c>
      <c r="S18" s="170">
        <v>0.80803000000000003</v>
      </c>
      <c r="T18" s="170">
        <v>0.87066299999999996</v>
      </c>
      <c r="U18" s="170">
        <v>0.92867299999999997</v>
      </c>
      <c r="V18" s="170">
        <v>0.923902</v>
      </c>
      <c r="W18" s="170">
        <v>0.94806299999999999</v>
      </c>
      <c r="X18" s="170">
        <v>0.92428699999999997</v>
      </c>
      <c r="Y18" s="170">
        <v>0.93443200000000004</v>
      </c>
      <c r="Z18" s="170">
        <v>0.91493100000000005</v>
      </c>
      <c r="AA18" s="170">
        <v>0.88864399999999999</v>
      </c>
      <c r="AB18" s="170">
        <v>0.78028500000000001</v>
      </c>
      <c r="AC18" s="170">
        <v>0.86464600000000003</v>
      </c>
      <c r="AD18" s="170">
        <v>0.93716600000000005</v>
      </c>
      <c r="AE18" s="170">
        <v>1.0375490000000001</v>
      </c>
      <c r="AF18" s="170">
        <v>0.95299900000000004</v>
      </c>
      <c r="AG18" s="170">
        <v>0.94864599999999999</v>
      </c>
      <c r="AH18" s="170">
        <v>0.98896799999999996</v>
      </c>
      <c r="AI18" s="170">
        <v>0.93493199999999999</v>
      </c>
      <c r="AJ18" s="170">
        <v>1.0131289999999999</v>
      </c>
      <c r="AK18" s="170">
        <v>1.0127679999999999</v>
      </c>
      <c r="AL18" s="170">
        <v>1.0919380000000001</v>
      </c>
      <c r="AM18" s="170">
        <v>0.98848599999999998</v>
      </c>
      <c r="AN18" s="170">
        <v>0.92403500000000005</v>
      </c>
      <c r="AO18" s="170">
        <v>1.004067</v>
      </c>
      <c r="AP18" s="170">
        <v>1.0501659999999999</v>
      </c>
      <c r="AQ18" s="170">
        <v>1.0867089999999999</v>
      </c>
      <c r="AR18" s="170">
        <v>1.1109009999999999</v>
      </c>
      <c r="AS18" s="170">
        <v>1.100482</v>
      </c>
      <c r="AT18" s="170">
        <v>1.01013</v>
      </c>
      <c r="AU18" s="170">
        <v>1.081998</v>
      </c>
      <c r="AV18" s="170">
        <v>1.0138050000000001</v>
      </c>
      <c r="AW18" s="170">
        <v>1.023299</v>
      </c>
      <c r="AX18" s="170">
        <v>0.98570899999999995</v>
      </c>
      <c r="AY18" s="170">
        <v>1.025968</v>
      </c>
      <c r="AZ18" s="170">
        <v>0.95657099999999995</v>
      </c>
      <c r="BA18" s="170">
        <v>0.91690300000000002</v>
      </c>
      <c r="BB18" s="170">
        <v>1.0124</v>
      </c>
      <c r="BC18" s="170">
        <v>0.94393499999999997</v>
      </c>
      <c r="BD18" s="170">
        <v>1.071264</v>
      </c>
      <c r="BE18" s="170">
        <v>1.0755479999999999</v>
      </c>
      <c r="BF18" s="170">
        <v>1.0746789999999999</v>
      </c>
      <c r="BG18" s="170">
        <v>1.0704309999999999</v>
      </c>
      <c r="BH18" s="170">
        <v>1.0073067</v>
      </c>
      <c r="BI18" s="170">
        <v>1.027188</v>
      </c>
      <c r="BJ18" s="236">
        <v>1.0329809999999999</v>
      </c>
      <c r="BK18" s="236">
        <v>0.99918490000000004</v>
      </c>
      <c r="BL18" s="236">
        <v>0.95032349999999999</v>
      </c>
      <c r="BM18" s="236">
        <v>0.97946279999999997</v>
      </c>
      <c r="BN18" s="236">
        <v>1.002985</v>
      </c>
      <c r="BO18" s="236">
        <v>1.005919</v>
      </c>
      <c r="BP18" s="236">
        <v>1.0335179999999999</v>
      </c>
      <c r="BQ18" s="236">
        <v>1.0233110000000001</v>
      </c>
      <c r="BR18" s="236">
        <v>1.04688</v>
      </c>
      <c r="BS18" s="236">
        <v>0.98131780000000002</v>
      </c>
      <c r="BT18" s="236">
        <v>0.96894150000000001</v>
      </c>
      <c r="BU18" s="236">
        <v>0.99999269999999996</v>
      </c>
      <c r="BV18" s="236">
        <v>1.02878</v>
      </c>
    </row>
    <row r="19" spans="1:74" ht="11.15" customHeight="1" x14ac:dyDescent="0.25">
      <c r="A19" s="48" t="s">
        <v>485</v>
      </c>
      <c r="B19" s="137" t="s">
        <v>856</v>
      </c>
      <c r="C19" s="170">
        <v>4.5540649999999996</v>
      </c>
      <c r="D19" s="170">
        <v>4.7127499999999998</v>
      </c>
      <c r="E19" s="170">
        <v>4.7294840000000002</v>
      </c>
      <c r="F19" s="170">
        <v>4.7902329999999997</v>
      </c>
      <c r="G19" s="170">
        <v>4.8398070000000004</v>
      </c>
      <c r="H19" s="170">
        <v>4.7946999999999997</v>
      </c>
      <c r="I19" s="170">
        <v>4.7073229999999997</v>
      </c>
      <c r="J19" s="170">
        <v>4.7658709999999997</v>
      </c>
      <c r="K19" s="170">
        <v>4.9894999999999996</v>
      </c>
      <c r="L19" s="170">
        <v>5.0222579999999999</v>
      </c>
      <c r="M19" s="170">
        <v>4.9945000000000004</v>
      </c>
      <c r="N19" s="170">
        <v>4.9915159999999998</v>
      </c>
      <c r="O19" s="170">
        <v>5.2057739999999999</v>
      </c>
      <c r="P19" s="170">
        <v>5.0520350000000001</v>
      </c>
      <c r="Q19" s="170">
        <v>5.2528709999999998</v>
      </c>
      <c r="R19" s="170">
        <v>4.9342670000000002</v>
      </c>
      <c r="S19" s="170">
        <v>4.7454520000000002</v>
      </c>
      <c r="T19" s="170">
        <v>5.1946669999999999</v>
      </c>
      <c r="U19" s="170">
        <v>5.3675810000000004</v>
      </c>
      <c r="V19" s="170">
        <v>5.3514520000000001</v>
      </c>
      <c r="W19" s="170">
        <v>5.3078329999999996</v>
      </c>
      <c r="X19" s="170">
        <v>5.2972580000000002</v>
      </c>
      <c r="Y19" s="170">
        <v>5.3214670000000002</v>
      </c>
      <c r="Z19" s="170">
        <v>5.0582580000000004</v>
      </c>
      <c r="AA19" s="170">
        <v>5.2172580000000002</v>
      </c>
      <c r="AB19" s="170">
        <v>4.2468570000000003</v>
      </c>
      <c r="AC19" s="170">
        <v>5.1479679999999997</v>
      </c>
      <c r="AD19" s="170">
        <v>5.4774669999999999</v>
      </c>
      <c r="AE19" s="170">
        <v>5.496645</v>
      </c>
      <c r="AF19" s="170">
        <v>5.5151669999999999</v>
      </c>
      <c r="AG19" s="170">
        <v>5.5017420000000001</v>
      </c>
      <c r="AH19" s="170">
        <v>5.5961290000000004</v>
      </c>
      <c r="AI19" s="170">
        <v>5.5712330000000003</v>
      </c>
      <c r="AJ19" s="170">
        <v>5.7210000000000001</v>
      </c>
      <c r="AK19" s="170">
        <v>5.7728330000000003</v>
      </c>
      <c r="AL19" s="170">
        <v>5.7409359999999996</v>
      </c>
      <c r="AM19" s="170">
        <v>5.5083539999999998</v>
      </c>
      <c r="AN19" s="170">
        <v>5.5139639999999996</v>
      </c>
      <c r="AO19" s="170">
        <v>5.9523539999999997</v>
      </c>
      <c r="AP19" s="170">
        <v>5.9173</v>
      </c>
      <c r="AQ19" s="170">
        <v>5.9610000000000003</v>
      </c>
      <c r="AR19" s="170">
        <v>6.0082659999999999</v>
      </c>
      <c r="AS19" s="170">
        <v>6.1885159999999999</v>
      </c>
      <c r="AT19" s="170">
        <v>6.0605479999999998</v>
      </c>
      <c r="AU19" s="170">
        <v>6.1540660000000003</v>
      </c>
      <c r="AV19" s="170">
        <v>6.1677410000000004</v>
      </c>
      <c r="AW19" s="170">
        <v>6.1393000000000004</v>
      </c>
      <c r="AX19" s="170">
        <v>5.6004509999999996</v>
      </c>
      <c r="AY19" s="170">
        <v>5.8500319999999997</v>
      </c>
      <c r="AZ19" s="170">
        <v>5.9614289999999999</v>
      </c>
      <c r="BA19" s="170">
        <v>6.2113870000000002</v>
      </c>
      <c r="BB19" s="170">
        <v>6.3734669999999998</v>
      </c>
      <c r="BC19" s="170">
        <v>6.3756449999999996</v>
      </c>
      <c r="BD19" s="170">
        <v>6.5266669999999998</v>
      </c>
      <c r="BE19" s="170">
        <v>6.4453870000000002</v>
      </c>
      <c r="BF19" s="170">
        <v>6.5482899999999997</v>
      </c>
      <c r="BG19" s="170">
        <v>6.7534000000000001</v>
      </c>
      <c r="BH19" s="170">
        <v>6.6126016115999997</v>
      </c>
      <c r="BI19" s="170">
        <v>6.6846931566999999</v>
      </c>
      <c r="BJ19" s="236">
        <v>6.5067089999999999</v>
      </c>
      <c r="BK19" s="236">
        <v>6.4223189999999999</v>
      </c>
      <c r="BL19" s="236">
        <v>6.4361139999999999</v>
      </c>
      <c r="BM19" s="236">
        <v>6.4566759999999999</v>
      </c>
      <c r="BN19" s="236">
        <v>6.4355279999999997</v>
      </c>
      <c r="BO19" s="236">
        <v>6.4621259999999996</v>
      </c>
      <c r="BP19" s="236">
        <v>6.4862390000000003</v>
      </c>
      <c r="BQ19" s="236">
        <v>6.5093509999999997</v>
      </c>
      <c r="BR19" s="236">
        <v>6.5188360000000003</v>
      </c>
      <c r="BS19" s="236">
        <v>6.5524940000000003</v>
      </c>
      <c r="BT19" s="236">
        <v>6.5331950000000001</v>
      </c>
      <c r="BU19" s="236">
        <v>6.5471050000000002</v>
      </c>
      <c r="BV19" s="236">
        <v>6.5257009999999998</v>
      </c>
    </row>
    <row r="20" spans="1:74" ht="11.15" customHeight="1" x14ac:dyDescent="0.25">
      <c r="A20" s="48" t="s">
        <v>835</v>
      </c>
      <c r="B20" s="137" t="s">
        <v>836</v>
      </c>
      <c r="C20" s="170">
        <v>1.1124069999999999</v>
      </c>
      <c r="D20" s="170">
        <v>1.114779</v>
      </c>
      <c r="E20" s="170">
        <v>1.0876440000000001</v>
      </c>
      <c r="F20" s="170">
        <v>1.1381870000000001</v>
      </c>
      <c r="G20" s="170">
        <v>1.1509590000000001</v>
      </c>
      <c r="H20" s="170">
        <v>1.158911</v>
      </c>
      <c r="I20" s="170">
        <v>1.1551439999999999</v>
      </c>
      <c r="J20" s="170">
        <v>1.1330290000000001</v>
      </c>
      <c r="K20" s="170">
        <v>1.0713090000000001</v>
      </c>
      <c r="L20" s="170">
        <v>1.09284</v>
      </c>
      <c r="M20" s="170">
        <v>1.1286970000000001</v>
      </c>
      <c r="N20" s="170">
        <v>1.157518</v>
      </c>
      <c r="O20" s="170">
        <v>1.161227</v>
      </c>
      <c r="P20" s="170">
        <v>1.143888</v>
      </c>
      <c r="Q20" s="170">
        <v>1.049223</v>
      </c>
      <c r="R20" s="170">
        <v>0.67060399999999998</v>
      </c>
      <c r="S20" s="170">
        <v>0.787273</v>
      </c>
      <c r="T20" s="170">
        <v>0.96924900000000003</v>
      </c>
      <c r="U20" s="170">
        <v>1.0331360000000001</v>
      </c>
      <c r="V20" s="170">
        <v>1.02515</v>
      </c>
      <c r="W20" s="170">
        <v>1.0357499999999999</v>
      </c>
      <c r="X20" s="170">
        <v>1.0584169999999999</v>
      </c>
      <c r="Y20" s="170">
        <v>1.099089</v>
      </c>
      <c r="Z20" s="170">
        <v>1.074371</v>
      </c>
      <c r="AA20" s="170">
        <v>1.073075</v>
      </c>
      <c r="AB20" s="170">
        <v>0.94726999999999995</v>
      </c>
      <c r="AC20" s="170">
        <v>1.094449</v>
      </c>
      <c r="AD20" s="170">
        <v>1.0857479999999999</v>
      </c>
      <c r="AE20" s="170">
        <v>1.158898</v>
      </c>
      <c r="AF20" s="170">
        <v>1.1696249999999999</v>
      </c>
      <c r="AG20" s="170">
        <v>1.1765399999999999</v>
      </c>
      <c r="AH20" s="170">
        <v>1.1004970000000001</v>
      </c>
      <c r="AI20" s="170">
        <v>1.078711</v>
      </c>
      <c r="AJ20" s="170">
        <v>1.207738</v>
      </c>
      <c r="AK20" s="170">
        <v>1.256041</v>
      </c>
      <c r="AL20" s="170">
        <v>1.263269</v>
      </c>
      <c r="AM20" s="170">
        <v>1.20608</v>
      </c>
      <c r="AN20" s="170">
        <v>1.183184</v>
      </c>
      <c r="AO20" s="170">
        <v>1.196663</v>
      </c>
      <c r="AP20" s="170">
        <v>1.156757</v>
      </c>
      <c r="AQ20" s="170">
        <v>1.2056260000000001</v>
      </c>
      <c r="AR20" s="170">
        <v>1.2460420000000001</v>
      </c>
      <c r="AS20" s="170">
        <v>1.2271460000000001</v>
      </c>
      <c r="AT20" s="170">
        <v>1.1889620000000001</v>
      </c>
      <c r="AU20" s="170">
        <v>1.125291</v>
      </c>
      <c r="AV20" s="170">
        <v>1.2248429999999999</v>
      </c>
      <c r="AW20" s="170">
        <v>1.2798020000000001</v>
      </c>
      <c r="AX20" s="170">
        <v>1.1911320000000001</v>
      </c>
      <c r="AY20" s="170">
        <v>1.2402519999999999</v>
      </c>
      <c r="AZ20" s="170">
        <v>1.2396450000000001</v>
      </c>
      <c r="BA20" s="170">
        <v>1.2540819999999999</v>
      </c>
      <c r="BB20" s="170">
        <v>1.237724</v>
      </c>
      <c r="BC20" s="170">
        <v>1.295634</v>
      </c>
      <c r="BD20" s="170">
        <v>1.3453520000000001</v>
      </c>
      <c r="BE20" s="170">
        <v>1.312014</v>
      </c>
      <c r="BF20" s="170">
        <v>1.302659</v>
      </c>
      <c r="BG20" s="170">
        <v>1.3267139999999999</v>
      </c>
      <c r="BH20" s="170">
        <v>1.3430096842000001</v>
      </c>
      <c r="BI20" s="170">
        <v>1.3473122532999999</v>
      </c>
      <c r="BJ20" s="236">
        <v>1.3203530000000001</v>
      </c>
      <c r="BK20" s="236">
        <v>1.320878</v>
      </c>
      <c r="BL20" s="236">
        <v>1.3166359999999999</v>
      </c>
      <c r="BM20" s="236">
        <v>1.3444309999999999</v>
      </c>
      <c r="BN20" s="236">
        <v>1.317814</v>
      </c>
      <c r="BO20" s="236">
        <v>1.3394820000000001</v>
      </c>
      <c r="BP20" s="236">
        <v>1.394954</v>
      </c>
      <c r="BQ20" s="236">
        <v>1.3695539999999999</v>
      </c>
      <c r="BR20" s="236">
        <v>1.3715850000000001</v>
      </c>
      <c r="BS20" s="236">
        <v>1.315871</v>
      </c>
      <c r="BT20" s="236">
        <v>1.327715</v>
      </c>
      <c r="BU20" s="236">
        <v>1.3820699999999999</v>
      </c>
      <c r="BV20" s="236">
        <v>1.381907</v>
      </c>
    </row>
    <row r="21" spans="1:74" ht="11.15" customHeight="1" x14ac:dyDescent="0.25">
      <c r="A21" s="48" t="s">
        <v>762</v>
      </c>
      <c r="B21" s="137" t="s">
        <v>104</v>
      </c>
      <c r="C21" s="170">
        <v>1.019452</v>
      </c>
      <c r="D21" s="170">
        <v>1.021393</v>
      </c>
      <c r="E21" s="170">
        <v>0.99558100000000005</v>
      </c>
      <c r="F21" s="170">
        <v>1.0327</v>
      </c>
      <c r="G21" s="170">
        <v>1.0472900000000001</v>
      </c>
      <c r="H21" s="170">
        <v>1.063267</v>
      </c>
      <c r="I21" s="170">
        <v>1.0497099999999999</v>
      </c>
      <c r="J21" s="170">
        <v>1.0297099999999999</v>
      </c>
      <c r="K21" s="170">
        <v>0.97440000000000004</v>
      </c>
      <c r="L21" s="170">
        <v>0.99809700000000001</v>
      </c>
      <c r="M21" s="170">
        <v>1.0452669999999999</v>
      </c>
      <c r="N21" s="170">
        <v>1.0733870000000001</v>
      </c>
      <c r="O21" s="170">
        <v>1.075677</v>
      </c>
      <c r="P21" s="170">
        <v>1.052103</v>
      </c>
      <c r="Q21" s="170">
        <v>0.94867699999999999</v>
      </c>
      <c r="R21" s="170">
        <v>0.56676599999999999</v>
      </c>
      <c r="S21" s="170">
        <v>0.68248299999999995</v>
      </c>
      <c r="T21" s="170">
        <v>0.86529999999999996</v>
      </c>
      <c r="U21" s="170">
        <v>0.926064</v>
      </c>
      <c r="V21" s="170">
        <v>0.91677399999999998</v>
      </c>
      <c r="W21" s="170">
        <v>0.92596599999999996</v>
      </c>
      <c r="X21" s="170">
        <v>0.95528000000000002</v>
      </c>
      <c r="Y21" s="170">
        <v>0.99715200000000004</v>
      </c>
      <c r="Z21" s="170">
        <v>0.97121999999999997</v>
      </c>
      <c r="AA21" s="170">
        <v>0.92932499999999996</v>
      </c>
      <c r="AB21" s="170">
        <v>0.81768099999999999</v>
      </c>
      <c r="AC21" s="170">
        <v>0.94604100000000002</v>
      </c>
      <c r="AD21" s="170">
        <v>0.940438</v>
      </c>
      <c r="AE21" s="170">
        <v>1.007231</v>
      </c>
      <c r="AF21" s="170">
        <v>1.021366</v>
      </c>
      <c r="AG21" s="170">
        <v>1.0144979999999999</v>
      </c>
      <c r="AH21" s="170">
        <v>0.93827899999999997</v>
      </c>
      <c r="AI21" s="170">
        <v>0.93601400000000001</v>
      </c>
      <c r="AJ21" s="170">
        <v>1.0411539999999999</v>
      </c>
      <c r="AK21" s="170">
        <v>1.0794429999999999</v>
      </c>
      <c r="AL21" s="170">
        <v>1.068778</v>
      </c>
      <c r="AM21" s="170">
        <v>1.0384089999999999</v>
      </c>
      <c r="AN21" s="170">
        <v>1.010856</v>
      </c>
      <c r="AO21" s="170">
        <v>1.0187360000000001</v>
      </c>
      <c r="AP21" s="170">
        <v>0.96519999999999995</v>
      </c>
      <c r="AQ21" s="170">
        <v>1.0082469999999999</v>
      </c>
      <c r="AR21" s="170">
        <v>1.042924</v>
      </c>
      <c r="AS21" s="170">
        <v>1.0160750000000001</v>
      </c>
      <c r="AT21" s="170">
        <v>0.98452300000000004</v>
      </c>
      <c r="AU21" s="170">
        <v>0.90238600000000002</v>
      </c>
      <c r="AV21" s="170">
        <v>1.0142089999999999</v>
      </c>
      <c r="AW21" s="170">
        <v>1.052651</v>
      </c>
      <c r="AX21" s="170">
        <v>0.96922399999999997</v>
      </c>
      <c r="AY21" s="170">
        <v>1.006111</v>
      </c>
      <c r="AZ21" s="170">
        <v>1.003188</v>
      </c>
      <c r="BA21" s="170">
        <v>0.99203600000000003</v>
      </c>
      <c r="BB21" s="170">
        <v>0.97453500000000004</v>
      </c>
      <c r="BC21" s="170">
        <v>1.0005299999999999</v>
      </c>
      <c r="BD21" s="170">
        <v>1.0382150000000001</v>
      </c>
      <c r="BE21" s="170">
        <v>1.033034</v>
      </c>
      <c r="BF21" s="170">
        <v>1.004408</v>
      </c>
      <c r="BG21" s="170">
        <v>1.009674</v>
      </c>
      <c r="BH21" s="170">
        <v>1.0360967742</v>
      </c>
      <c r="BI21" s="170">
        <v>1.0394333333000001</v>
      </c>
      <c r="BJ21" s="236">
        <v>1.0001439999999999</v>
      </c>
      <c r="BK21" s="236">
        <v>1.0111540000000001</v>
      </c>
      <c r="BL21" s="236">
        <v>0.9974963</v>
      </c>
      <c r="BM21" s="236">
        <v>1.0148029999999999</v>
      </c>
      <c r="BN21" s="236">
        <v>0.97846500000000003</v>
      </c>
      <c r="BO21" s="236">
        <v>0.98736959999999996</v>
      </c>
      <c r="BP21" s="236">
        <v>1.0356650000000001</v>
      </c>
      <c r="BQ21" s="236">
        <v>1.005471</v>
      </c>
      <c r="BR21" s="236">
        <v>1.017223</v>
      </c>
      <c r="BS21" s="236">
        <v>0.97525499999999998</v>
      </c>
      <c r="BT21" s="236">
        <v>0.98862700000000003</v>
      </c>
      <c r="BU21" s="236">
        <v>1.027844</v>
      </c>
      <c r="BV21" s="236">
        <v>1.015182</v>
      </c>
    </row>
    <row r="22" spans="1:74" ht="11.15" customHeight="1" x14ac:dyDescent="0.25">
      <c r="A22" s="48" t="s">
        <v>837</v>
      </c>
      <c r="B22" s="475" t="s">
        <v>838</v>
      </c>
      <c r="C22" s="170">
        <v>0.22380767741999999</v>
      </c>
      <c r="D22" s="170">
        <v>0.21414214286</v>
      </c>
      <c r="E22" s="170">
        <v>0.20361206452</v>
      </c>
      <c r="F22" s="170">
        <v>0.19366733333</v>
      </c>
      <c r="G22" s="170">
        <v>0.19058125806000001</v>
      </c>
      <c r="H22" s="170">
        <v>0.211034</v>
      </c>
      <c r="I22" s="170">
        <v>0.20996667742</v>
      </c>
      <c r="J22" s="170">
        <v>0.20325841935</v>
      </c>
      <c r="K22" s="170">
        <v>0.19096733332999999</v>
      </c>
      <c r="L22" s="170">
        <v>0.18770935484000001</v>
      </c>
      <c r="M22" s="170">
        <v>0.21396733333000001</v>
      </c>
      <c r="N22" s="170">
        <v>0.21499919355</v>
      </c>
      <c r="O22" s="170">
        <v>0.22138841935</v>
      </c>
      <c r="P22" s="170">
        <v>0.20275989655000001</v>
      </c>
      <c r="Q22" s="170">
        <v>0.21561225806000001</v>
      </c>
      <c r="R22" s="170">
        <v>0.18636733333</v>
      </c>
      <c r="S22" s="170">
        <v>0.19264451613</v>
      </c>
      <c r="T22" s="170">
        <v>0.17516866667</v>
      </c>
      <c r="U22" s="170">
        <v>0.20474293548</v>
      </c>
      <c r="V22" s="170">
        <v>0.19254741935</v>
      </c>
      <c r="W22" s="170">
        <v>0.18219966667000001</v>
      </c>
      <c r="X22" s="170">
        <v>0.19035706452000001</v>
      </c>
      <c r="Y22" s="170">
        <v>0.19726730000000001</v>
      </c>
      <c r="Z22" s="170">
        <v>0.18545161290000001</v>
      </c>
      <c r="AA22" s="170">
        <v>0.20483890323000001</v>
      </c>
      <c r="AB22" s="170">
        <v>0.17625042857000001</v>
      </c>
      <c r="AC22" s="170">
        <v>0.19487067742</v>
      </c>
      <c r="AD22" s="170">
        <v>0.20473469999999999</v>
      </c>
      <c r="AE22" s="170">
        <v>0.21161429032000001</v>
      </c>
      <c r="AF22" s="170">
        <v>0.21940116667000001</v>
      </c>
      <c r="AG22" s="170">
        <v>0.21600022581</v>
      </c>
      <c r="AH22" s="170">
        <v>0.21261125806</v>
      </c>
      <c r="AI22" s="170">
        <v>0.21483326666999999</v>
      </c>
      <c r="AJ22" s="170">
        <v>0.21329096774</v>
      </c>
      <c r="AK22" s="170">
        <v>0.2200675</v>
      </c>
      <c r="AL22" s="170">
        <v>0.24025983871000001</v>
      </c>
      <c r="AM22" s="170">
        <v>0.22477151612999999</v>
      </c>
      <c r="AN22" s="170">
        <v>0.20964153570999999</v>
      </c>
      <c r="AO22" s="170">
        <v>0.21499770968000001</v>
      </c>
      <c r="AP22" s="170">
        <v>0.22666476666999999</v>
      </c>
      <c r="AQ22" s="170">
        <v>0.22457793547999999</v>
      </c>
      <c r="AR22" s="170">
        <v>0.23523050000000001</v>
      </c>
      <c r="AS22" s="170">
        <v>0.22451216129000001</v>
      </c>
      <c r="AT22" s="170">
        <v>0.22219012902999999</v>
      </c>
      <c r="AU22" s="170">
        <v>0.22286376666999999</v>
      </c>
      <c r="AV22" s="170">
        <v>0.21809229031999999</v>
      </c>
      <c r="AW22" s="170">
        <v>0.22749853333</v>
      </c>
      <c r="AX22" s="170">
        <v>0.21344935483999999</v>
      </c>
      <c r="AY22" s="170">
        <v>0.21467606451999999</v>
      </c>
      <c r="AZ22" s="170">
        <v>0.19567935714000001</v>
      </c>
      <c r="BA22" s="170">
        <v>0.19519287096999999</v>
      </c>
      <c r="BB22" s="170">
        <v>0.20676793332999999</v>
      </c>
      <c r="BC22" s="170">
        <v>0.22354809677000001</v>
      </c>
      <c r="BD22" s="170">
        <v>0.2265684</v>
      </c>
      <c r="BE22" s="170">
        <v>0.22903293548000001</v>
      </c>
      <c r="BF22" s="170">
        <v>0.22954925806000001</v>
      </c>
      <c r="BG22" s="170">
        <v>0.22936666667</v>
      </c>
      <c r="BH22" s="170">
        <v>0.20948610000000001</v>
      </c>
      <c r="BI22" s="170">
        <v>0.22025719999999999</v>
      </c>
      <c r="BJ22" s="236">
        <v>0.2260443</v>
      </c>
      <c r="BK22" s="236">
        <v>0.21001049999999999</v>
      </c>
      <c r="BL22" s="236">
        <v>0.2045466</v>
      </c>
      <c r="BM22" s="236">
        <v>0.20907200000000001</v>
      </c>
      <c r="BN22" s="236">
        <v>0.21493490000000001</v>
      </c>
      <c r="BO22" s="236">
        <v>0.21745149999999999</v>
      </c>
      <c r="BP22" s="236">
        <v>0.22138389999999999</v>
      </c>
      <c r="BQ22" s="236">
        <v>0.22120119999999999</v>
      </c>
      <c r="BR22" s="236">
        <v>0.21720600000000001</v>
      </c>
      <c r="BS22" s="236">
        <v>0.21286459999999999</v>
      </c>
      <c r="BT22" s="236">
        <v>0.20840890000000001</v>
      </c>
      <c r="BU22" s="236">
        <v>0.21840909999999999</v>
      </c>
      <c r="BV22" s="236">
        <v>0.2242683</v>
      </c>
    </row>
    <row r="23" spans="1:74" ht="11.15" customHeight="1" x14ac:dyDescent="0.25">
      <c r="A23" s="471" t="s">
        <v>1416</v>
      </c>
      <c r="B23" s="475" t="s">
        <v>1417</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-0.25954300000000002</v>
      </c>
      <c r="AN23" s="170">
        <v>-0.53358000000000005</v>
      </c>
      <c r="AO23" s="170">
        <v>-0.43973400000000001</v>
      </c>
      <c r="AP23" s="170">
        <v>-0.419159</v>
      </c>
      <c r="AQ23" s="170">
        <v>-0.32280300000000001</v>
      </c>
      <c r="AR23" s="170">
        <v>-0.36192999999999997</v>
      </c>
      <c r="AS23" s="170">
        <v>-0.40188400000000002</v>
      </c>
      <c r="AT23" s="170">
        <v>-0.44310500000000003</v>
      </c>
      <c r="AU23" s="170">
        <v>-0.42931200000000003</v>
      </c>
      <c r="AV23" s="170">
        <v>-0.58893399999999996</v>
      </c>
      <c r="AW23" s="170">
        <v>-0.478047</v>
      </c>
      <c r="AX23" s="170">
        <v>-0.373726</v>
      </c>
      <c r="AY23" s="170">
        <v>-0.44757799999999998</v>
      </c>
      <c r="AZ23" s="170">
        <v>-0.29474099999999998</v>
      </c>
      <c r="BA23" s="170">
        <v>-0.42174200000000001</v>
      </c>
      <c r="BB23" s="170">
        <v>-0.46244600000000002</v>
      </c>
      <c r="BC23" s="170">
        <v>-0.43149900000000002</v>
      </c>
      <c r="BD23" s="170">
        <v>-0.63425100000000001</v>
      </c>
      <c r="BE23" s="170">
        <v>-0.61671799999999999</v>
      </c>
      <c r="BF23" s="170">
        <v>-0.75777899999999998</v>
      </c>
      <c r="BG23" s="170">
        <v>-0.72493600000000002</v>
      </c>
      <c r="BH23" s="170">
        <v>-0.71499999999999997</v>
      </c>
      <c r="BI23" s="170">
        <v>-0.71699999999999997</v>
      </c>
      <c r="BJ23" s="236">
        <v>-0.54627539999999997</v>
      </c>
      <c r="BK23" s="236">
        <v>-0.5232502</v>
      </c>
      <c r="BL23" s="236">
        <v>-0.52138709999999999</v>
      </c>
      <c r="BM23" s="236">
        <v>-0.52760110000000005</v>
      </c>
      <c r="BN23" s="236">
        <v>-0.53313069999999996</v>
      </c>
      <c r="BO23" s="236">
        <v>-0.54767429999999995</v>
      </c>
      <c r="BP23" s="236">
        <v>-0.56692909999999996</v>
      </c>
      <c r="BQ23" s="236">
        <v>-0.58121560000000005</v>
      </c>
      <c r="BR23" s="236">
        <v>-0.57985120000000001</v>
      </c>
      <c r="BS23" s="236">
        <v>-0.58631270000000002</v>
      </c>
      <c r="BT23" s="236">
        <v>-0.57598519999999997</v>
      </c>
      <c r="BU23" s="236">
        <v>-0.56727899999999998</v>
      </c>
      <c r="BV23" s="236">
        <v>-0.5539617</v>
      </c>
    </row>
    <row r="24" spans="1:74" ht="11.15" customHeight="1" x14ac:dyDescent="0.25">
      <c r="A24" s="48" t="s">
        <v>487</v>
      </c>
      <c r="B24" s="137" t="s">
        <v>116</v>
      </c>
      <c r="C24" s="170">
        <v>-3.1295500000000001</v>
      </c>
      <c r="D24" s="170">
        <v>-3.3028339999999998</v>
      </c>
      <c r="E24" s="170">
        <v>-3.1507390000000002</v>
      </c>
      <c r="F24" s="170">
        <v>-2.945309</v>
      </c>
      <c r="G24" s="170">
        <v>-2.5401090000000002</v>
      </c>
      <c r="H24" s="170">
        <v>-3.3317860000000001</v>
      </c>
      <c r="I24" s="170">
        <v>-2.715535</v>
      </c>
      <c r="J24" s="170">
        <v>-3.2402739999999999</v>
      </c>
      <c r="K24" s="170">
        <v>-3.3502230000000002</v>
      </c>
      <c r="L24" s="170">
        <v>-3.2699180000000001</v>
      </c>
      <c r="M24" s="170">
        <v>-3.3755090000000001</v>
      </c>
      <c r="N24" s="170">
        <v>-3.4677169999999999</v>
      </c>
      <c r="O24" s="170">
        <v>-3.6716920000000002</v>
      </c>
      <c r="P24" s="170">
        <v>-4.0899299999999998</v>
      </c>
      <c r="Q24" s="170">
        <v>-3.832465</v>
      </c>
      <c r="R24" s="170">
        <v>-3.7493560000000001</v>
      </c>
      <c r="S24" s="170">
        <v>-2.2593079999999999</v>
      </c>
      <c r="T24" s="170">
        <v>-2.886002</v>
      </c>
      <c r="U24" s="170">
        <v>-3.2021649999999999</v>
      </c>
      <c r="V24" s="170">
        <v>-3.108949</v>
      </c>
      <c r="W24" s="170">
        <v>-2.8891800000000001</v>
      </c>
      <c r="X24" s="170">
        <v>-3.3675190000000002</v>
      </c>
      <c r="Y24" s="170">
        <v>-3.0812469999999998</v>
      </c>
      <c r="Z24" s="170">
        <v>-3.5419290000000001</v>
      </c>
      <c r="AA24" s="170">
        <v>-3.1148169999999999</v>
      </c>
      <c r="AB24" s="170">
        <v>-2.6669429999999998</v>
      </c>
      <c r="AC24" s="170">
        <v>-2.5800679999999998</v>
      </c>
      <c r="AD24" s="170">
        <v>-3.084886</v>
      </c>
      <c r="AE24" s="170">
        <v>-2.8951020000000001</v>
      </c>
      <c r="AF24" s="170">
        <v>-3.2497189999999998</v>
      </c>
      <c r="AG24" s="170">
        <v>-3.3261409999999998</v>
      </c>
      <c r="AH24" s="170">
        <v>-3.396852</v>
      </c>
      <c r="AI24" s="170">
        <v>-2.8294700000000002</v>
      </c>
      <c r="AJ24" s="170">
        <v>-3.282238</v>
      </c>
      <c r="AK24" s="170">
        <v>-3.90747</v>
      </c>
      <c r="AL24" s="170">
        <v>-4.176539</v>
      </c>
      <c r="AM24" s="170">
        <v>-3.556521</v>
      </c>
      <c r="AN24" s="170">
        <v>-3.19373</v>
      </c>
      <c r="AO24" s="170">
        <v>-3.8422109999999998</v>
      </c>
      <c r="AP24" s="170">
        <v>-3.9724819999999998</v>
      </c>
      <c r="AQ24" s="170">
        <v>-3.8886780000000001</v>
      </c>
      <c r="AR24" s="170">
        <v>-4.1925840000000001</v>
      </c>
      <c r="AS24" s="170">
        <v>-3.848052</v>
      </c>
      <c r="AT24" s="170">
        <v>-4.1486910000000004</v>
      </c>
      <c r="AU24" s="170">
        <v>-4.3784879999999999</v>
      </c>
      <c r="AV24" s="170">
        <v>-3.667081</v>
      </c>
      <c r="AW24" s="170">
        <v>-3.7840470000000002</v>
      </c>
      <c r="AX24" s="170">
        <v>-4.236567</v>
      </c>
      <c r="AY24" s="170">
        <v>-3.7278989999999999</v>
      </c>
      <c r="AZ24" s="170">
        <v>-3.441754</v>
      </c>
      <c r="BA24" s="170">
        <v>-4.5225799999999996</v>
      </c>
      <c r="BB24" s="170">
        <v>-3.496883</v>
      </c>
      <c r="BC24" s="170">
        <v>-3.780233</v>
      </c>
      <c r="BD24" s="170">
        <v>-3.8647170000000002</v>
      </c>
      <c r="BE24" s="170">
        <v>-4.2106669999999999</v>
      </c>
      <c r="BF24" s="170">
        <v>-3.9077929999999999</v>
      </c>
      <c r="BG24" s="170">
        <v>-3.9682659999999998</v>
      </c>
      <c r="BH24" s="170">
        <v>-4.5424706439999998</v>
      </c>
      <c r="BI24" s="170">
        <v>-4.6913528833000004</v>
      </c>
      <c r="BJ24" s="236">
        <v>-4.7010379999999996</v>
      </c>
      <c r="BK24" s="236">
        <v>-3.5811769999999998</v>
      </c>
      <c r="BL24" s="236">
        <v>-4.0524509999999996</v>
      </c>
      <c r="BM24" s="236">
        <v>-4.1775060000000002</v>
      </c>
      <c r="BN24" s="236">
        <v>-3.9240560000000002</v>
      </c>
      <c r="BO24" s="236">
        <v>-3.678445</v>
      </c>
      <c r="BP24" s="236">
        <v>-4.2590389999999996</v>
      </c>
      <c r="BQ24" s="236">
        <v>-4.321618</v>
      </c>
      <c r="BR24" s="236">
        <v>-4.1623469999999996</v>
      </c>
      <c r="BS24" s="236">
        <v>-4.3699760000000003</v>
      </c>
      <c r="BT24" s="236">
        <v>-4.1793889999999996</v>
      </c>
      <c r="BU24" s="236">
        <v>-4.2111980000000004</v>
      </c>
      <c r="BV24" s="236">
        <v>-4.5624399999999996</v>
      </c>
    </row>
    <row r="25" spans="1:74" ht="11.15" customHeight="1" x14ac:dyDescent="0.25">
      <c r="A25" s="471" t="s">
        <v>929</v>
      </c>
      <c r="B25" s="52" t="s">
        <v>930</v>
      </c>
      <c r="C25" s="170">
        <v>-1.2643200000000001</v>
      </c>
      <c r="D25" s="170">
        <v>-1.2705420000000001</v>
      </c>
      <c r="E25" s="170">
        <v>-1.39737</v>
      </c>
      <c r="F25" s="170">
        <v>-1.715192</v>
      </c>
      <c r="G25" s="170">
        <v>-1.618247</v>
      </c>
      <c r="H25" s="170">
        <v>-1.6903319999999999</v>
      </c>
      <c r="I25" s="170">
        <v>-1.712696</v>
      </c>
      <c r="J25" s="170">
        <v>-1.653737</v>
      </c>
      <c r="K25" s="170">
        <v>-1.7083740000000001</v>
      </c>
      <c r="L25" s="170">
        <v>-1.8825879999999999</v>
      </c>
      <c r="M25" s="170">
        <v>-1.790734</v>
      </c>
      <c r="N25" s="170">
        <v>-1.7550600000000001</v>
      </c>
      <c r="O25" s="170">
        <v>-1.9143810000000001</v>
      </c>
      <c r="P25" s="170">
        <v>-2.0347520000000001</v>
      </c>
      <c r="Q25" s="170">
        <v>-1.906002</v>
      </c>
      <c r="R25" s="170">
        <v>-2.0095200000000002</v>
      </c>
      <c r="S25" s="170">
        <v>-1.670326</v>
      </c>
      <c r="T25" s="170">
        <v>-1.8587880000000001</v>
      </c>
      <c r="U25" s="170">
        <v>-1.903043</v>
      </c>
      <c r="V25" s="170">
        <v>-1.822498</v>
      </c>
      <c r="W25" s="170">
        <v>-1.7624919999999999</v>
      </c>
      <c r="X25" s="170">
        <v>-2.170919</v>
      </c>
      <c r="Y25" s="170">
        <v>-1.9687220000000001</v>
      </c>
      <c r="Z25" s="170">
        <v>-2.0388820000000001</v>
      </c>
      <c r="AA25" s="170">
        <v>-2.025941</v>
      </c>
      <c r="AB25" s="170">
        <v>-1.762502</v>
      </c>
      <c r="AC25" s="170">
        <v>-2.0460940000000001</v>
      </c>
      <c r="AD25" s="170">
        <v>-2.2540529999999999</v>
      </c>
      <c r="AE25" s="170">
        <v>-2.2139150000000001</v>
      </c>
      <c r="AF25" s="170">
        <v>-2.295032</v>
      </c>
      <c r="AG25" s="170">
        <v>-2.0504500000000001</v>
      </c>
      <c r="AH25" s="170">
        <v>-2.3247559999999998</v>
      </c>
      <c r="AI25" s="170">
        <v>-2.0814499999999998</v>
      </c>
      <c r="AJ25" s="170">
        <v>-2.0692729999999999</v>
      </c>
      <c r="AK25" s="170">
        <v>-2.3163990000000001</v>
      </c>
      <c r="AL25" s="170">
        <v>-2.1661769999999998</v>
      </c>
      <c r="AM25" s="170">
        <v>-2.0427529999999998</v>
      </c>
      <c r="AN25" s="170">
        <v>-2.0258090000000002</v>
      </c>
      <c r="AO25" s="170">
        <v>-2.133229</v>
      </c>
      <c r="AP25" s="170">
        <v>-2.2663540000000002</v>
      </c>
      <c r="AQ25" s="170">
        <v>-2.3111630000000001</v>
      </c>
      <c r="AR25" s="170">
        <v>-2.5179529999999999</v>
      </c>
      <c r="AS25" s="170">
        <v>-2.199776</v>
      </c>
      <c r="AT25" s="170">
        <v>-2.314905</v>
      </c>
      <c r="AU25" s="170">
        <v>-2.233911</v>
      </c>
      <c r="AV25" s="170">
        <v>-2.2266379999999999</v>
      </c>
      <c r="AW25" s="170">
        <v>-2.176256</v>
      </c>
      <c r="AX25" s="170">
        <v>-2.3614280000000001</v>
      </c>
      <c r="AY25" s="170">
        <v>-2.3381340000000002</v>
      </c>
      <c r="AZ25" s="170">
        <v>-2.4148619999999998</v>
      </c>
      <c r="BA25" s="170">
        <v>-2.637273</v>
      </c>
      <c r="BB25" s="170">
        <v>-2.4819599999999999</v>
      </c>
      <c r="BC25" s="170">
        <v>-2.284497</v>
      </c>
      <c r="BD25" s="170">
        <v>-2.3978619999999999</v>
      </c>
      <c r="BE25" s="170">
        <v>-2.3690980000000001</v>
      </c>
      <c r="BF25" s="170">
        <v>-2.3677440000000001</v>
      </c>
      <c r="BG25" s="170">
        <v>-2.5350679999999999</v>
      </c>
      <c r="BH25" s="170">
        <v>-2.7374237226</v>
      </c>
      <c r="BI25" s="170">
        <v>-2.8085855999999998</v>
      </c>
      <c r="BJ25" s="236">
        <v>-2.6502819999999998</v>
      </c>
      <c r="BK25" s="236">
        <v>-2.5285669999999998</v>
      </c>
      <c r="BL25" s="236">
        <v>-2.6476570000000001</v>
      </c>
      <c r="BM25" s="236">
        <v>-2.5736590000000001</v>
      </c>
      <c r="BN25" s="236">
        <v>-2.459095</v>
      </c>
      <c r="BO25" s="236">
        <v>-2.5650369999999998</v>
      </c>
      <c r="BP25" s="236">
        <v>-2.4876019999999999</v>
      </c>
      <c r="BQ25" s="236">
        <v>-2.5254189999999999</v>
      </c>
      <c r="BR25" s="236">
        <v>-2.442974</v>
      </c>
      <c r="BS25" s="236">
        <v>-2.5377450000000001</v>
      </c>
      <c r="BT25" s="236">
        <v>-2.4985789999999999</v>
      </c>
      <c r="BU25" s="236">
        <v>-2.4769350000000001</v>
      </c>
      <c r="BV25" s="236">
        <v>-2.5368080000000002</v>
      </c>
    </row>
    <row r="26" spans="1:74" ht="11.15" customHeight="1" x14ac:dyDescent="0.25">
      <c r="A26" s="48" t="s">
        <v>169</v>
      </c>
      <c r="B26" s="137" t="s">
        <v>170</v>
      </c>
      <c r="C26" s="170">
        <v>0.34459299999999998</v>
      </c>
      <c r="D26" s="170">
        <v>0.10932600000000001</v>
      </c>
      <c r="E26" s="170">
        <v>0.28467799999999999</v>
      </c>
      <c r="F26" s="170">
        <v>0.53055300000000005</v>
      </c>
      <c r="G26" s="170">
        <v>0.47823500000000002</v>
      </c>
      <c r="H26" s="170">
        <v>0.405026</v>
      </c>
      <c r="I26" s="170">
        <v>0.540995</v>
      </c>
      <c r="J26" s="170">
        <v>0.47372900000000001</v>
      </c>
      <c r="K26" s="170">
        <v>0.39529700000000001</v>
      </c>
      <c r="L26" s="170">
        <v>0.551342</v>
      </c>
      <c r="M26" s="170">
        <v>0.48042800000000002</v>
      </c>
      <c r="N26" s="170">
        <v>0.51849400000000001</v>
      </c>
      <c r="O26" s="170">
        <v>0.50907100000000005</v>
      </c>
      <c r="P26" s="170">
        <v>0.33899299999999999</v>
      </c>
      <c r="Q26" s="170">
        <v>0.27386100000000002</v>
      </c>
      <c r="R26" s="170">
        <v>6.5259999999999999E-2</v>
      </c>
      <c r="S26" s="170">
        <v>0.28004699999999999</v>
      </c>
      <c r="T26" s="170">
        <v>0.35725200000000001</v>
      </c>
      <c r="U26" s="170">
        <v>0.406725</v>
      </c>
      <c r="V26" s="170">
        <v>0.37275900000000001</v>
      </c>
      <c r="W26" s="170">
        <v>0.28135599999999999</v>
      </c>
      <c r="X26" s="170">
        <v>0.19615099999999999</v>
      </c>
      <c r="Y26" s="170">
        <v>0.28960599999999997</v>
      </c>
      <c r="Z26" s="170">
        <v>4.8405999999999998E-2</v>
      </c>
      <c r="AA26" s="170">
        <v>0.15836700000000001</v>
      </c>
      <c r="AB26" s="170">
        <v>0.117317</v>
      </c>
      <c r="AC26" s="170">
        <v>0.25011100000000003</v>
      </c>
      <c r="AD26" s="170">
        <v>0.30749300000000002</v>
      </c>
      <c r="AE26" s="170">
        <v>0.26441399999999998</v>
      </c>
      <c r="AF26" s="170">
        <v>0.33150200000000002</v>
      </c>
      <c r="AG26" s="170">
        <v>0.35992499999999999</v>
      </c>
      <c r="AH26" s="170">
        <v>0.15410099999999999</v>
      </c>
      <c r="AI26" s="170">
        <v>0.22938900000000001</v>
      </c>
      <c r="AJ26" s="170">
        <v>0.23081399999999999</v>
      </c>
      <c r="AK26" s="170">
        <v>6.1376E-2</v>
      </c>
      <c r="AL26" s="170">
        <v>-8.5599999999999999E-4</v>
      </c>
      <c r="AM26" s="170">
        <v>9.5194000000000001E-2</v>
      </c>
      <c r="AN26" s="170">
        <v>0.19190299999999999</v>
      </c>
      <c r="AO26" s="170">
        <v>0.220249</v>
      </c>
      <c r="AP26" s="170">
        <v>0.40047500000000003</v>
      </c>
      <c r="AQ26" s="170">
        <v>0.19045999999999999</v>
      </c>
      <c r="AR26" s="170">
        <v>0.29161599999999999</v>
      </c>
      <c r="AS26" s="170">
        <v>0.41736899999999999</v>
      </c>
      <c r="AT26" s="170">
        <v>0.24548500000000001</v>
      </c>
      <c r="AU26" s="170">
        <v>0.20273099999999999</v>
      </c>
      <c r="AV26" s="170">
        <v>0.35770400000000002</v>
      </c>
      <c r="AW26" s="170">
        <v>0.30107099999999998</v>
      </c>
      <c r="AX26" s="170">
        <v>0.234906</v>
      </c>
      <c r="AY26" s="170">
        <v>0.32858900000000002</v>
      </c>
      <c r="AZ26" s="170">
        <v>0.26814700000000002</v>
      </c>
      <c r="BA26" s="170">
        <v>0.22956499999999999</v>
      </c>
      <c r="BB26" s="170">
        <v>0.30338100000000001</v>
      </c>
      <c r="BC26" s="170">
        <v>0.146338</v>
      </c>
      <c r="BD26" s="170">
        <v>0.35152699999999998</v>
      </c>
      <c r="BE26" s="170">
        <v>0.27799499999999999</v>
      </c>
      <c r="BF26" s="170">
        <v>0.240172</v>
      </c>
      <c r="BG26" s="170">
        <v>0.13925699999999999</v>
      </c>
      <c r="BH26" s="170">
        <v>0.38564530000000002</v>
      </c>
      <c r="BI26" s="170">
        <v>0.24360870000000001</v>
      </c>
      <c r="BJ26" s="236">
        <v>0.25665189999999999</v>
      </c>
      <c r="BK26" s="236">
        <v>0.40142719999999998</v>
      </c>
      <c r="BL26" s="236">
        <v>0.26556249999999998</v>
      </c>
      <c r="BM26" s="236">
        <v>0.3395146</v>
      </c>
      <c r="BN26" s="236">
        <v>0.40784110000000001</v>
      </c>
      <c r="BO26" s="236">
        <v>0.39889839999999999</v>
      </c>
      <c r="BP26" s="236">
        <v>0.43550129999999998</v>
      </c>
      <c r="BQ26" s="236">
        <v>0.46733409999999997</v>
      </c>
      <c r="BR26" s="236">
        <v>0.43953350000000002</v>
      </c>
      <c r="BS26" s="236">
        <v>0.46229389999999998</v>
      </c>
      <c r="BT26" s="236">
        <v>0.4302338</v>
      </c>
      <c r="BU26" s="236">
        <v>0.31268950000000001</v>
      </c>
      <c r="BV26" s="236">
        <v>0.32594099999999998</v>
      </c>
    </row>
    <row r="27" spans="1:74" ht="11.15" customHeight="1" x14ac:dyDescent="0.25">
      <c r="A27" s="48" t="s">
        <v>173</v>
      </c>
      <c r="B27" s="137" t="s">
        <v>172</v>
      </c>
      <c r="C27" s="170">
        <v>-7.9908999999999994E-2</v>
      </c>
      <c r="D27" s="170">
        <v>-6.5355999999999997E-2</v>
      </c>
      <c r="E27" s="170">
        <v>-9.2777999999999999E-2</v>
      </c>
      <c r="F27" s="170">
        <v>-9.1462000000000002E-2</v>
      </c>
      <c r="G27" s="170">
        <v>-5.9797000000000003E-2</v>
      </c>
      <c r="H27" s="170">
        <v>-5.7668999999999998E-2</v>
      </c>
      <c r="I27" s="170">
        <v>-5.8853000000000003E-2</v>
      </c>
      <c r="J27" s="170">
        <v>-6.5759999999999999E-2</v>
      </c>
      <c r="K27" s="170">
        <v>-2.8975000000000001E-2</v>
      </c>
      <c r="L27" s="170">
        <v>-3.6583999999999998E-2</v>
      </c>
      <c r="M27" s="170">
        <v>-3.8980000000000001E-2</v>
      </c>
      <c r="N27" s="170">
        <v>-7.0785000000000001E-2</v>
      </c>
      <c r="O27" s="170">
        <v>-7.6438000000000006E-2</v>
      </c>
      <c r="P27" s="170">
        <v>-0.10377</v>
      </c>
      <c r="Q27" s="170">
        <v>-0.100013</v>
      </c>
      <c r="R27" s="170">
        <v>-4.7240999999999998E-2</v>
      </c>
      <c r="S27" s="170">
        <v>-3.8386999999999998E-2</v>
      </c>
      <c r="T27" s="170">
        <v>-3.8598E-2</v>
      </c>
      <c r="U27" s="170">
        <v>-3.8496000000000002E-2</v>
      </c>
      <c r="V27" s="170">
        <v>-4.1723000000000003E-2</v>
      </c>
      <c r="W27" s="170">
        <v>-3.4985000000000002E-2</v>
      </c>
      <c r="X27" s="170">
        <v>-5.1652000000000003E-2</v>
      </c>
      <c r="Y27" s="170">
        <v>-3.6072E-2</v>
      </c>
      <c r="Z27" s="170">
        <v>-4.0885999999999999E-2</v>
      </c>
      <c r="AA27" s="170">
        <v>-9.8133999999999999E-2</v>
      </c>
      <c r="AB27" s="170">
        <v>-4.7844999999999999E-2</v>
      </c>
      <c r="AC27" s="170">
        <v>-7.7358999999999997E-2</v>
      </c>
      <c r="AD27" s="170">
        <v>-4.9643E-2</v>
      </c>
      <c r="AE27" s="170">
        <v>-4.1135999999999999E-2</v>
      </c>
      <c r="AF27" s="170">
        <v>-2.615E-2</v>
      </c>
      <c r="AG27" s="170">
        <v>-1.4059E-2</v>
      </c>
      <c r="AH27" s="170">
        <v>-4.1771000000000003E-2</v>
      </c>
      <c r="AI27" s="170">
        <v>-3.3956E-2</v>
      </c>
      <c r="AJ27" s="170">
        <v>-3.7175E-2</v>
      </c>
      <c r="AK27" s="170">
        <v>-5.9538000000000001E-2</v>
      </c>
      <c r="AL27" s="170">
        <v>-6.8403000000000005E-2</v>
      </c>
      <c r="AM27" s="170">
        <v>-4.8375000000000001E-2</v>
      </c>
      <c r="AN27" s="170">
        <v>-0.109417</v>
      </c>
      <c r="AO27" s="170">
        <v>-5.3983000000000003E-2</v>
      </c>
      <c r="AP27" s="170">
        <v>-0.13822699999999999</v>
      </c>
      <c r="AQ27" s="170">
        <v>-9.0316999999999995E-2</v>
      </c>
      <c r="AR27" s="170">
        <v>-6.8897E-2</v>
      </c>
      <c r="AS27" s="170">
        <v>-7.6219999999999996E-2</v>
      </c>
      <c r="AT27" s="170">
        <v>-4.827E-2</v>
      </c>
      <c r="AU27" s="170">
        <v>-6.9183999999999996E-2</v>
      </c>
      <c r="AV27" s="170">
        <v>-3.8783999999999999E-2</v>
      </c>
      <c r="AW27" s="170">
        <v>-1.32E-3</v>
      </c>
      <c r="AX27" s="170">
        <v>-1.7961000000000001E-2</v>
      </c>
      <c r="AY27" s="170">
        <v>-4.2768E-2</v>
      </c>
      <c r="AZ27" s="170">
        <v>-3.9881E-2</v>
      </c>
      <c r="BA27" s="170">
        <v>-5.5358999999999998E-2</v>
      </c>
      <c r="BB27" s="170">
        <v>-8.7453000000000003E-2</v>
      </c>
      <c r="BC27" s="170">
        <v>-4.7766999999999997E-2</v>
      </c>
      <c r="BD27" s="170">
        <v>-6.0380000000000003E-2</v>
      </c>
      <c r="BE27" s="170">
        <v>-5.7912999999999999E-2</v>
      </c>
      <c r="BF27" s="170">
        <v>-2.4024E-2</v>
      </c>
      <c r="BG27" s="170">
        <v>-4.1349999999999998E-2</v>
      </c>
      <c r="BH27" s="170">
        <v>-6.5758306451999995E-2</v>
      </c>
      <c r="BI27" s="170">
        <v>-5.3673996666999998E-2</v>
      </c>
      <c r="BJ27" s="236">
        <v>-5.6367599999999997E-2</v>
      </c>
      <c r="BK27" s="236">
        <v>-6.3672599999999996E-2</v>
      </c>
      <c r="BL27" s="236">
        <v>-6.4269300000000001E-2</v>
      </c>
      <c r="BM27" s="236">
        <v>-6.1297299999999999E-2</v>
      </c>
      <c r="BN27" s="236">
        <v>-6.2325999999999999E-2</v>
      </c>
      <c r="BO27" s="236">
        <v>-4.7033899999999997E-2</v>
      </c>
      <c r="BP27" s="236">
        <v>-3.6810099999999998E-2</v>
      </c>
      <c r="BQ27" s="236">
        <v>-3.7695300000000001E-2</v>
      </c>
      <c r="BR27" s="236">
        <v>-2.9759500000000001E-2</v>
      </c>
      <c r="BS27" s="236">
        <v>-4.2361299999999998E-2</v>
      </c>
      <c r="BT27" s="236">
        <v>-4.1083700000000001E-2</v>
      </c>
      <c r="BU27" s="236">
        <v>-3.8961799999999998E-2</v>
      </c>
      <c r="BV27" s="236">
        <v>-4.8220399999999997E-2</v>
      </c>
    </row>
    <row r="28" spans="1:74" ht="11.15" customHeight="1" x14ac:dyDescent="0.25">
      <c r="A28" s="48" t="s">
        <v>165</v>
      </c>
      <c r="B28" s="137" t="s">
        <v>655</v>
      </c>
      <c r="C28" s="170">
        <v>0.444828</v>
      </c>
      <c r="D28" s="170">
        <v>0.42546400000000001</v>
      </c>
      <c r="E28" s="170">
        <v>0.51417800000000002</v>
      </c>
      <c r="F28" s="170">
        <v>0.80780099999999999</v>
      </c>
      <c r="G28" s="170">
        <v>1.0041629999999999</v>
      </c>
      <c r="H28" s="170">
        <v>0.62604300000000002</v>
      </c>
      <c r="I28" s="170">
        <v>0.81289699999999998</v>
      </c>
      <c r="J28" s="170">
        <v>0.697353</v>
      </c>
      <c r="K28" s="170">
        <v>0.62252300000000005</v>
      </c>
      <c r="L28" s="170">
        <v>0.51267200000000002</v>
      </c>
      <c r="M28" s="170">
        <v>0.44736199999999998</v>
      </c>
      <c r="N28" s="170">
        <v>0.43847199999999997</v>
      </c>
      <c r="O28" s="170">
        <v>0.32624300000000001</v>
      </c>
      <c r="P28" s="170">
        <v>0.35373500000000002</v>
      </c>
      <c r="Q28" s="170">
        <v>0.50798900000000002</v>
      </c>
      <c r="R28" s="170">
        <v>0.21182599999999999</v>
      </c>
      <c r="S28" s="170">
        <v>0.34806399999999998</v>
      </c>
      <c r="T28" s="170">
        <v>0.53888899999999995</v>
      </c>
      <c r="U28" s="170">
        <v>0.453677</v>
      </c>
      <c r="V28" s="170">
        <v>0.49058600000000002</v>
      </c>
      <c r="W28" s="170">
        <v>0.51223399999999997</v>
      </c>
      <c r="X28" s="170">
        <v>0.42996200000000001</v>
      </c>
      <c r="Y28" s="170">
        <v>0.43772800000000001</v>
      </c>
      <c r="Z28" s="170">
        <v>0.43846800000000002</v>
      </c>
      <c r="AA28" s="170">
        <v>0.41556100000000001</v>
      </c>
      <c r="AB28" s="170">
        <v>0.50917599999999996</v>
      </c>
      <c r="AC28" s="170">
        <v>0.72462700000000002</v>
      </c>
      <c r="AD28" s="170">
        <v>0.77007999999999999</v>
      </c>
      <c r="AE28" s="170">
        <v>0.82675399999999999</v>
      </c>
      <c r="AF28" s="170">
        <v>0.78608100000000003</v>
      </c>
      <c r="AG28" s="170">
        <v>0.65295899999999996</v>
      </c>
      <c r="AH28" s="170">
        <v>0.67314200000000002</v>
      </c>
      <c r="AI28" s="170">
        <v>0.673176</v>
      </c>
      <c r="AJ28" s="170">
        <v>0.39519599999999999</v>
      </c>
      <c r="AK28" s="170">
        <v>0.46703600000000001</v>
      </c>
      <c r="AL28" s="170">
        <v>0.424126</v>
      </c>
      <c r="AM28" s="170">
        <v>0.26697500000000002</v>
      </c>
      <c r="AN28" s="170">
        <v>0.47932999999999998</v>
      </c>
      <c r="AO28" s="170">
        <v>0.39498699999999998</v>
      </c>
      <c r="AP28" s="170">
        <v>0.51028200000000001</v>
      </c>
      <c r="AQ28" s="170">
        <v>0.69275900000000001</v>
      </c>
      <c r="AR28" s="170">
        <v>0.58848500000000004</v>
      </c>
      <c r="AS28" s="170">
        <v>0.482844</v>
      </c>
      <c r="AT28" s="170">
        <v>0.56563099999999999</v>
      </c>
      <c r="AU28" s="170">
        <v>0.37615599999999999</v>
      </c>
      <c r="AV28" s="170">
        <v>0.37594899999999998</v>
      </c>
      <c r="AW28" s="170">
        <v>0.406304</v>
      </c>
      <c r="AX28" s="170">
        <v>0.41317999999999999</v>
      </c>
      <c r="AY28" s="170">
        <v>0.41267799999999999</v>
      </c>
      <c r="AZ28" s="170">
        <v>0.52604300000000004</v>
      </c>
      <c r="BA28" s="170">
        <v>0.41830499999999998</v>
      </c>
      <c r="BB28" s="170">
        <v>0.69564099999999995</v>
      </c>
      <c r="BC28" s="170">
        <v>0.57621</v>
      </c>
      <c r="BD28" s="170">
        <v>0.73854299999999995</v>
      </c>
      <c r="BE28" s="170">
        <v>0.54195700000000002</v>
      </c>
      <c r="BF28" s="170">
        <v>0.62861</v>
      </c>
      <c r="BG28" s="170">
        <v>0.53279200000000004</v>
      </c>
      <c r="BH28" s="170">
        <v>0.35259525806000003</v>
      </c>
      <c r="BI28" s="170">
        <v>0.40507009999999999</v>
      </c>
      <c r="BJ28" s="236">
        <v>0.36618400000000001</v>
      </c>
      <c r="BK28" s="236">
        <v>0.4760916</v>
      </c>
      <c r="BL28" s="236">
        <v>0.44806839999999998</v>
      </c>
      <c r="BM28" s="236">
        <v>0.47171819999999998</v>
      </c>
      <c r="BN28" s="236">
        <v>0.60257910000000003</v>
      </c>
      <c r="BO28" s="236">
        <v>0.7386701</v>
      </c>
      <c r="BP28" s="236">
        <v>0.64406909999999995</v>
      </c>
      <c r="BQ28" s="236">
        <v>0.50326950000000004</v>
      </c>
      <c r="BR28" s="236">
        <v>0.57263980000000003</v>
      </c>
      <c r="BS28" s="236">
        <v>0.45003219999999999</v>
      </c>
      <c r="BT28" s="236">
        <v>0.46272849999999999</v>
      </c>
      <c r="BU28" s="236">
        <v>0.41152499999999997</v>
      </c>
      <c r="BV28" s="236">
        <v>0.32711040000000002</v>
      </c>
    </row>
    <row r="29" spans="1:74" ht="11.15" customHeight="1" x14ac:dyDescent="0.25">
      <c r="A29" s="48" t="s">
        <v>164</v>
      </c>
      <c r="B29" s="137" t="s">
        <v>385</v>
      </c>
      <c r="C29" s="170">
        <v>-0.78108599999999995</v>
      </c>
      <c r="D29" s="170">
        <v>-0.86004599999999998</v>
      </c>
      <c r="E29" s="170">
        <v>-0.76960399999999995</v>
      </c>
      <c r="F29" s="170">
        <v>-0.57928500000000005</v>
      </c>
      <c r="G29" s="170">
        <v>-0.59065100000000004</v>
      </c>
      <c r="H29" s="170">
        <v>-0.64609099999999997</v>
      </c>
      <c r="I29" s="170">
        <v>-0.59236500000000003</v>
      </c>
      <c r="J29" s="170">
        <v>-0.54748699999999995</v>
      </c>
      <c r="K29" s="170">
        <v>-0.67186400000000002</v>
      </c>
      <c r="L29" s="170">
        <v>-0.77386100000000002</v>
      </c>
      <c r="M29" s="170">
        <v>-0.94935899999999995</v>
      </c>
      <c r="N29" s="170">
        <v>-0.90232199999999996</v>
      </c>
      <c r="O29" s="170">
        <v>-0.746027</v>
      </c>
      <c r="P29" s="170">
        <v>-0.73198200000000002</v>
      </c>
      <c r="Q29" s="170">
        <v>-0.66059000000000001</v>
      </c>
      <c r="R29" s="170">
        <v>-0.68603099999999995</v>
      </c>
      <c r="S29" s="170">
        <v>-0.20618600000000001</v>
      </c>
      <c r="T29" s="170">
        <v>-0.334532</v>
      </c>
      <c r="U29" s="170">
        <v>-0.464057</v>
      </c>
      <c r="V29" s="170">
        <v>-0.65181299999999998</v>
      </c>
      <c r="W29" s="170">
        <v>-0.62680000000000002</v>
      </c>
      <c r="X29" s="170">
        <v>-0.68930499999999995</v>
      </c>
      <c r="Y29" s="170">
        <v>-0.76873199999999997</v>
      </c>
      <c r="Z29" s="170">
        <v>-0.83406199999999997</v>
      </c>
      <c r="AA29" s="170">
        <v>-0.71318999999999999</v>
      </c>
      <c r="AB29" s="170">
        <v>-0.56629499999999999</v>
      </c>
      <c r="AC29" s="170">
        <v>-0.62219800000000003</v>
      </c>
      <c r="AD29" s="170">
        <v>-0.52549900000000005</v>
      </c>
      <c r="AE29" s="170">
        <v>-0.69830199999999998</v>
      </c>
      <c r="AF29" s="170">
        <v>-0.68731299999999995</v>
      </c>
      <c r="AG29" s="170">
        <v>-0.66471499999999994</v>
      </c>
      <c r="AH29" s="170">
        <v>-0.73547300000000004</v>
      </c>
      <c r="AI29" s="170">
        <v>-0.62813200000000002</v>
      </c>
      <c r="AJ29" s="170">
        <v>-0.76449599999999995</v>
      </c>
      <c r="AK29" s="170">
        <v>-0.90140100000000001</v>
      </c>
      <c r="AL29" s="170">
        <v>-0.97917399999999999</v>
      </c>
      <c r="AM29" s="170">
        <v>-0.66104200000000002</v>
      </c>
      <c r="AN29" s="170">
        <v>-0.74250700000000003</v>
      </c>
      <c r="AO29" s="170">
        <v>-0.66842000000000001</v>
      </c>
      <c r="AP29" s="170">
        <v>-0.71941900000000003</v>
      </c>
      <c r="AQ29" s="170">
        <v>-0.75336199999999998</v>
      </c>
      <c r="AR29" s="170">
        <v>-0.76666800000000002</v>
      </c>
      <c r="AS29" s="170">
        <v>-0.63321899999999998</v>
      </c>
      <c r="AT29" s="170">
        <v>-0.84613300000000002</v>
      </c>
      <c r="AU29" s="170">
        <v>-0.90637599999999996</v>
      </c>
      <c r="AV29" s="170">
        <v>-0.76993699999999998</v>
      </c>
      <c r="AW29" s="170">
        <v>-0.89907899999999996</v>
      </c>
      <c r="AX29" s="170">
        <v>-0.84251299999999996</v>
      </c>
      <c r="AY29" s="170">
        <v>-0.77578499999999995</v>
      </c>
      <c r="AZ29" s="170">
        <v>-0.70894400000000002</v>
      </c>
      <c r="BA29" s="170">
        <v>-0.76832599999999995</v>
      </c>
      <c r="BB29" s="170">
        <v>-0.58022899999999999</v>
      </c>
      <c r="BC29" s="170">
        <v>-0.52514400000000006</v>
      </c>
      <c r="BD29" s="170">
        <v>-0.63693999999999995</v>
      </c>
      <c r="BE29" s="170">
        <v>-0.74061900000000003</v>
      </c>
      <c r="BF29" s="170">
        <v>-0.64697000000000005</v>
      </c>
      <c r="BG29" s="170">
        <v>-0.61646400000000001</v>
      </c>
      <c r="BH29" s="170">
        <v>-0.77008636805999997</v>
      </c>
      <c r="BI29" s="170">
        <v>-0.76710585333000003</v>
      </c>
      <c r="BJ29" s="236">
        <v>-0.84050970000000003</v>
      </c>
      <c r="BK29" s="236">
        <v>-0.75715699999999997</v>
      </c>
      <c r="BL29" s="236">
        <v>-0.72150800000000004</v>
      </c>
      <c r="BM29" s="236">
        <v>-0.73991110000000004</v>
      </c>
      <c r="BN29" s="236">
        <v>-0.59951290000000002</v>
      </c>
      <c r="BO29" s="236">
        <v>-0.55227689999999996</v>
      </c>
      <c r="BP29" s="236">
        <v>-0.79849870000000001</v>
      </c>
      <c r="BQ29" s="236">
        <v>-0.65851369999999998</v>
      </c>
      <c r="BR29" s="236">
        <v>-0.73190949999999999</v>
      </c>
      <c r="BS29" s="236">
        <v>-0.75189229999999996</v>
      </c>
      <c r="BT29" s="236">
        <v>-0.81681210000000004</v>
      </c>
      <c r="BU29" s="236">
        <v>-0.8461535</v>
      </c>
      <c r="BV29" s="236">
        <v>-0.9057269</v>
      </c>
    </row>
    <row r="30" spans="1:74" ht="11.15" customHeight="1" x14ac:dyDescent="0.25">
      <c r="A30" s="48" t="s">
        <v>166</v>
      </c>
      <c r="B30" s="137" t="s">
        <v>162</v>
      </c>
      <c r="C30" s="170">
        <v>-0.16377800000000001</v>
      </c>
      <c r="D30" s="170">
        <v>-5.1951999999999998E-2</v>
      </c>
      <c r="E30" s="170">
        <v>-2.8677999999999999E-2</v>
      </c>
      <c r="F30" s="170">
        <v>2.2279999999999999E-3</v>
      </c>
      <c r="G30" s="170">
        <v>-6.4159999999999998E-3</v>
      </c>
      <c r="H30" s="170">
        <v>-3.9072999999999997E-2</v>
      </c>
      <c r="I30" s="170">
        <v>4.7109999999999999E-3</v>
      </c>
      <c r="J30" s="170">
        <v>-7.8911999999999996E-2</v>
      </c>
      <c r="K30" s="170">
        <v>-5.6877999999999998E-2</v>
      </c>
      <c r="L30" s="170">
        <v>-7.3331999999999994E-2</v>
      </c>
      <c r="M30" s="170">
        <v>-9.4535999999999995E-2</v>
      </c>
      <c r="N30" s="170">
        <v>-8.5800000000000001E-2</v>
      </c>
      <c r="O30" s="170">
        <v>-7.9534999999999995E-2</v>
      </c>
      <c r="P30" s="170">
        <v>-8.1918000000000005E-2</v>
      </c>
      <c r="Q30" s="170">
        <v>-6.0489000000000001E-2</v>
      </c>
      <c r="R30" s="170">
        <v>6.2979999999999994E-2</v>
      </c>
      <c r="S30" s="170">
        <v>0.103311</v>
      </c>
      <c r="T30" s="170">
        <v>9.2848E-2</v>
      </c>
      <c r="U30" s="170">
        <v>0.111933</v>
      </c>
      <c r="V30" s="170">
        <v>0.135548</v>
      </c>
      <c r="W30" s="170">
        <v>0.123097</v>
      </c>
      <c r="X30" s="170">
        <v>0.10387399999999999</v>
      </c>
      <c r="Y30" s="170">
        <v>6.8784999999999999E-2</v>
      </c>
      <c r="Z30" s="170">
        <v>5.4237E-2</v>
      </c>
      <c r="AA30" s="170">
        <v>3.2282999999999999E-2</v>
      </c>
      <c r="AB30" s="170">
        <v>4.4831999999999997E-2</v>
      </c>
      <c r="AC30" s="170">
        <v>2.051E-2</v>
      </c>
      <c r="AD30" s="170">
        <v>7.6288999999999996E-2</v>
      </c>
      <c r="AE30" s="170">
        <v>7.7346999999999999E-2</v>
      </c>
      <c r="AF30" s="170">
        <v>8.5533999999999999E-2</v>
      </c>
      <c r="AG30" s="170">
        <v>4.8306000000000002E-2</v>
      </c>
      <c r="AH30" s="170">
        <v>8.4777000000000005E-2</v>
      </c>
      <c r="AI30" s="170">
        <v>0.11254</v>
      </c>
      <c r="AJ30" s="170">
        <v>9.2695E-2</v>
      </c>
      <c r="AK30" s="170">
        <v>-3.6116000000000002E-2</v>
      </c>
      <c r="AL30" s="170">
        <v>-2.6512000000000001E-2</v>
      </c>
      <c r="AM30" s="170">
        <v>-8.6840000000000007E-3</v>
      </c>
      <c r="AN30" s="170">
        <v>-4.0330999999999999E-2</v>
      </c>
      <c r="AO30" s="170">
        <v>-5.3242999999999999E-2</v>
      </c>
      <c r="AP30" s="170">
        <v>-8.2473000000000005E-2</v>
      </c>
      <c r="AQ30" s="170">
        <v>-3.2465000000000001E-2</v>
      </c>
      <c r="AR30" s="170">
        <v>-6.6168000000000005E-2</v>
      </c>
      <c r="AS30" s="170">
        <v>-6.1573000000000003E-2</v>
      </c>
      <c r="AT30" s="170">
        <v>-0.120961</v>
      </c>
      <c r="AU30" s="170">
        <v>-0.130243</v>
      </c>
      <c r="AV30" s="170">
        <v>-1.1627E-2</v>
      </c>
      <c r="AW30" s="170">
        <v>-2.9367000000000001E-2</v>
      </c>
      <c r="AX30" s="170">
        <v>-5.8277000000000002E-2</v>
      </c>
      <c r="AY30" s="170">
        <v>-8.6754999999999999E-2</v>
      </c>
      <c r="AZ30" s="170">
        <v>1.3938000000000001E-2</v>
      </c>
      <c r="BA30" s="170">
        <v>-6.5928E-2</v>
      </c>
      <c r="BB30" s="170">
        <v>2.6977000000000001E-2</v>
      </c>
      <c r="BC30" s="170">
        <v>2.5016E-2</v>
      </c>
      <c r="BD30" s="170">
        <v>-3.6852000000000003E-2</v>
      </c>
      <c r="BE30" s="170">
        <v>-1.2409E-2</v>
      </c>
      <c r="BF30" s="170">
        <v>-0.11623699999999999</v>
      </c>
      <c r="BG30" s="170">
        <v>-2.9065000000000001E-2</v>
      </c>
      <c r="BH30" s="170">
        <v>-0.10106451613</v>
      </c>
      <c r="BI30" s="170">
        <v>-9.7166666666999996E-2</v>
      </c>
      <c r="BJ30" s="236">
        <v>-1.00214E-2</v>
      </c>
      <c r="BK30" s="236">
        <v>1.9739300000000001E-2</v>
      </c>
      <c r="BL30" s="236">
        <v>2.1898600000000001E-2</v>
      </c>
      <c r="BM30" s="236">
        <v>-1.4985699999999999E-2</v>
      </c>
      <c r="BN30" s="236">
        <v>-8.6777899999999995E-3</v>
      </c>
      <c r="BO30" s="236">
        <v>-4.7563899999999999E-2</v>
      </c>
      <c r="BP30" s="236">
        <v>-4.3088800000000002E-3</v>
      </c>
      <c r="BQ30" s="236">
        <v>-4.5793199999999999E-2</v>
      </c>
      <c r="BR30" s="236">
        <v>-5.4766700000000001E-2</v>
      </c>
      <c r="BS30" s="236">
        <v>-4.2620400000000003E-2</v>
      </c>
      <c r="BT30" s="236">
        <v>-1.09993E-3</v>
      </c>
      <c r="BU30" s="236">
        <v>-4.0991600000000001E-3</v>
      </c>
      <c r="BV30" s="236">
        <v>1.45624E-2</v>
      </c>
    </row>
    <row r="31" spans="1:74" ht="11.15" customHeight="1" x14ac:dyDescent="0.25">
      <c r="A31" s="48" t="s">
        <v>167</v>
      </c>
      <c r="B31" s="137" t="s">
        <v>161</v>
      </c>
      <c r="C31" s="170">
        <v>-0.973028</v>
      </c>
      <c r="D31" s="170">
        <v>-0.799539</v>
      </c>
      <c r="E31" s="170">
        <v>-0.993143</v>
      </c>
      <c r="F31" s="170">
        <v>-1.139815</v>
      </c>
      <c r="G31" s="170">
        <v>-1.127138</v>
      </c>
      <c r="H31" s="170">
        <v>-1.3900410000000001</v>
      </c>
      <c r="I31" s="170">
        <v>-1.2000789999999999</v>
      </c>
      <c r="J31" s="170">
        <v>-1.3762270000000001</v>
      </c>
      <c r="K31" s="170">
        <v>-1.3091619999999999</v>
      </c>
      <c r="L31" s="170">
        <v>-1.0192330000000001</v>
      </c>
      <c r="M31" s="170">
        <v>-0.889181</v>
      </c>
      <c r="N31" s="170">
        <v>-1.0059340000000001</v>
      </c>
      <c r="O31" s="170">
        <v>-1.016988</v>
      </c>
      <c r="P31" s="170">
        <v>-1.15774</v>
      </c>
      <c r="Q31" s="170">
        <v>-1.255366</v>
      </c>
      <c r="R31" s="170">
        <v>-0.81362500000000004</v>
      </c>
      <c r="S31" s="170">
        <v>-0.60930399999999996</v>
      </c>
      <c r="T31" s="170">
        <v>-1.15124</v>
      </c>
      <c r="U31" s="170">
        <v>-1.25604</v>
      </c>
      <c r="V31" s="170">
        <v>-1.2002930000000001</v>
      </c>
      <c r="W31" s="170">
        <v>-1.003925</v>
      </c>
      <c r="X31" s="170">
        <v>-0.77027699999999999</v>
      </c>
      <c r="Y31" s="170">
        <v>-0.68997399999999998</v>
      </c>
      <c r="Z31" s="170">
        <v>-0.70548699999999998</v>
      </c>
      <c r="AA31" s="170">
        <v>-0.531053</v>
      </c>
      <c r="AB31" s="170">
        <v>-0.52939400000000003</v>
      </c>
      <c r="AC31" s="170">
        <v>-0.37553199999999998</v>
      </c>
      <c r="AD31" s="170">
        <v>-0.843028</v>
      </c>
      <c r="AE31" s="170">
        <v>-0.76817800000000003</v>
      </c>
      <c r="AF31" s="170">
        <v>-1.017166</v>
      </c>
      <c r="AG31" s="170">
        <v>-1.1167959999999999</v>
      </c>
      <c r="AH31" s="170">
        <v>-0.902976</v>
      </c>
      <c r="AI31" s="170">
        <v>-0.70777999999999996</v>
      </c>
      <c r="AJ31" s="170">
        <v>-0.737035</v>
      </c>
      <c r="AK31" s="170">
        <v>-0.79722899999999997</v>
      </c>
      <c r="AL31" s="170">
        <v>-1.029407</v>
      </c>
      <c r="AM31" s="170">
        <v>-0.69510400000000006</v>
      </c>
      <c r="AN31" s="170">
        <v>-0.48419800000000002</v>
      </c>
      <c r="AO31" s="170">
        <v>-1.012964</v>
      </c>
      <c r="AP31" s="170">
        <v>-1.1385799999999999</v>
      </c>
      <c r="AQ31" s="170">
        <v>-1.001911</v>
      </c>
      <c r="AR31" s="170">
        <v>-1.093478</v>
      </c>
      <c r="AS31" s="170">
        <v>-1.362303</v>
      </c>
      <c r="AT31" s="170">
        <v>-1.1848179999999999</v>
      </c>
      <c r="AU31" s="170">
        <v>-1.182345</v>
      </c>
      <c r="AV31" s="170">
        <v>-0.91573199999999999</v>
      </c>
      <c r="AW31" s="170">
        <v>-0.941805</v>
      </c>
      <c r="AX31" s="170">
        <v>-1.134962</v>
      </c>
      <c r="AY31" s="170">
        <v>-0.665937</v>
      </c>
      <c r="AZ31" s="170">
        <v>-0.61313799999999996</v>
      </c>
      <c r="BA31" s="170">
        <v>-0.98612999999999995</v>
      </c>
      <c r="BB31" s="170">
        <v>-0.86422100000000002</v>
      </c>
      <c r="BC31" s="170">
        <v>-1.001676</v>
      </c>
      <c r="BD31" s="170">
        <v>-1.0558650000000001</v>
      </c>
      <c r="BE31" s="170">
        <v>-1.1005769999999999</v>
      </c>
      <c r="BF31" s="170">
        <v>-1.0103260000000001</v>
      </c>
      <c r="BG31" s="170">
        <v>-0.92650299999999997</v>
      </c>
      <c r="BH31" s="170">
        <v>-0.99609677418999998</v>
      </c>
      <c r="BI31" s="170">
        <v>-0.95496666666999996</v>
      </c>
      <c r="BJ31" s="236">
        <v>-1.0005740000000001</v>
      </c>
      <c r="BK31" s="236">
        <v>-0.51290919999999995</v>
      </c>
      <c r="BL31" s="236">
        <v>-0.6280713</v>
      </c>
      <c r="BM31" s="236">
        <v>-0.94063160000000001</v>
      </c>
      <c r="BN31" s="236">
        <v>-1.0507169999999999</v>
      </c>
      <c r="BO31" s="236">
        <v>-0.9179638</v>
      </c>
      <c r="BP31" s="236">
        <v>-1.237654</v>
      </c>
      <c r="BQ31" s="236">
        <v>-1.2358720000000001</v>
      </c>
      <c r="BR31" s="236">
        <v>-1.129918</v>
      </c>
      <c r="BS31" s="236">
        <v>-1.1191359999999999</v>
      </c>
      <c r="BT31" s="236">
        <v>-0.9728097</v>
      </c>
      <c r="BU31" s="236">
        <v>-0.90790190000000004</v>
      </c>
      <c r="BV31" s="236">
        <v>-0.9704507</v>
      </c>
    </row>
    <row r="32" spans="1:74" ht="11.15" customHeight="1" x14ac:dyDescent="0.25">
      <c r="A32" s="48" t="s">
        <v>168</v>
      </c>
      <c r="B32" s="137" t="s">
        <v>163</v>
      </c>
      <c r="C32" s="170">
        <v>-3.2478E-2</v>
      </c>
      <c r="D32" s="170">
        <v>-7.7406000000000003E-2</v>
      </c>
      <c r="E32" s="170">
        <v>-0.111315</v>
      </c>
      <c r="F32" s="170">
        <v>-0.22023000000000001</v>
      </c>
      <c r="G32" s="170">
        <v>-0.13189100000000001</v>
      </c>
      <c r="H32" s="170">
        <v>-9.7434999999999994E-2</v>
      </c>
      <c r="I32" s="170">
        <v>-4.0055E-2</v>
      </c>
      <c r="J32" s="170">
        <v>-0.14250299999999999</v>
      </c>
      <c r="K32" s="170">
        <v>-3.6746000000000001E-2</v>
      </c>
      <c r="L32" s="170">
        <v>-3.2368000000000001E-2</v>
      </c>
      <c r="M32" s="170">
        <v>-5.8830000000000002E-3</v>
      </c>
      <c r="N32" s="170">
        <v>-3.4029999999999998E-2</v>
      </c>
      <c r="O32" s="170">
        <v>5.6889999999999996E-3</v>
      </c>
      <c r="P32" s="170">
        <v>-2.7595999999999999E-2</v>
      </c>
      <c r="Q32" s="170">
        <v>-3.7073000000000002E-2</v>
      </c>
      <c r="R32" s="170">
        <v>-1.9021E-2</v>
      </c>
      <c r="S32" s="170">
        <v>-7.9539999999999993E-3</v>
      </c>
      <c r="T32" s="170">
        <v>5.934E-3</v>
      </c>
      <c r="U32" s="170">
        <v>9.495E-3</v>
      </c>
      <c r="V32" s="170">
        <v>6.5386E-2</v>
      </c>
      <c r="W32" s="170">
        <v>7.9594999999999999E-2</v>
      </c>
      <c r="X32" s="170">
        <v>7.7909999999999993E-2</v>
      </c>
      <c r="Y32" s="170">
        <v>5.1949000000000002E-2</v>
      </c>
      <c r="Z32" s="170">
        <v>1.7762E-2</v>
      </c>
      <c r="AA32" s="170">
        <v>0.133217</v>
      </c>
      <c r="AB32" s="170">
        <v>3.9888E-2</v>
      </c>
      <c r="AC32" s="170">
        <v>4.0369000000000002E-2</v>
      </c>
      <c r="AD32" s="170">
        <v>-1.7968000000000001E-2</v>
      </c>
      <c r="AE32" s="170">
        <v>5.9402000000000003E-2</v>
      </c>
      <c r="AF32" s="170">
        <v>0.10026599999999999</v>
      </c>
      <c r="AG32" s="170">
        <v>3.6566000000000001E-2</v>
      </c>
      <c r="AH32" s="170">
        <v>0.12684300000000001</v>
      </c>
      <c r="AI32" s="170">
        <v>8.7721999999999994E-2</v>
      </c>
      <c r="AJ32" s="170">
        <v>0.16597200000000001</v>
      </c>
      <c r="AK32" s="170">
        <v>0.13574900000000001</v>
      </c>
      <c r="AL32" s="170">
        <v>0.15303</v>
      </c>
      <c r="AM32" s="170">
        <v>7.6065999999999995E-2</v>
      </c>
      <c r="AN32" s="170">
        <v>0.133686</v>
      </c>
      <c r="AO32" s="170">
        <v>6.7501000000000005E-2</v>
      </c>
      <c r="AP32" s="170">
        <v>7.0215E-2</v>
      </c>
      <c r="AQ32" s="170">
        <v>7.5234999999999996E-2</v>
      </c>
      <c r="AR32" s="170">
        <v>0.10524699999999999</v>
      </c>
      <c r="AS32" s="170">
        <v>9.3072000000000002E-2</v>
      </c>
      <c r="AT32" s="170">
        <v>8.2833000000000004E-2</v>
      </c>
      <c r="AU32" s="170">
        <v>0.12843599999999999</v>
      </c>
      <c r="AV32" s="170">
        <v>0.10907600000000001</v>
      </c>
      <c r="AW32" s="170">
        <v>0.118515</v>
      </c>
      <c r="AX32" s="170">
        <v>4.5319999999999999E-2</v>
      </c>
      <c r="AY32" s="170">
        <v>6.1316000000000002E-2</v>
      </c>
      <c r="AZ32" s="170">
        <v>6.0891000000000001E-2</v>
      </c>
      <c r="BA32" s="170">
        <v>-8.5208999999999993E-2</v>
      </c>
      <c r="BB32" s="170">
        <v>-2.8049000000000001E-2</v>
      </c>
      <c r="BC32" s="170">
        <v>-3.1979E-2</v>
      </c>
      <c r="BD32" s="170">
        <v>-4.7715E-2</v>
      </c>
      <c r="BE32" s="170">
        <v>-6.5040000000000001E-2</v>
      </c>
      <c r="BF32" s="170">
        <v>-2.3068000000000002E-2</v>
      </c>
      <c r="BG32" s="170">
        <v>7.3429999999999997E-3</v>
      </c>
      <c r="BH32" s="170">
        <v>4.1935483870999997E-2</v>
      </c>
      <c r="BI32" s="170">
        <v>-1.72E-2</v>
      </c>
      <c r="BJ32" s="236">
        <v>-2.4845599999999999E-2</v>
      </c>
      <c r="BK32" s="236">
        <v>-1.06722E-2</v>
      </c>
      <c r="BL32" s="236">
        <v>4.1829900000000003E-2</v>
      </c>
      <c r="BM32" s="236">
        <v>1.0983E-2</v>
      </c>
      <c r="BN32" s="236">
        <v>-1.9248600000000001E-2</v>
      </c>
      <c r="BO32" s="236">
        <v>4.8792500000000003E-2</v>
      </c>
      <c r="BP32" s="236">
        <v>-4.4954399999999999E-3</v>
      </c>
      <c r="BQ32" s="236">
        <v>-7.5072600000000003E-2</v>
      </c>
      <c r="BR32" s="236">
        <v>-5.5366100000000001E-2</v>
      </c>
      <c r="BS32" s="236">
        <v>-3.2308700000000003E-2</v>
      </c>
      <c r="BT32" s="236">
        <v>1.0692500000000001E-2</v>
      </c>
      <c r="BU32" s="236">
        <v>8.2218100000000002E-2</v>
      </c>
      <c r="BV32" s="236">
        <v>9.5310199999999994E-3</v>
      </c>
    </row>
    <row r="33" spans="1:74" ht="11.15" customHeight="1" x14ac:dyDescent="0.25">
      <c r="A33" s="48" t="s">
        <v>174</v>
      </c>
      <c r="B33" s="475" t="s">
        <v>928</v>
      </c>
      <c r="C33" s="170">
        <v>-0.62437200000000004</v>
      </c>
      <c r="D33" s="170">
        <v>-0.71278300000000006</v>
      </c>
      <c r="E33" s="170">
        <v>-0.55670699999999995</v>
      </c>
      <c r="F33" s="170">
        <v>-0.53990700000000003</v>
      </c>
      <c r="G33" s="170">
        <v>-0.488367</v>
      </c>
      <c r="H33" s="170">
        <v>-0.442214</v>
      </c>
      <c r="I33" s="170">
        <v>-0.47009000000000001</v>
      </c>
      <c r="J33" s="170">
        <v>-0.54673000000000005</v>
      </c>
      <c r="K33" s="170">
        <v>-0.55604399999999998</v>
      </c>
      <c r="L33" s="170">
        <v>-0.51596600000000004</v>
      </c>
      <c r="M33" s="170">
        <v>-0.53462600000000005</v>
      </c>
      <c r="N33" s="170">
        <v>-0.57075200000000004</v>
      </c>
      <c r="O33" s="170">
        <v>-0.67932599999999999</v>
      </c>
      <c r="P33" s="170">
        <v>-0.64490000000000003</v>
      </c>
      <c r="Q33" s="170">
        <v>-0.59478200000000003</v>
      </c>
      <c r="R33" s="170">
        <v>-0.513984</v>
      </c>
      <c r="S33" s="170">
        <v>-0.45857300000000001</v>
      </c>
      <c r="T33" s="170">
        <v>-0.49776700000000002</v>
      </c>
      <c r="U33" s="170">
        <v>-0.52235900000000002</v>
      </c>
      <c r="V33" s="170">
        <v>-0.456901</v>
      </c>
      <c r="W33" s="170">
        <v>-0.45726</v>
      </c>
      <c r="X33" s="170">
        <v>-0.49326300000000001</v>
      </c>
      <c r="Y33" s="170">
        <v>-0.46581499999999998</v>
      </c>
      <c r="Z33" s="170">
        <v>-0.481485</v>
      </c>
      <c r="AA33" s="170">
        <v>-0.485927</v>
      </c>
      <c r="AB33" s="170">
        <v>-0.47211999999999998</v>
      </c>
      <c r="AC33" s="170">
        <v>-0.494502</v>
      </c>
      <c r="AD33" s="170">
        <v>-0.54855699999999996</v>
      </c>
      <c r="AE33" s="170">
        <v>-0.40148800000000001</v>
      </c>
      <c r="AF33" s="170">
        <v>-0.52744100000000005</v>
      </c>
      <c r="AG33" s="170">
        <v>-0.57787699999999997</v>
      </c>
      <c r="AH33" s="170">
        <v>-0.43073899999999998</v>
      </c>
      <c r="AI33" s="170">
        <v>-0.48097899999999999</v>
      </c>
      <c r="AJ33" s="170">
        <v>-0.55893599999999999</v>
      </c>
      <c r="AK33" s="170">
        <v>-0.46094800000000002</v>
      </c>
      <c r="AL33" s="170">
        <v>-0.48316599999999998</v>
      </c>
      <c r="AM33" s="170">
        <v>-0.538798</v>
      </c>
      <c r="AN33" s="170">
        <v>-0.596387</v>
      </c>
      <c r="AO33" s="170">
        <v>-0.60310900000000001</v>
      </c>
      <c r="AP33" s="170">
        <v>-0.60840099999999997</v>
      </c>
      <c r="AQ33" s="170">
        <v>-0.657914</v>
      </c>
      <c r="AR33" s="170">
        <v>-0.66476800000000003</v>
      </c>
      <c r="AS33" s="170">
        <v>-0.50824599999999998</v>
      </c>
      <c r="AT33" s="170">
        <v>-0.52755300000000005</v>
      </c>
      <c r="AU33" s="170">
        <v>-0.56375200000000003</v>
      </c>
      <c r="AV33" s="170">
        <v>-0.54709200000000002</v>
      </c>
      <c r="AW33" s="170">
        <v>-0.56211</v>
      </c>
      <c r="AX33" s="170">
        <v>-0.51483199999999996</v>
      </c>
      <c r="AY33" s="170">
        <v>-0.62110299999999996</v>
      </c>
      <c r="AZ33" s="170">
        <v>-0.53394799999999998</v>
      </c>
      <c r="BA33" s="170">
        <v>-0.57222499999999998</v>
      </c>
      <c r="BB33" s="170">
        <v>-0.48097000000000001</v>
      </c>
      <c r="BC33" s="170">
        <v>-0.63673400000000002</v>
      </c>
      <c r="BD33" s="170">
        <v>-0.71917299999999995</v>
      </c>
      <c r="BE33" s="170">
        <v>-0.68496299999999999</v>
      </c>
      <c r="BF33" s="170">
        <v>-0.58820600000000001</v>
      </c>
      <c r="BG33" s="170">
        <v>-0.49920799999999999</v>
      </c>
      <c r="BH33" s="170">
        <v>-0.65221699855000004</v>
      </c>
      <c r="BI33" s="170">
        <v>-0.64133289999999998</v>
      </c>
      <c r="BJ33" s="236">
        <v>-0.74127330000000002</v>
      </c>
      <c r="BK33" s="236">
        <v>-0.60545740000000003</v>
      </c>
      <c r="BL33" s="236">
        <v>-0.76830529999999997</v>
      </c>
      <c r="BM33" s="236">
        <v>-0.66923790000000005</v>
      </c>
      <c r="BN33" s="236">
        <v>-0.73489919999999997</v>
      </c>
      <c r="BO33" s="236">
        <v>-0.73492979999999997</v>
      </c>
      <c r="BP33" s="236">
        <v>-0.76923949999999996</v>
      </c>
      <c r="BQ33" s="236">
        <v>-0.71385620000000005</v>
      </c>
      <c r="BR33" s="236">
        <v>-0.72982709999999995</v>
      </c>
      <c r="BS33" s="236">
        <v>-0.75623779999999996</v>
      </c>
      <c r="BT33" s="236">
        <v>-0.75265979999999999</v>
      </c>
      <c r="BU33" s="236">
        <v>-0.74357910000000005</v>
      </c>
      <c r="BV33" s="236">
        <v>-0.77837840000000003</v>
      </c>
    </row>
    <row r="34" spans="1:74" ht="11.15" customHeight="1" x14ac:dyDescent="0.25">
      <c r="A34" s="48" t="s">
        <v>716</v>
      </c>
      <c r="B34" s="137" t="s">
        <v>117</v>
      </c>
      <c r="C34" s="170">
        <v>1.2769806452E-2</v>
      </c>
      <c r="D34" s="170">
        <v>0.69238835714000002</v>
      </c>
      <c r="E34" s="170">
        <v>0.33336964516000001</v>
      </c>
      <c r="F34" s="170">
        <v>-0.25034260000000003</v>
      </c>
      <c r="G34" s="170">
        <v>-1.0376993226</v>
      </c>
      <c r="H34" s="170">
        <v>-0.49071740000000003</v>
      </c>
      <c r="I34" s="170">
        <v>-0.86342303225999995</v>
      </c>
      <c r="J34" s="170">
        <v>-9.9354935483999998E-2</v>
      </c>
      <c r="K34" s="170">
        <v>-7.3538733332999998E-2</v>
      </c>
      <c r="L34" s="170">
        <v>0.98616241935000004</v>
      </c>
      <c r="M34" s="170">
        <v>0.16170029999999999</v>
      </c>
      <c r="N34" s="170">
        <v>-0.37925441934999998</v>
      </c>
      <c r="O34" s="170">
        <v>-0.33976012903000002</v>
      </c>
      <c r="P34" s="170">
        <v>1.0169140000000001</v>
      </c>
      <c r="Q34" s="170">
        <v>-0.42681709677000002</v>
      </c>
      <c r="R34" s="170">
        <v>-1.0394444</v>
      </c>
      <c r="S34" s="170">
        <v>-1.1639073871000001</v>
      </c>
      <c r="T34" s="170">
        <v>-0.48002223332999999</v>
      </c>
      <c r="U34" s="170">
        <v>-0.28444703226000001</v>
      </c>
      <c r="V34" s="170">
        <v>2.2096000000000001E-2</v>
      </c>
      <c r="W34" s="170">
        <v>0.25739230000000002</v>
      </c>
      <c r="X34" s="170">
        <v>1.0661289032000001</v>
      </c>
      <c r="Y34" s="170">
        <v>0.14784146667</v>
      </c>
      <c r="Z34" s="170">
        <v>0.97081609677000003</v>
      </c>
      <c r="AA34" s="170">
        <v>-9.5407387097000002E-2</v>
      </c>
      <c r="AB34" s="170">
        <v>1.8443721429</v>
      </c>
      <c r="AC34" s="170">
        <v>2.2861612903000001E-2</v>
      </c>
      <c r="AD34" s="170">
        <v>-3.9026166666999998E-2</v>
      </c>
      <c r="AE34" s="170">
        <v>-0.55591645161000003</v>
      </c>
      <c r="AF34" s="170">
        <v>-0.21228593333000001</v>
      </c>
      <c r="AG34" s="170">
        <v>-0.19728235484000001</v>
      </c>
      <c r="AH34" s="170">
        <v>0.34493590323000001</v>
      </c>
      <c r="AI34" s="170">
        <v>-6.3931866667000001E-2</v>
      </c>
      <c r="AJ34" s="170">
        <v>0.45837938709999998</v>
      </c>
      <c r="AK34" s="170">
        <v>0.53420129999999999</v>
      </c>
      <c r="AL34" s="170">
        <v>0.73975641935000003</v>
      </c>
      <c r="AM34" s="170">
        <v>3.3534838710000001E-2</v>
      </c>
      <c r="AN34" s="170">
        <v>0.68930792857000001</v>
      </c>
      <c r="AO34" s="170">
        <v>0.55022996773999999</v>
      </c>
      <c r="AP34" s="170">
        <v>0.11943033333</v>
      </c>
      <c r="AQ34" s="170">
        <v>-0.66591022581000003</v>
      </c>
      <c r="AR34" s="170">
        <v>-0.18397323333000001</v>
      </c>
      <c r="AS34" s="170">
        <v>-0.92362854838999997</v>
      </c>
      <c r="AT34" s="170">
        <v>-5.3015870967999999E-2</v>
      </c>
      <c r="AU34" s="170">
        <v>0.21091573332999999</v>
      </c>
      <c r="AV34" s="170">
        <v>-0.13795606452</v>
      </c>
      <c r="AW34" s="170">
        <v>-0.64400769999999996</v>
      </c>
      <c r="AX34" s="170">
        <v>0.56986819354999996</v>
      </c>
      <c r="AY34" s="170">
        <v>-7.3539967742000001E-2</v>
      </c>
      <c r="AZ34" s="170">
        <v>1.3558392856999999E-2</v>
      </c>
      <c r="BA34" s="170">
        <v>0.93664822580999996</v>
      </c>
      <c r="BB34" s="170">
        <v>-0.67419226666999998</v>
      </c>
      <c r="BC34" s="170">
        <v>-0.43862532257999998</v>
      </c>
      <c r="BD34" s="170">
        <v>-0.34971563333</v>
      </c>
      <c r="BE34" s="170">
        <v>-0.70895041935000003</v>
      </c>
      <c r="BF34" s="170">
        <v>-0.29824806452000002</v>
      </c>
      <c r="BG34" s="170">
        <v>-0.83429030000000004</v>
      </c>
      <c r="BH34" s="170">
        <v>1.2380313419</v>
      </c>
      <c r="BI34" s="170">
        <v>0.29708033</v>
      </c>
      <c r="BJ34" s="236">
        <v>0.2422492</v>
      </c>
      <c r="BK34" s="236">
        <v>-0.23015340000000001</v>
      </c>
      <c r="BL34" s="236">
        <v>0.74693339999999997</v>
      </c>
      <c r="BM34" s="236">
        <v>0.27719700000000003</v>
      </c>
      <c r="BN34" s="236">
        <v>-0.1398123</v>
      </c>
      <c r="BO34" s="236">
        <v>-0.75885709999999995</v>
      </c>
      <c r="BP34" s="236">
        <v>-0.39955449999999998</v>
      </c>
      <c r="BQ34" s="236">
        <v>-0.33294750000000001</v>
      </c>
      <c r="BR34" s="236">
        <v>-0.23516239999999999</v>
      </c>
      <c r="BS34" s="236">
        <v>3.6678099999999998E-2</v>
      </c>
      <c r="BT34" s="236">
        <v>0.88365590000000005</v>
      </c>
      <c r="BU34" s="236">
        <v>0.22048129999999999</v>
      </c>
      <c r="BV34" s="236">
        <v>0.2791999</v>
      </c>
    </row>
    <row r="35" spans="1:74" s="51" customFormat="1" ht="11.15" customHeight="1" x14ac:dyDescent="0.25">
      <c r="A35" s="48" t="s">
        <v>721</v>
      </c>
      <c r="B35" s="137" t="s">
        <v>378</v>
      </c>
      <c r="C35" s="170">
        <v>20.665175483999999</v>
      </c>
      <c r="D35" s="170">
        <v>20.284046499999999</v>
      </c>
      <c r="E35" s="170">
        <v>20.176405710000001</v>
      </c>
      <c r="F35" s="170">
        <v>20.332735733</v>
      </c>
      <c r="G35" s="170">
        <v>20.387217934999999</v>
      </c>
      <c r="H35" s="170">
        <v>20.654108600000001</v>
      </c>
      <c r="I35" s="170">
        <v>20.734702644999999</v>
      </c>
      <c r="J35" s="170">
        <v>21.158047484000001</v>
      </c>
      <c r="K35" s="170">
        <v>20.248613599999999</v>
      </c>
      <c r="L35" s="170">
        <v>20.714148774000002</v>
      </c>
      <c r="M35" s="170">
        <v>20.736323633000001</v>
      </c>
      <c r="N35" s="170">
        <v>20.443029773999999</v>
      </c>
      <c r="O35" s="170">
        <v>19.93354429</v>
      </c>
      <c r="P35" s="170">
        <v>20.132419896999998</v>
      </c>
      <c r="Q35" s="170">
        <v>18.463001161000001</v>
      </c>
      <c r="R35" s="170">
        <v>14.548502933</v>
      </c>
      <c r="S35" s="170">
        <v>16.078216129000001</v>
      </c>
      <c r="T35" s="170">
        <v>17.578089432999999</v>
      </c>
      <c r="U35" s="170">
        <v>18.381100903</v>
      </c>
      <c r="V35" s="170">
        <v>18.557907418999999</v>
      </c>
      <c r="W35" s="170">
        <v>18.414890967000002</v>
      </c>
      <c r="X35" s="170">
        <v>18.613669968</v>
      </c>
      <c r="Y35" s="170">
        <v>18.742549767</v>
      </c>
      <c r="Z35" s="170">
        <v>18.801704709999999</v>
      </c>
      <c r="AA35" s="170">
        <v>18.715430516000001</v>
      </c>
      <c r="AB35" s="170">
        <v>17.699020570999998</v>
      </c>
      <c r="AC35" s="170">
        <v>19.131856290000002</v>
      </c>
      <c r="AD35" s="170">
        <v>19.743370533</v>
      </c>
      <c r="AE35" s="170">
        <v>20.049364838999999</v>
      </c>
      <c r="AF35" s="170">
        <v>20.585420233000001</v>
      </c>
      <c r="AG35" s="170">
        <v>20.171343871000001</v>
      </c>
      <c r="AH35" s="170">
        <v>20.572289161</v>
      </c>
      <c r="AI35" s="170">
        <v>20.137974400000001</v>
      </c>
      <c r="AJ35" s="170">
        <v>20.376654354999999</v>
      </c>
      <c r="AK35" s="170">
        <v>20.572407800000001</v>
      </c>
      <c r="AL35" s="170">
        <v>20.656523258</v>
      </c>
      <c r="AM35" s="170">
        <v>19.612839354999998</v>
      </c>
      <c r="AN35" s="170">
        <v>20.190108464000001</v>
      </c>
      <c r="AO35" s="170">
        <v>20.483173677</v>
      </c>
      <c r="AP35" s="170">
        <v>19.726977099999999</v>
      </c>
      <c r="AQ35" s="170">
        <v>19.839295709999998</v>
      </c>
      <c r="AR35" s="170">
        <v>20.432952267000001</v>
      </c>
      <c r="AS35" s="170">
        <v>19.925091612999999</v>
      </c>
      <c r="AT35" s="170">
        <v>20.264695258</v>
      </c>
      <c r="AU35" s="170">
        <v>20.128534500000001</v>
      </c>
      <c r="AV35" s="170">
        <v>20.006317226</v>
      </c>
      <c r="AW35" s="170">
        <v>20.214264833000001</v>
      </c>
      <c r="AX35" s="170">
        <v>19.327252548000001</v>
      </c>
      <c r="AY35" s="170">
        <v>19.168298097000001</v>
      </c>
      <c r="AZ35" s="170">
        <v>19.758816750000001</v>
      </c>
      <c r="BA35" s="170">
        <v>20.082730096999999</v>
      </c>
      <c r="BB35" s="170">
        <v>20.036670666999999</v>
      </c>
      <c r="BC35" s="170">
        <v>20.395372773999998</v>
      </c>
      <c r="BD35" s="170">
        <v>20.715700767000001</v>
      </c>
      <c r="BE35" s="170">
        <v>20.123743516000001</v>
      </c>
      <c r="BF35" s="170">
        <v>20.880518194</v>
      </c>
      <c r="BG35" s="170">
        <v>20.091686367000001</v>
      </c>
      <c r="BH35" s="170">
        <v>20.412384149000001</v>
      </c>
      <c r="BI35" s="170">
        <v>19.913244722999998</v>
      </c>
      <c r="BJ35" s="236">
        <v>20.130109999999998</v>
      </c>
      <c r="BK35" s="236">
        <v>20.17999</v>
      </c>
      <c r="BL35" s="236">
        <v>20.279170000000001</v>
      </c>
      <c r="BM35" s="236">
        <v>20.346789999999999</v>
      </c>
      <c r="BN35" s="236">
        <v>20.398980000000002</v>
      </c>
      <c r="BO35" s="236">
        <v>20.361329999999999</v>
      </c>
      <c r="BP35" s="236">
        <v>20.63693</v>
      </c>
      <c r="BQ35" s="236">
        <v>20.477920000000001</v>
      </c>
      <c r="BR35" s="236">
        <v>20.85256</v>
      </c>
      <c r="BS35" s="236">
        <v>20.136150000000001</v>
      </c>
      <c r="BT35" s="236">
        <v>20.416250000000002</v>
      </c>
      <c r="BU35" s="236">
        <v>20.278230000000001</v>
      </c>
      <c r="BV35" s="236">
        <v>20.339320000000001</v>
      </c>
    </row>
    <row r="36" spans="1:74" s="51" customFormat="1" ht="11.15" customHeight="1" x14ac:dyDescent="0.25">
      <c r="A36" s="48"/>
      <c r="B36" s="32"/>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555"/>
      <c r="BE36" s="49"/>
      <c r="BF36" s="49"/>
      <c r="BG36" s="49"/>
      <c r="BH36" s="49"/>
      <c r="BI36" s="49"/>
      <c r="BJ36" s="239"/>
      <c r="BK36" s="239"/>
      <c r="BL36" s="239"/>
      <c r="BM36" s="239"/>
      <c r="BN36" s="239"/>
      <c r="BO36" s="239"/>
      <c r="BP36" s="239"/>
      <c r="BQ36" s="239"/>
      <c r="BR36" s="239"/>
      <c r="BS36" s="239"/>
      <c r="BT36" s="239"/>
      <c r="BU36" s="239"/>
      <c r="BV36" s="239"/>
    </row>
    <row r="37" spans="1:74" ht="11.15" customHeight="1" x14ac:dyDescent="0.25">
      <c r="A37" s="44"/>
      <c r="B37" s="46" t="s">
        <v>746</v>
      </c>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239"/>
      <c r="BK37" s="239"/>
      <c r="BL37" s="239"/>
      <c r="BM37" s="239"/>
      <c r="BN37" s="239"/>
      <c r="BO37" s="239"/>
      <c r="BP37" s="239"/>
      <c r="BQ37" s="239"/>
      <c r="BR37" s="239"/>
      <c r="BS37" s="239"/>
      <c r="BT37" s="239"/>
      <c r="BU37" s="239"/>
      <c r="BV37" s="239"/>
    </row>
    <row r="38" spans="1:74" ht="11.15" customHeight="1" x14ac:dyDescent="0.25">
      <c r="A38" s="470" t="s">
        <v>923</v>
      </c>
      <c r="B38" s="475" t="s">
        <v>926</v>
      </c>
      <c r="C38" s="170">
        <v>3.7151969999999999</v>
      </c>
      <c r="D38" s="170">
        <v>3.5900650000000001</v>
      </c>
      <c r="E38" s="170">
        <v>3.1362429999999999</v>
      </c>
      <c r="F38" s="170">
        <v>2.8857740000000001</v>
      </c>
      <c r="G38" s="170">
        <v>2.7452040000000002</v>
      </c>
      <c r="H38" s="170">
        <v>2.7531680000000001</v>
      </c>
      <c r="I38" s="170">
        <v>2.929627</v>
      </c>
      <c r="J38" s="170">
        <v>2.8539729999999999</v>
      </c>
      <c r="K38" s="170">
        <v>3.0413929999999998</v>
      </c>
      <c r="L38" s="170">
        <v>3.1476060000000001</v>
      </c>
      <c r="M38" s="170">
        <v>3.398466</v>
      </c>
      <c r="N38" s="170">
        <v>3.4986169999999999</v>
      </c>
      <c r="O38" s="170">
        <v>3.4422959999999998</v>
      </c>
      <c r="P38" s="170">
        <v>3.3131789999999999</v>
      </c>
      <c r="Q38" s="170">
        <v>3.3614820000000001</v>
      </c>
      <c r="R38" s="170">
        <v>2.7248800000000002</v>
      </c>
      <c r="S38" s="170">
        <v>2.9369320000000001</v>
      </c>
      <c r="T38" s="170">
        <v>2.8951790000000002</v>
      </c>
      <c r="U38" s="170">
        <v>3.02528</v>
      </c>
      <c r="V38" s="170">
        <v>2.9741149999999998</v>
      </c>
      <c r="W38" s="170">
        <v>3.017242</v>
      </c>
      <c r="X38" s="170">
        <v>3.3164470000000001</v>
      </c>
      <c r="Y38" s="170">
        <v>3.7318799999999999</v>
      </c>
      <c r="Z38" s="170">
        <v>3.9815260000000001</v>
      </c>
      <c r="AA38" s="170">
        <v>4.0425789999999999</v>
      </c>
      <c r="AB38" s="170">
        <v>3.0106890000000002</v>
      </c>
      <c r="AC38" s="170">
        <v>3.1933310000000001</v>
      </c>
      <c r="AD38" s="170">
        <v>3.2314430000000001</v>
      </c>
      <c r="AE38" s="170">
        <v>3.389751</v>
      </c>
      <c r="AF38" s="170">
        <v>3.365332</v>
      </c>
      <c r="AG38" s="170">
        <v>3.3149000000000002</v>
      </c>
      <c r="AH38" s="170">
        <v>3.3795809999999999</v>
      </c>
      <c r="AI38" s="170">
        <v>3.322473</v>
      </c>
      <c r="AJ38" s="170">
        <v>3.412153</v>
      </c>
      <c r="AK38" s="170">
        <v>3.5432350000000001</v>
      </c>
      <c r="AL38" s="170">
        <v>4.0248410000000003</v>
      </c>
      <c r="AM38" s="170">
        <v>3.9791949999999998</v>
      </c>
      <c r="AN38" s="170">
        <v>3.7299099999999998</v>
      </c>
      <c r="AO38" s="170">
        <v>3.592047</v>
      </c>
      <c r="AP38" s="170">
        <v>3.2634910000000001</v>
      </c>
      <c r="AQ38" s="170">
        <v>3.0301209999999998</v>
      </c>
      <c r="AR38" s="170">
        <v>3.242982</v>
      </c>
      <c r="AS38" s="170">
        <v>3.3529719999999998</v>
      </c>
      <c r="AT38" s="170">
        <v>2.9958999999999998</v>
      </c>
      <c r="AU38" s="170">
        <v>3.1597019999999998</v>
      </c>
      <c r="AV38" s="170">
        <v>3.2251569999999998</v>
      </c>
      <c r="AW38" s="170">
        <v>3.4231950000000002</v>
      </c>
      <c r="AX38" s="170">
        <v>3.3187829999999998</v>
      </c>
      <c r="AY38" s="170">
        <v>3.4793409999999998</v>
      </c>
      <c r="AZ38" s="170">
        <v>3.409532</v>
      </c>
      <c r="BA38" s="170">
        <v>3.3086709999999999</v>
      </c>
      <c r="BB38" s="170">
        <v>3.33412</v>
      </c>
      <c r="BC38" s="170">
        <v>3.3442219999999998</v>
      </c>
      <c r="BD38" s="170">
        <v>3.4033500000000001</v>
      </c>
      <c r="BE38" s="170">
        <v>3.3906130000000001</v>
      </c>
      <c r="BF38" s="170">
        <v>3.1844709999999998</v>
      </c>
      <c r="BG38" s="170">
        <v>3.1719439999999999</v>
      </c>
      <c r="BH38" s="170">
        <v>3.4500573323000001</v>
      </c>
      <c r="BI38" s="170">
        <v>3.5196641333000001</v>
      </c>
      <c r="BJ38" s="236">
        <v>3.7875079999999999</v>
      </c>
      <c r="BK38" s="236">
        <v>3.9339369999999998</v>
      </c>
      <c r="BL38" s="236">
        <v>3.743795</v>
      </c>
      <c r="BM38" s="236">
        <v>3.6038320000000001</v>
      </c>
      <c r="BN38" s="236">
        <v>3.5163509999999998</v>
      </c>
      <c r="BO38" s="236">
        <v>3.2489370000000002</v>
      </c>
      <c r="BP38" s="236">
        <v>3.3805040000000002</v>
      </c>
      <c r="BQ38" s="236">
        <v>3.3925339999999999</v>
      </c>
      <c r="BR38" s="236">
        <v>3.3567559999999999</v>
      </c>
      <c r="BS38" s="236">
        <v>3.4169770000000002</v>
      </c>
      <c r="BT38" s="236">
        <v>3.5811829999999998</v>
      </c>
      <c r="BU38" s="236">
        <v>3.7360150000000001</v>
      </c>
      <c r="BV38" s="236">
        <v>3.9072360000000002</v>
      </c>
    </row>
    <row r="39" spans="1:74" ht="11.15" customHeight="1" x14ac:dyDescent="0.25">
      <c r="A39" s="470" t="s">
        <v>718</v>
      </c>
      <c r="B39" s="138" t="s">
        <v>379</v>
      </c>
      <c r="C39" s="170">
        <v>9.2238000000000001E-2</v>
      </c>
      <c r="D39" s="170">
        <v>-0.130995</v>
      </c>
      <c r="E39" s="170">
        <v>3.2937000000000001E-2</v>
      </c>
      <c r="F39" s="170">
        <v>0.14152000000000001</v>
      </c>
      <c r="G39" s="170">
        <v>0.139816</v>
      </c>
      <c r="H39" s="170">
        <v>-3.2070000000000002E-3</v>
      </c>
      <c r="I39" s="170">
        <v>-6.2359999999999999E-2</v>
      </c>
      <c r="J39" s="170">
        <v>0.103729</v>
      </c>
      <c r="K39" s="170">
        <v>9.7963999999999996E-2</v>
      </c>
      <c r="L39" s="170">
        <v>0.156083</v>
      </c>
      <c r="M39" s="170">
        <v>0.104794</v>
      </c>
      <c r="N39" s="170">
        <v>7.8493999999999994E-2</v>
      </c>
      <c r="O39" s="170">
        <v>7.3780999999999999E-2</v>
      </c>
      <c r="P39" s="170">
        <v>0.21806200000000001</v>
      </c>
      <c r="Q39" s="170">
        <v>0.244699</v>
      </c>
      <c r="R39" s="170">
        <v>0.106626</v>
      </c>
      <c r="S39" s="170">
        <v>0.198659</v>
      </c>
      <c r="T39" s="170">
        <v>5.8417999999999998E-2</v>
      </c>
      <c r="U39" s="170">
        <v>5.0208999999999997E-2</v>
      </c>
      <c r="V39" s="170">
        <v>7.8211000000000003E-2</v>
      </c>
      <c r="W39" s="170">
        <v>-4.5710000000000001E-2</v>
      </c>
      <c r="X39" s="170">
        <v>-5.0042000000000003E-2</v>
      </c>
      <c r="Y39" s="170">
        <v>4.7972000000000001E-2</v>
      </c>
      <c r="Z39" s="170">
        <v>9.3696000000000002E-2</v>
      </c>
      <c r="AA39" s="170">
        <v>1.4045E-2</v>
      </c>
      <c r="AB39" s="170">
        <v>6.7388000000000003E-2</v>
      </c>
      <c r="AC39" s="170">
        <v>0.15207899999999999</v>
      </c>
      <c r="AD39" s="170">
        <v>0.30735899999999999</v>
      </c>
      <c r="AE39" s="170">
        <v>-2.2714999999999999E-2</v>
      </c>
      <c r="AF39" s="170">
        <v>-8.1031000000000006E-2</v>
      </c>
      <c r="AG39" s="170">
        <v>-4.3688999999999999E-2</v>
      </c>
      <c r="AH39" s="170">
        <v>-9.0221999999999997E-2</v>
      </c>
      <c r="AI39" s="170">
        <v>-3.6779999999999998E-3</v>
      </c>
      <c r="AJ39" s="170">
        <v>0.14061999999999999</v>
      </c>
      <c r="AK39" s="170">
        <v>-6.6124000000000002E-2</v>
      </c>
      <c r="AL39" s="170">
        <v>-9.0984999999999996E-2</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-3.4353200000000001E-6</v>
      </c>
      <c r="BI39" s="170">
        <v>3.3550400000000001E-7</v>
      </c>
      <c r="BJ39" s="236">
        <v>0</v>
      </c>
      <c r="BK39" s="236">
        <v>0</v>
      </c>
      <c r="BL39" s="236">
        <v>0</v>
      </c>
      <c r="BM39" s="236">
        <v>0</v>
      </c>
      <c r="BN39" s="236">
        <v>0</v>
      </c>
      <c r="BO39" s="236">
        <v>0</v>
      </c>
      <c r="BP39" s="236">
        <v>0</v>
      </c>
      <c r="BQ39" s="236">
        <v>0</v>
      </c>
      <c r="BR39" s="236">
        <v>0</v>
      </c>
      <c r="BS39" s="236">
        <v>0</v>
      </c>
      <c r="BT39" s="236">
        <v>0</v>
      </c>
      <c r="BU39" s="236">
        <v>0</v>
      </c>
      <c r="BV39" s="236">
        <v>0</v>
      </c>
    </row>
    <row r="40" spans="1:74" ht="11.15" customHeight="1" x14ac:dyDescent="0.25">
      <c r="A40" s="470" t="s">
        <v>1262</v>
      </c>
      <c r="B40" s="475" t="s">
        <v>383</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8.4064E-2</v>
      </c>
      <c r="AB40" s="170">
        <v>0.12175</v>
      </c>
      <c r="AC40" s="170">
        <v>0.13022</v>
      </c>
      <c r="AD40" s="170">
        <v>0.131994</v>
      </c>
      <c r="AE40" s="170">
        <v>0.14299500000000001</v>
      </c>
      <c r="AF40" s="170">
        <v>0.129216</v>
      </c>
      <c r="AG40" s="170">
        <v>0.122863</v>
      </c>
      <c r="AH40" s="170">
        <v>0.14444499999999999</v>
      </c>
      <c r="AI40" s="170">
        <v>0.108697</v>
      </c>
      <c r="AJ40" s="170">
        <v>0.164131</v>
      </c>
      <c r="AK40" s="170">
        <v>0.158086</v>
      </c>
      <c r="AL40" s="170">
        <v>0.15549499999999999</v>
      </c>
      <c r="AM40" s="170">
        <v>0.124696</v>
      </c>
      <c r="AN40" s="170">
        <v>0.140792</v>
      </c>
      <c r="AO40" s="170">
        <v>0.15332100000000001</v>
      </c>
      <c r="AP40" s="170">
        <v>0.16320799999999999</v>
      </c>
      <c r="AQ40" s="170">
        <v>0.15617300000000001</v>
      </c>
      <c r="AR40" s="170">
        <v>0.20013400000000001</v>
      </c>
      <c r="AS40" s="170">
        <v>0.16460900000000001</v>
      </c>
      <c r="AT40" s="170">
        <v>0.18319299999999999</v>
      </c>
      <c r="AU40" s="170">
        <v>0.170406</v>
      </c>
      <c r="AV40" s="170">
        <v>0.19822200000000001</v>
      </c>
      <c r="AW40" s="170">
        <v>0.19029499999999999</v>
      </c>
      <c r="AX40" s="170">
        <v>0.1867</v>
      </c>
      <c r="AY40" s="170">
        <v>0.208899</v>
      </c>
      <c r="AZ40" s="170">
        <v>0.20943999999999999</v>
      </c>
      <c r="BA40" s="170">
        <v>0.237347</v>
      </c>
      <c r="BB40" s="170">
        <v>0.23496700000000001</v>
      </c>
      <c r="BC40" s="170">
        <v>0.31102299999999999</v>
      </c>
      <c r="BD40" s="170">
        <v>0.299396</v>
      </c>
      <c r="BE40" s="170">
        <v>0.256691</v>
      </c>
      <c r="BF40" s="170">
        <v>0.29273500000000002</v>
      </c>
      <c r="BG40" s="170">
        <v>0.30565999999999999</v>
      </c>
      <c r="BH40" s="170">
        <v>0.23451949999999999</v>
      </c>
      <c r="BI40" s="170">
        <v>0.24060319999999999</v>
      </c>
      <c r="BJ40" s="236">
        <v>0.250386</v>
      </c>
      <c r="BK40" s="236">
        <v>0.24317520000000001</v>
      </c>
      <c r="BL40" s="236">
        <v>0.25886009999999998</v>
      </c>
      <c r="BM40" s="236">
        <v>0.27401199999999998</v>
      </c>
      <c r="BN40" s="236">
        <v>0.27339200000000002</v>
      </c>
      <c r="BO40" s="236">
        <v>0.28922540000000002</v>
      </c>
      <c r="BP40" s="236">
        <v>0.29917779999999999</v>
      </c>
      <c r="BQ40" s="236">
        <v>0.29855730000000003</v>
      </c>
      <c r="BR40" s="236">
        <v>0.2896474</v>
      </c>
      <c r="BS40" s="236">
        <v>0.2696365</v>
      </c>
      <c r="BT40" s="236">
        <v>0.2857615</v>
      </c>
      <c r="BU40" s="236">
        <v>0.3073166</v>
      </c>
      <c r="BV40" s="236">
        <v>0.31883529999999999</v>
      </c>
    </row>
    <row r="41" spans="1:74" ht="11.15" customHeight="1" x14ac:dyDescent="0.25">
      <c r="A41" s="48" t="s">
        <v>488</v>
      </c>
      <c r="B41" s="475" t="s">
        <v>380</v>
      </c>
      <c r="C41" s="170">
        <v>8.7783929999999994</v>
      </c>
      <c r="D41" s="170">
        <v>9.071828</v>
      </c>
      <c r="E41" s="170">
        <v>9.1840539999999997</v>
      </c>
      <c r="F41" s="170">
        <v>9.4105889999999999</v>
      </c>
      <c r="G41" s="170">
        <v>9.4974360000000004</v>
      </c>
      <c r="H41" s="170">
        <v>9.7032880000000006</v>
      </c>
      <c r="I41" s="170">
        <v>9.5329610000000002</v>
      </c>
      <c r="J41" s="170">
        <v>9.8336889999999997</v>
      </c>
      <c r="K41" s="170">
        <v>9.1975020000000001</v>
      </c>
      <c r="L41" s="170">
        <v>9.3081890000000005</v>
      </c>
      <c r="M41" s="170">
        <v>9.2090530000000008</v>
      </c>
      <c r="N41" s="170">
        <v>8.9712309999999995</v>
      </c>
      <c r="O41" s="170">
        <v>8.7235359999999993</v>
      </c>
      <c r="P41" s="170">
        <v>9.0504390000000008</v>
      </c>
      <c r="Q41" s="170">
        <v>7.7790020000000002</v>
      </c>
      <c r="R41" s="170">
        <v>5.8657599999999999</v>
      </c>
      <c r="S41" s="170">
        <v>7.1979879999999996</v>
      </c>
      <c r="T41" s="170">
        <v>8.2915460000000003</v>
      </c>
      <c r="U41" s="170">
        <v>8.460286</v>
      </c>
      <c r="V41" s="170">
        <v>8.5240849999999995</v>
      </c>
      <c r="W41" s="170">
        <v>8.5411009999999994</v>
      </c>
      <c r="X41" s="170">
        <v>8.3164069999999999</v>
      </c>
      <c r="Y41" s="170">
        <v>8.0013620000000003</v>
      </c>
      <c r="Z41" s="170">
        <v>7.8554209999999998</v>
      </c>
      <c r="AA41" s="170">
        <v>7.723325</v>
      </c>
      <c r="AB41" s="170">
        <v>7.8235749999999999</v>
      </c>
      <c r="AC41" s="170">
        <v>8.5531550000000003</v>
      </c>
      <c r="AD41" s="170">
        <v>8.8393800000000002</v>
      </c>
      <c r="AE41" s="170">
        <v>9.0807749999999992</v>
      </c>
      <c r="AF41" s="170">
        <v>9.3616659999999996</v>
      </c>
      <c r="AG41" s="170">
        <v>9.2970620000000004</v>
      </c>
      <c r="AH41" s="170">
        <v>9.1823250000000005</v>
      </c>
      <c r="AI41" s="170">
        <v>8.9324600000000007</v>
      </c>
      <c r="AJ41" s="170">
        <v>9.0269370000000002</v>
      </c>
      <c r="AK41" s="170">
        <v>9.0210779999999993</v>
      </c>
      <c r="AL41" s="170">
        <v>8.8794160000000009</v>
      </c>
      <c r="AM41" s="170">
        <v>8.0618719999999993</v>
      </c>
      <c r="AN41" s="170">
        <v>8.6501730000000006</v>
      </c>
      <c r="AO41" s="170">
        <v>9.0051229999999993</v>
      </c>
      <c r="AP41" s="170">
        <v>8.7987389999999994</v>
      </c>
      <c r="AQ41" s="170">
        <v>9.1191069999999996</v>
      </c>
      <c r="AR41" s="170">
        <v>9.0751089999999994</v>
      </c>
      <c r="AS41" s="170">
        <v>8.8115590000000008</v>
      </c>
      <c r="AT41" s="170">
        <v>9.115361</v>
      </c>
      <c r="AU41" s="170">
        <v>8.8466339999999999</v>
      </c>
      <c r="AV41" s="170">
        <v>8.8067930000000008</v>
      </c>
      <c r="AW41" s="170">
        <v>8.8268360000000001</v>
      </c>
      <c r="AX41" s="170">
        <v>8.5959090000000007</v>
      </c>
      <c r="AY41" s="170">
        <v>8.2824650000000002</v>
      </c>
      <c r="AZ41" s="170">
        <v>8.7148420000000009</v>
      </c>
      <c r="BA41" s="170">
        <v>9.0068070000000002</v>
      </c>
      <c r="BB41" s="170">
        <v>8.9959919999999993</v>
      </c>
      <c r="BC41" s="170">
        <v>9.1048770000000001</v>
      </c>
      <c r="BD41" s="170">
        <v>9.2788389999999996</v>
      </c>
      <c r="BE41" s="170">
        <v>9.0134080000000001</v>
      </c>
      <c r="BF41" s="170">
        <v>9.2992460000000001</v>
      </c>
      <c r="BG41" s="170">
        <v>8.8323660000000004</v>
      </c>
      <c r="BH41" s="170">
        <v>8.9797741935000008</v>
      </c>
      <c r="BI41" s="170">
        <v>8.6697000000000006</v>
      </c>
      <c r="BJ41" s="236">
        <v>8.6171109999999995</v>
      </c>
      <c r="BK41" s="236">
        <v>8.3081259999999997</v>
      </c>
      <c r="BL41" s="236">
        <v>8.6815499999999997</v>
      </c>
      <c r="BM41" s="236">
        <v>8.9935790000000004</v>
      </c>
      <c r="BN41" s="236">
        <v>8.9100009999999994</v>
      </c>
      <c r="BO41" s="236">
        <v>9.0866810000000005</v>
      </c>
      <c r="BP41" s="236">
        <v>9.2113680000000002</v>
      </c>
      <c r="BQ41" s="236">
        <v>9.0571319999999993</v>
      </c>
      <c r="BR41" s="236">
        <v>9.2545719999999996</v>
      </c>
      <c r="BS41" s="236">
        <v>8.7819409999999998</v>
      </c>
      <c r="BT41" s="236">
        <v>8.7337380000000007</v>
      </c>
      <c r="BU41" s="236">
        <v>8.6935760000000002</v>
      </c>
      <c r="BV41" s="236">
        <v>8.6538199999999996</v>
      </c>
    </row>
    <row r="42" spans="1:74" ht="11.15" customHeight="1" x14ac:dyDescent="0.25">
      <c r="A42" s="48" t="s">
        <v>854</v>
      </c>
      <c r="B42" s="475" t="s">
        <v>855</v>
      </c>
      <c r="C42" s="170">
        <v>0.86010206452000004</v>
      </c>
      <c r="D42" s="170">
        <v>0.96162400000000003</v>
      </c>
      <c r="E42" s="170">
        <v>0.91354545161</v>
      </c>
      <c r="F42" s="170">
        <v>0.92837066667000001</v>
      </c>
      <c r="G42" s="170">
        <v>0.98705093548</v>
      </c>
      <c r="H42" s="170">
        <v>0.99393566667</v>
      </c>
      <c r="I42" s="170">
        <v>0.96517125806000004</v>
      </c>
      <c r="J42" s="170">
        <v>0.95772558065000002</v>
      </c>
      <c r="K42" s="170">
        <v>0.923678</v>
      </c>
      <c r="L42" s="170">
        <v>0.97325090322999996</v>
      </c>
      <c r="M42" s="170">
        <v>0.98221800000000004</v>
      </c>
      <c r="N42" s="170">
        <v>0.94627480644999995</v>
      </c>
      <c r="O42" s="170">
        <v>0.92038364516000004</v>
      </c>
      <c r="P42" s="170">
        <v>0.90230603448000002</v>
      </c>
      <c r="Q42" s="170">
        <v>0.73641067741999999</v>
      </c>
      <c r="R42" s="170">
        <v>0.54013033333000005</v>
      </c>
      <c r="S42" s="170">
        <v>0.75485122580999997</v>
      </c>
      <c r="T42" s="170">
        <v>0.89922100000000005</v>
      </c>
      <c r="U42" s="170">
        <v>0.86821248387000005</v>
      </c>
      <c r="V42" s="170">
        <v>0.85834361290000005</v>
      </c>
      <c r="W42" s="170">
        <v>0.87976666667000003</v>
      </c>
      <c r="X42" s="170">
        <v>0.81801429031999995</v>
      </c>
      <c r="Y42" s="170">
        <v>0.86814876666999996</v>
      </c>
      <c r="Z42" s="170">
        <v>0.85474429031999999</v>
      </c>
      <c r="AA42" s="170">
        <v>0.75742238709999998</v>
      </c>
      <c r="AB42" s="170">
        <v>0.78833064285999999</v>
      </c>
      <c r="AC42" s="170">
        <v>0.89551938710000001</v>
      </c>
      <c r="AD42" s="170">
        <v>0.87350386667000002</v>
      </c>
      <c r="AE42" s="170">
        <v>0.95608406452000005</v>
      </c>
      <c r="AF42" s="170">
        <v>0.96831116666999995</v>
      </c>
      <c r="AG42" s="170">
        <v>0.96420154839000005</v>
      </c>
      <c r="AH42" s="170">
        <v>0.93434364516000001</v>
      </c>
      <c r="AI42" s="170">
        <v>0.91256519999999997</v>
      </c>
      <c r="AJ42" s="170">
        <v>0.97539735484000001</v>
      </c>
      <c r="AK42" s="170">
        <v>0.95856473333000003</v>
      </c>
      <c r="AL42" s="170">
        <v>0.92180819354999999</v>
      </c>
      <c r="AM42" s="170">
        <v>0.84006377419</v>
      </c>
      <c r="AN42" s="170">
        <v>0.86559457142999996</v>
      </c>
      <c r="AO42" s="170">
        <v>0.92607948387000005</v>
      </c>
      <c r="AP42" s="170">
        <v>0.89147103333</v>
      </c>
      <c r="AQ42" s="170">
        <v>0.93706951613</v>
      </c>
      <c r="AR42" s="170">
        <v>0.96562546667000004</v>
      </c>
      <c r="AS42" s="170">
        <v>0.90549058064999999</v>
      </c>
      <c r="AT42" s="170">
        <v>0.95934264516000001</v>
      </c>
      <c r="AU42" s="170">
        <v>0.89654643332999995</v>
      </c>
      <c r="AV42" s="170">
        <v>0.94934277419000002</v>
      </c>
      <c r="AW42" s="170">
        <v>0.94329686667000001</v>
      </c>
      <c r="AX42" s="170">
        <v>0.89379283871000004</v>
      </c>
      <c r="AY42" s="170">
        <v>0.87869309676999996</v>
      </c>
      <c r="AZ42" s="170">
        <v>0.88177296428999996</v>
      </c>
      <c r="BA42" s="170">
        <v>0.93369290322999998</v>
      </c>
      <c r="BB42" s="170">
        <v>0.90339000000000003</v>
      </c>
      <c r="BC42" s="170">
        <v>0.94473448387000003</v>
      </c>
      <c r="BD42" s="170">
        <v>0.97611360000000003</v>
      </c>
      <c r="BE42" s="170">
        <v>0.92122919354999999</v>
      </c>
      <c r="BF42" s="170">
        <v>0.97512274194000004</v>
      </c>
      <c r="BG42" s="170">
        <v>0.91385209999999995</v>
      </c>
      <c r="BH42" s="170">
        <v>0.98076909677000002</v>
      </c>
      <c r="BI42" s="170">
        <v>0.93606323332999997</v>
      </c>
      <c r="BJ42" s="236">
        <v>0.89676500000000003</v>
      </c>
      <c r="BK42" s="236">
        <v>0.85870080000000004</v>
      </c>
      <c r="BL42" s="236">
        <v>0.90298400000000001</v>
      </c>
      <c r="BM42" s="236">
        <v>0.92591310000000004</v>
      </c>
      <c r="BN42" s="236">
        <v>0.90464219999999995</v>
      </c>
      <c r="BO42" s="236">
        <v>0.93006820000000001</v>
      </c>
      <c r="BP42" s="236">
        <v>0.98529299999999997</v>
      </c>
      <c r="BQ42" s="236">
        <v>0.94966379999999995</v>
      </c>
      <c r="BR42" s="236">
        <v>0.97364280000000003</v>
      </c>
      <c r="BS42" s="236">
        <v>0.90828759999999997</v>
      </c>
      <c r="BT42" s="236">
        <v>0.93594469999999996</v>
      </c>
      <c r="BU42" s="236">
        <v>0.93920389999999998</v>
      </c>
      <c r="BV42" s="236">
        <v>0.91678210000000004</v>
      </c>
    </row>
    <row r="43" spans="1:74" ht="11.15" customHeight="1" x14ac:dyDescent="0.25">
      <c r="A43" s="48" t="s">
        <v>489</v>
      </c>
      <c r="B43" s="475" t="s">
        <v>369</v>
      </c>
      <c r="C43" s="170">
        <v>1.6210279999999999</v>
      </c>
      <c r="D43" s="170">
        <v>1.60669</v>
      </c>
      <c r="E43" s="170">
        <v>1.7113229999999999</v>
      </c>
      <c r="F43" s="170">
        <v>1.7556609999999999</v>
      </c>
      <c r="G43" s="170">
        <v>1.7730669999999999</v>
      </c>
      <c r="H43" s="170">
        <v>1.801695</v>
      </c>
      <c r="I43" s="170">
        <v>1.8469690000000001</v>
      </c>
      <c r="J43" s="170">
        <v>1.841442</v>
      </c>
      <c r="K43" s="170">
        <v>1.7024550000000001</v>
      </c>
      <c r="L43" s="170">
        <v>1.7267969999999999</v>
      </c>
      <c r="M43" s="170">
        <v>1.7109300000000001</v>
      </c>
      <c r="N43" s="170">
        <v>1.8092330000000001</v>
      </c>
      <c r="O43" s="170">
        <v>1.672723</v>
      </c>
      <c r="P43" s="170">
        <v>1.619013</v>
      </c>
      <c r="Q43" s="170">
        <v>1.3877360000000001</v>
      </c>
      <c r="R43" s="170">
        <v>0.67801299999999998</v>
      </c>
      <c r="S43" s="170">
        <v>0.59705299999999994</v>
      </c>
      <c r="T43" s="170">
        <v>0.78411399999999998</v>
      </c>
      <c r="U43" s="170">
        <v>0.96757700000000002</v>
      </c>
      <c r="V43" s="170">
        <v>1.015676</v>
      </c>
      <c r="W43" s="170">
        <v>0.92109600000000003</v>
      </c>
      <c r="X43" s="170">
        <v>1.0057449999999999</v>
      </c>
      <c r="Y43" s="170">
        <v>1.1295839999999999</v>
      </c>
      <c r="Z43" s="170">
        <v>1.148334</v>
      </c>
      <c r="AA43" s="170">
        <v>1.1310610000000001</v>
      </c>
      <c r="AB43" s="170">
        <v>1.0867990000000001</v>
      </c>
      <c r="AC43" s="170">
        <v>1.1500570000000001</v>
      </c>
      <c r="AD43" s="170">
        <v>1.2920510000000001</v>
      </c>
      <c r="AE43" s="170">
        <v>1.291709</v>
      </c>
      <c r="AF43" s="170">
        <v>1.4260740000000001</v>
      </c>
      <c r="AG43" s="170">
        <v>1.501371</v>
      </c>
      <c r="AH43" s="170">
        <v>1.5634710000000001</v>
      </c>
      <c r="AI43" s="170">
        <v>1.4848399999999999</v>
      </c>
      <c r="AJ43" s="170">
        <v>1.466753</v>
      </c>
      <c r="AK43" s="170">
        <v>1.5070250000000001</v>
      </c>
      <c r="AL43" s="170">
        <v>1.5174319999999999</v>
      </c>
      <c r="AM43" s="170">
        <v>1.4183330000000001</v>
      </c>
      <c r="AN43" s="170">
        <v>1.4180699999999999</v>
      </c>
      <c r="AO43" s="170">
        <v>1.520051</v>
      </c>
      <c r="AP43" s="170">
        <v>1.547018</v>
      </c>
      <c r="AQ43" s="170">
        <v>1.5911839999999999</v>
      </c>
      <c r="AR43" s="170">
        <v>1.685743</v>
      </c>
      <c r="AS43" s="170">
        <v>1.6025430000000001</v>
      </c>
      <c r="AT43" s="170">
        <v>1.6536759999999999</v>
      </c>
      <c r="AU43" s="170">
        <v>1.5342340000000001</v>
      </c>
      <c r="AV43" s="170">
        <v>1.558341</v>
      </c>
      <c r="AW43" s="170">
        <v>1.5844929999999999</v>
      </c>
      <c r="AX43" s="170">
        <v>1.5927659999999999</v>
      </c>
      <c r="AY43" s="170">
        <v>1.509816</v>
      </c>
      <c r="AZ43" s="170">
        <v>1.5202469999999999</v>
      </c>
      <c r="BA43" s="170">
        <v>1.6062339999999999</v>
      </c>
      <c r="BB43" s="170">
        <v>1.6147750000000001</v>
      </c>
      <c r="BC43" s="170">
        <v>1.6731400000000001</v>
      </c>
      <c r="BD43" s="170">
        <v>1.734864</v>
      </c>
      <c r="BE43" s="170">
        <v>1.769876</v>
      </c>
      <c r="BF43" s="170">
        <v>1.7097519999999999</v>
      </c>
      <c r="BG43" s="170">
        <v>1.6923790000000001</v>
      </c>
      <c r="BH43" s="170">
        <v>1.6423870968000001</v>
      </c>
      <c r="BI43" s="170">
        <v>1.6128666667</v>
      </c>
      <c r="BJ43" s="236">
        <v>1.721859</v>
      </c>
      <c r="BK43" s="236">
        <v>1.6506959999999999</v>
      </c>
      <c r="BL43" s="236">
        <v>1.6513199999999999</v>
      </c>
      <c r="BM43" s="236">
        <v>1.6986220000000001</v>
      </c>
      <c r="BN43" s="236">
        <v>1.7200979999999999</v>
      </c>
      <c r="BO43" s="236">
        <v>1.7063330000000001</v>
      </c>
      <c r="BP43" s="236">
        <v>1.8111710000000001</v>
      </c>
      <c r="BQ43" s="236">
        <v>1.804046</v>
      </c>
      <c r="BR43" s="236">
        <v>1.818519</v>
      </c>
      <c r="BS43" s="236">
        <v>1.7086920000000001</v>
      </c>
      <c r="BT43" s="236">
        <v>1.730199</v>
      </c>
      <c r="BU43" s="236">
        <v>1.73844</v>
      </c>
      <c r="BV43" s="236">
        <v>1.7537389999999999</v>
      </c>
    </row>
    <row r="44" spans="1:74" ht="11.15" customHeight="1" x14ac:dyDescent="0.25">
      <c r="A44" s="48" t="s">
        <v>490</v>
      </c>
      <c r="B44" s="475" t="s">
        <v>381</v>
      </c>
      <c r="C44" s="170">
        <v>4.3274600000000003</v>
      </c>
      <c r="D44" s="170">
        <v>4.307328</v>
      </c>
      <c r="E44" s="170">
        <v>4.1841280000000003</v>
      </c>
      <c r="F44" s="170">
        <v>4.1195950000000003</v>
      </c>
      <c r="G44" s="170">
        <v>4.1096599999999999</v>
      </c>
      <c r="H44" s="170">
        <v>3.993214</v>
      </c>
      <c r="I44" s="170">
        <v>3.9111980000000002</v>
      </c>
      <c r="J44" s="170">
        <v>4.0294759999999998</v>
      </c>
      <c r="K44" s="170">
        <v>3.9205559999999999</v>
      </c>
      <c r="L44" s="170">
        <v>4.2242249999999997</v>
      </c>
      <c r="M44" s="170">
        <v>4.2014529999999999</v>
      </c>
      <c r="N44" s="170">
        <v>3.9271090000000002</v>
      </c>
      <c r="O44" s="170">
        <v>4.0243989999999998</v>
      </c>
      <c r="P44" s="170">
        <v>4.0796070000000002</v>
      </c>
      <c r="Q44" s="170">
        <v>3.9609399999999999</v>
      </c>
      <c r="R44" s="170">
        <v>3.5280629999999999</v>
      </c>
      <c r="S44" s="170">
        <v>3.4462429999999999</v>
      </c>
      <c r="T44" s="170">
        <v>3.494602</v>
      </c>
      <c r="U44" s="170">
        <v>3.614649</v>
      </c>
      <c r="V44" s="170">
        <v>3.6677569999999999</v>
      </c>
      <c r="W44" s="170">
        <v>3.8139669999999999</v>
      </c>
      <c r="X44" s="170">
        <v>4.0364769999999996</v>
      </c>
      <c r="Y44" s="170">
        <v>3.879454</v>
      </c>
      <c r="Z44" s="170">
        <v>3.8882089999999998</v>
      </c>
      <c r="AA44" s="170">
        <v>3.9364659999999998</v>
      </c>
      <c r="AB44" s="170">
        <v>3.9684219999999999</v>
      </c>
      <c r="AC44" s="170">
        <v>4.0771480000000002</v>
      </c>
      <c r="AD44" s="170">
        <v>4.0483609999999999</v>
      </c>
      <c r="AE44" s="170">
        <v>3.90015</v>
      </c>
      <c r="AF44" s="170">
        <v>3.9457260000000001</v>
      </c>
      <c r="AG44" s="170">
        <v>3.674569</v>
      </c>
      <c r="AH44" s="170">
        <v>3.9843839999999999</v>
      </c>
      <c r="AI44" s="170">
        <v>4.0319989999999999</v>
      </c>
      <c r="AJ44" s="170">
        <v>3.9673919999999998</v>
      </c>
      <c r="AK44" s="170">
        <v>4.1903800000000002</v>
      </c>
      <c r="AL44" s="170">
        <v>3.9501110000000001</v>
      </c>
      <c r="AM44" s="170">
        <v>4.1287419999999999</v>
      </c>
      <c r="AN44" s="170">
        <v>4.3648769999999999</v>
      </c>
      <c r="AO44" s="170">
        <v>4.1832250000000002</v>
      </c>
      <c r="AP44" s="170">
        <v>3.9756010000000002</v>
      </c>
      <c r="AQ44" s="170">
        <v>3.8757510000000002</v>
      </c>
      <c r="AR44" s="170">
        <v>4.0492489999999997</v>
      </c>
      <c r="AS44" s="170">
        <v>3.7215289999999999</v>
      </c>
      <c r="AT44" s="170">
        <v>3.9404870000000001</v>
      </c>
      <c r="AU44" s="170">
        <v>4.0874620000000004</v>
      </c>
      <c r="AV44" s="170">
        <v>4.1628220000000002</v>
      </c>
      <c r="AW44" s="170">
        <v>4.0594890000000001</v>
      </c>
      <c r="AX44" s="170">
        <v>3.7927200000000001</v>
      </c>
      <c r="AY44" s="170">
        <v>3.9016310000000001</v>
      </c>
      <c r="AZ44" s="170">
        <v>4.0182099999999998</v>
      </c>
      <c r="BA44" s="170">
        <v>4.1032450000000003</v>
      </c>
      <c r="BB44" s="170">
        <v>3.9000979999999998</v>
      </c>
      <c r="BC44" s="170">
        <v>3.9297949999999999</v>
      </c>
      <c r="BD44" s="170">
        <v>3.9582980000000001</v>
      </c>
      <c r="BE44" s="170">
        <v>3.6475759999999999</v>
      </c>
      <c r="BF44" s="170">
        <v>4.1338030000000003</v>
      </c>
      <c r="BG44" s="170">
        <v>3.9211049999999998</v>
      </c>
      <c r="BH44" s="170">
        <v>4.0825483871000001</v>
      </c>
      <c r="BI44" s="170">
        <v>3.8339666666999999</v>
      </c>
      <c r="BJ44" s="236">
        <v>3.881176</v>
      </c>
      <c r="BK44" s="236">
        <v>4.2057770000000003</v>
      </c>
      <c r="BL44" s="236">
        <v>4.2123090000000003</v>
      </c>
      <c r="BM44" s="236">
        <v>3.9537770000000001</v>
      </c>
      <c r="BN44" s="236">
        <v>4.088832</v>
      </c>
      <c r="BO44" s="236">
        <v>4.0170729999999999</v>
      </c>
      <c r="BP44" s="236">
        <v>3.841593</v>
      </c>
      <c r="BQ44" s="236">
        <v>3.7940830000000001</v>
      </c>
      <c r="BR44" s="236">
        <v>3.9463680000000001</v>
      </c>
      <c r="BS44" s="236">
        <v>3.9398149999999998</v>
      </c>
      <c r="BT44" s="236">
        <v>4.173654</v>
      </c>
      <c r="BU44" s="236">
        <v>3.9095740000000001</v>
      </c>
      <c r="BV44" s="236">
        <v>3.8925749999999999</v>
      </c>
    </row>
    <row r="45" spans="1:74" ht="11.15" customHeight="1" x14ac:dyDescent="0.25">
      <c r="A45" s="48" t="s">
        <v>491</v>
      </c>
      <c r="B45" s="475" t="s">
        <v>382</v>
      </c>
      <c r="C45" s="170">
        <v>0.31903799999999999</v>
      </c>
      <c r="D45" s="170">
        <v>0.27938000000000002</v>
      </c>
      <c r="E45" s="170">
        <v>0.22120100000000001</v>
      </c>
      <c r="F45" s="170">
        <v>0.17707100000000001</v>
      </c>
      <c r="G45" s="170">
        <v>0.19204499999999999</v>
      </c>
      <c r="H45" s="170">
        <v>0.32213199999999997</v>
      </c>
      <c r="I45" s="170">
        <v>0.34194600000000003</v>
      </c>
      <c r="J45" s="170">
        <v>0.32911000000000001</v>
      </c>
      <c r="K45" s="170">
        <v>0.30465399999999998</v>
      </c>
      <c r="L45" s="170">
        <v>0.318859</v>
      </c>
      <c r="M45" s="170">
        <v>0.20845</v>
      </c>
      <c r="N45" s="170">
        <v>0.28409899999999999</v>
      </c>
      <c r="O45" s="170">
        <v>0.23836599999999999</v>
      </c>
      <c r="P45" s="170">
        <v>0.188162</v>
      </c>
      <c r="Q45" s="170">
        <v>9.1184000000000001E-2</v>
      </c>
      <c r="R45" s="170">
        <v>7.4344999999999994E-2</v>
      </c>
      <c r="S45" s="170">
        <v>6.1272E-2</v>
      </c>
      <c r="T45" s="170">
        <v>0.20866699999999999</v>
      </c>
      <c r="U45" s="170">
        <v>0.34600999999999998</v>
      </c>
      <c r="V45" s="170">
        <v>0.30596699999999999</v>
      </c>
      <c r="W45" s="170">
        <v>0.322328</v>
      </c>
      <c r="X45" s="170">
        <v>0.25484600000000002</v>
      </c>
      <c r="Y45" s="170">
        <v>0.20774799999999999</v>
      </c>
      <c r="Z45" s="170">
        <v>0.194439</v>
      </c>
      <c r="AA45" s="170">
        <v>0.24721699999999999</v>
      </c>
      <c r="AB45" s="170">
        <v>0.25467400000000001</v>
      </c>
      <c r="AC45" s="170">
        <v>0.28020800000000001</v>
      </c>
      <c r="AD45" s="170">
        <v>0.138266</v>
      </c>
      <c r="AE45" s="170">
        <v>0.26317600000000002</v>
      </c>
      <c r="AF45" s="170">
        <v>0.34643299999999999</v>
      </c>
      <c r="AG45" s="170">
        <v>0.35082400000000002</v>
      </c>
      <c r="AH45" s="170">
        <v>0.34384300000000001</v>
      </c>
      <c r="AI45" s="170">
        <v>0.341256</v>
      </c>
      <c r="AJ45" s="170">
        <v>0.35684300000000002</v>
      </c>
      <c r="AK45" s="170">
        <v>0.409916</v>
      </c>
      <c r="AL45" s="170">
        <v>0.43209399999999998</v>
      </c>
      <c r="AM45" s="170">
        <v>0.30448599999999998</v>
      </c>
      <c r="AN45" s="170">
        <v>0.32711499999999999</v>
      </c>
      <c r="AO45" s="170">
        <v>0.36624200000000001</v>
      </c>
      <c r="AP45" s="170">
        <v>0.25531399999999999</v>
      </c>
      <c r="AQ45" s="170">
        <v>0.32062200000000002</v>
      </c>
      <c r="AR45" s="170">
        <v>0.31841399999999997</v>
      </c>
      <c r="AS45" s="170">
        <v>0.31223400000000001</v>
      </c>
      <c r="AT45" s="170">
        <v>0.37602600000000003</v>
      </c>
      <c r="AU45" s="170">
        <v>0.46470299999999998</v>
      </c>
      <c r="AV45" s="170">
        <v>0.27733400000000002</v>
      </c>
      <c r="AW45" s="170">
        <v>0.359348</v>
      </c>
      <c r="AX45" s="170">
        <v>0.27338499999999999</v>
      </c>
      <c r="AY45" s="170">
        <v>0.27857399999999999</v>
      </c>
      <c r="AZ45" s="170">
        <v>0.364784</v>
      </c>
      <c r="BA45" s="170">
        <v>0.247888</v>
      </c>
      <c r="BB45" s="170">
        <v>0.17558499999999999</v>
      </c>
      <c r="BC45" s="170">
        <v>0.22273100000000001</v>
      </c>
      <c r="BD45" s="170">
        <v>0.261152</v>
      </c>
      <c r="BE45" s="170">
        <v>0.26102500000000001</v>
      </c>
      <c r="BF45" s="170">
        <v>0.32615699999999997</v>
      </c>
      <c r="BG45" s="170">
        <v>0.22141</v>
      </c>
      <c r="BH45" s="170">
        <v>0.29635483871000001</v>
      </c>
      <c r="BI45" s="170">
        <v>0.30476666667000002</v>
      </c>
      <c r="BJ45" s="236">
        <v>0.25967269999999998</v>
      </c>
      <c r="BK45" s="236">
        <v>0.23583200000000001</v>
      </c>
      <c r="BL45" s="236">
        <v>0.26039679999999998</v>
      </c>
      <c r="BM45" s="236">
        <v>0.214587</v>
      </c>
      <c r="BN45" s="236">
        <v>0.2181536</v>
      </c>
      <c r="BO45" s="236">
        <v>0.23631830000000001</v>
      </c>
      <c r="BP45" s="236">
        <v>0.2087598</v>
      </c>
      <c r="BQ45" s="236">
        <v>0.1941638</v>
      </c>
      <c r="BR45" s="236">
        <v>0.2085427</v>
      </c>
      <c r="BS45" s="236">
        <v>0.22556789999999999</v>
      </c>
      <c r="BT45" s="236">
        <v>0.24546660000000001</v>
      </c>
      <c r="BU45" s="236">
        <v>0.2422571</v>
      </c>
      <c r="BV45" s="236">
        <v>0.2275636</v>
      </c>
    </row>
    <row r="46" spans="1:74" ht="11.15" customHeight="1" x14ac:dyDescent="0.25">
      <c r="A46" s="48" t="s">
        <v>719</v>
      </c>
      <c r="B46" s="475" t="s">
        <v>927</v>
      </c>
      <c r="C46" s="170">
        <v>1.7616289999999999</v>
      </c>
      <c r="D46" s="170">
        <v>1.5595730000000001</v>
      </c>
      <c r="E46" s="170">
        <v>1.706361</v>
      </c>
      <c r="F46" s="170">
        <v>1.8423909999999999</v>
      </c>
      <c r="G46" s="170">
        <v>1.9298599999999999</v>
      </c>
      <c r="H46" s="170">
        <v>2.0836890000000001</v>
      </c>
      <c r="I46" s="170">
        <v>2.2342330000000001</v>
      </c>
      <c r="J46" s="170">
        <v>2.1664940000000001</v>
      </c>
      <c r="K46" s="170">
        <v>1.983959</v>
      </c>
      <c r="L46" s="170">
        <v>1.8322270000000001</v>
      </c>
      <c r="M46" s="170">
        <v>1.903006</v>
      </c>
      <c r="N46" s="170">
        <v>1.8740859999999999</v>
      </c>
      <c r="O46" s="170">
        <v>1.7582850000000001</v>
      </c>
      <c r="P46" s="170">
        <v>1.6637839999999999</v>
      </c>
      <c r="Q46" s="170">
        <v>1.6377949999999999</v>
      </c>
      <c r="R46" s="170">
        <v>1.570816</v>
      </c>
      <c r="S46" s="170">
        <v>1.640036</v>
      </c>
      <c r="T46" s="170">
        <v>1.8455299999999999</v>
      </c>
      <c r="U46" s="170">
        <v>1.9170579999999999</v>
      </c>
      <c r="V46" s="170">
        <v>1.9920629999999999</v>
      </c>
      <c r="W46" s="170">
        <v>1.8448040000000001</v>
      </c>
      <c r="X46" s="170">
        <v>1.733768</v>
      </c>
      <c r="Y46" s="170">
        <v>1.744516</v>
      </c>
      <c r="Z46" s="170">
        <v>1.640064</v>
      </c>
      <c r="AA46" s="170">
        <v>1.635591</v>
      </c>
      <c r="AB46" s="170">
        <v>1.3658110000000001</v>
      </c>
      <c r="AC46" s="170">
        <v>1.5959179999999999</v>
      </c>
      <c r="AD46" s="170">
        <v>1.754845</v>
      </c>
      <c r="AE46" s="170">
        <v>2.0039020000000001</v>
      </c>
      <c r="AF46" s="170">
        <v>2.092457</v>
      </c>
      <c r="AG46" s="170">
        <v>1.9539310000000001</v>
      </c>
      <c r="AH46" s="170">
        <v>2.064746</v>
      </c>
      <c r="AI46" s="170">
        <v>1.9205220000000001</v>
      </c>
      <c r="AJ46" s="170">
        <v>1.8423210000000001</v>
      </c>
      <c r="AK46" s="170">
        <v>1.8090520000000001</v>
      </c>
      <c r="AL46" s="170">
        <v>1.788286</v>
      </c>
      <c r="AM46" s="170">
        <v>1.5957840000000001</v>
      </c>
      <c r="AN46" s="170">
        <v>1.559469</v>
      </c>
      <c r="AO46" s="170">
        <v>1.6634720000000001</v>
      </c>
      <c r="AP46" s="170">
        <v>1.723965</v>
      </c>
      <c r="AQ46" s="170">
        <v>1.7466029999999999</v>
      </c>
      <c r="AR46" s="170">
        <v>1.8615980000000001</v>
      </c>
      <c r="AS46" s="170">
        <v>1.96011</v>
      </c>
      <c r="AT46" s="170">
        <v>2.000381</v>
      </c>
      <c r="AU46" s="170">
        <v>1.8659140000000001</v>
      </c>
      <c r="AV46" s="170">
        <v>1.7779419999999999</v>
      </c>
      <c r="AW46" s="170">
        <v>1.770556</v>
      </c>
      <c r="AX46" s="170">
        <v>1.56694</v>
      </c>
      <c r="AY46" s="170">
        <v>1.488478</v>
      </c>
      <c r="AZ46" s="170">
        <v>1.5217309999999999</v>
      </c>
      <c r="BA46" s="170">
        <v>1.572581</v>
      </c>
      <c r="BB46" s="170">
        <v>1.781264</v>
      </c>
      <c r="BC46" s="170">
        <v>1.809817</v>
      </c>
      <c r="BD46" s="170">
        <v>1.7798879999999999</v>
      </c>
      <c r="BE46" s="170">
        <v>1.7851669999999999</v>
      </c>
      <c r="BF46" s="170">
        <v>1.9348879999999999</v>
      </c>
      <c r="BG46" s="170">
        <v>1.947392</v>
      </c>
      <c r="BH46" s="170">
        <v>1.7267283</v>
      </c>
      <c r="BI46" s="170">
        <v>1.7321085000000001</v>
      </c>
      <c r="BJ46" s="236">
        <v>1.6124000000000001</v>
      </c>
      <c r="BK46" s="236">
        <v>1.6024480000000001</v>
      </c>
      <c r="BL46" s="236">
        <v>1.4709399999999999</v>
      </c>
      <c r="BM46" s="236">
        <v>1.608379</v>
      </c>
      <c r="BN46" s="236">
        <v>1.6721509999999999</v>
      </c>
      <c r="BO46" s="236">
        <v>1.7767660000000001</v>
      </c>
      <c r="BP46" s="236">
        <v>1.884352</v>
      </c>
      <c r="BQ46" s="236">
        <v>1.937398</v>
      </c>
      <c r="BR46" s="236">
        <v>1.9781519999999999</v>
      </c>
      <c r="BS46" s="236">
        <v>1.7935220000000001</v>
      </c>
      <c r="BT46" s="236">
        <v>1.6662429999999999</v>
      </c>
      <c r="BU46" s="236">
        <v>1.651049</v>
      </c>
      <c r="BV46" s="236">
        <v>1.585553</v>
      </c>
    </row>
    <row r="47" spans="1:74" ht="11.15" customHeight="1" x14ac:dyDescent="0.25">
      <c r="A47" s="48" t="s">
        <v>492</v>
      </c>
      <c r="B47" s="475" t="s">
        <v>178</v>
      </c>
      <c r="C47" s="170">
        <v>20.614982999999999</v>
      </c>
      <c r="D47" s="170">
        <v>20.283868999999999</v>
      </c>
      <c r="E47" s="170">
        <v>20.176247</v>
      </c>
      <c r="F47" s="170">
        <v>20.332601</v>
      </c>
      <c r="G47" s="170">
        <v>20.387087999999999</v>
      </c>
      <c r="H47" s="170">
        <v>20.653979</v>
      </c>
      <c r="I47" s="170">
        <v>20.734573999999999</v>
      </c>
      <c r="J47" s="170">
        <v>21.157913000000001</v>
      </c>
      <c r="K47" s="170">
        <v>20.248483</v>
      </c>
      <c r="L47" s="170">
        <v>20.713985999999998</v>
      </c>
      <c r="M47" s="170">
        <v>20.736152000000001</v>
      </c>
      <c r="N47" s="170">
        <v>20.442869000000002</v>
      </c>
      <c r="O47" s="170">
        <v>19.933385999999999</v>
      </c>
      <c r="P47" s="170">
        <v>20.132245999999999</v>
      </c>
      <c r="Q47" s="170">
        <v>18.462838000000001</v>
      </c>
      <c r="R47" s="170">
        <v>14.548503</v>
      </c>
      <c r="S47" s="170">
        <v>16.078182999999999</v>
      </c>
      <c r="T47" s="170">
        <v>17.578056</v>
      </c>
      <c r="U47" s="170">
        <v>18.381069</v>
      </c>
      <c r="V47" s="170">
        <v>18.557874000000002</v>
      </c>
      <c r="W47" s="170">
        <v>18.414828</v>
      </c>
      <c r="X47" s="170">
        <v>18.613648000000001</v>
      </c>
      <c r="Y47" s="170">
        <v>18.742515999999998</v>
      </c>
      <c r="Z47" s="170">
        <v>18.801689</v>
      </c>
      <c r="AA47" s="170">
        <v>18.814347999999999</v>
      </c>
      <c r="AB47" s="170">
        <v>17.699107999999999</v>
      </c>
      <c r="AC47" s="170">
        <v>19.132116</v>
      </c>
      <c r="AD47" s="170">
        <v>19.743698999999999</v>
      </c>
      <c r="AE47" s="170">
        <v>20.049742999999999</v>
      </c>
      <c r="AF47" s="170">
        <v>20.585872999999999</v>
      </c>
      <c r="AG47" s="170">
        <v>20.171831000000001</v>
      </c>
      <c r="AH47" s="170">
        <v>20.572572999999998</v>
      </c>
      <c r="AI47" s="170">
        <v>20.138569</v>
      </c>
      <c r="AJ47" s="170">
        <v>20.37715</v>
      </c>
      <c r="AK47" s="170">
        <v>20.572648000000001</v>
      </c>
      <c r="AL47" s="170">
        <v>20.656690000000001</v>
      </c>
      <c r="AM47" s="170">
        <v>19.613108</v>
      </c>
      <c r="AN47" s="170">
        <v>20.190405999999999</v>
      </c>
      <c r="AO47" s="170">
        <v>20.483481000000001</v>
      </c>
      <c r="AP47" s="170">
        <v>19.727336000000001</v>
      </c>
      <c r="AQ47" s="170">
        <v>19.839561</v>
      </c>
      <c r="AR47" s="170">
        <v>20.433229000000001</v>
      </c>
      <c r="AS47" s="170">
        <v>19.925556</v>
      </c>
      <c r="AT47" s="170">
        <v>20.265024</v>
      </c>
      <c r="AU47" s="170">
        <v>20.129055000000001</v>
      </c>
      <c r="AV47" s="170">
        <v>20.006610999999999</v>
      </c>
      <c r="AW47" s="170">
        <v>20.214212</v>
      </c>
      <c r="AX47" s="170">
        <v>19.327203000000001</v>
      </c>
      <c r="AY47" s="170">
        <v>19.149204000000001</v>
      </c>
      <c r="AZ47" s="170">
        <v>19.758786000000001</v>
      </c>
      <c r="BA47" s="170">
        <v>20.082773</v>
      </c>
      <c r="BB47" s="170">
        <v>20.036801000000001</v>
      </c>
      <c r="BC47" s="170">
        <v>20.395605</v>
      </c>
      <c r="BD47" s="170">
        <v>20.715786999999999</v>
      </c>
      <c r="BE47" s="170">
        <v>20.124355999999999</v>
      </c>
      <c r="BF47" s="170">
        <v>20.881052</v>
      </c>
      <c r="BG47" s="170">
        <v>20.092255999999999</v>
      </c>
      <c r="BH47" s="170">
        <v>20.412366212999999</v>
      </c>
      <c r="BI47" s="170">
        <v>19.913676168999999</v>
      </c>
      <c r="BJ47" s="236">
        <v>20.130109999999998</v>
      </c>
      <c r="BK47" s="236">
        <v>20.17999</v>
      </c>
      <c r="BL47" s="236">
        <v>20.279170000000001</v>
      </c>
      <c r="BM47" s="236">
        <v>20.346789999999999</v>
      </c>
      <c r="BN47" s="236">
        <v>20.398980000000002</v>
      </c>
      <c r="BO47" s="236">
        <v>20.361329999999999</v>
      </c>
      <c r="BP47" s="236">
        <v>20.63693</v>
      </c>
      <c r="BQ47" s="236">
        <v>20.477920000000001</v>
      </c>
      <c r="BR47" s="236">
        <v>20.85256</v>
      </c>
      <c r="BS47" s="236">
        <v>20.136150000000001</v>
      </c>
      <c r="BT47" s="236">
        <v>20.416250000000002</v>
      </c>
      <c r="BU47" s="236">
        <v>20.278230000000001</v>
      </c>
      <c r="BV47" s="236">
        <v>20.339320000000001</v>
      </c>
    </row>
    <row r="48" spans="1:74" ht="11.15" customHeight="1" x14ac:dyDescent="0.25">
      <c r="A48" s="48"/>
      <c r="B48" s="32"/>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89"/>
      <c r="AN48" s="49"/>
      <c r="AO48" s="49"/>
      <c r="AP48" s="49"/>
      <c r="AQ48" s="49"/>
      <c r="AR48" s="49"/>
      <c r="AS48" s="49"/>
      <c r="AT48" s="49"/>
      <c r="AU48" s="49"/>
      <c r="AV48" s="49"/>
      <c r="AW48" s="49"/>
      <c r="AX48" s="555"/>
      <c r="AY48" s="555"/>
      <c r="AZ48" s="555"/>
      <c r="BA48" s="555"/>
      <c r="BB48" s="555"/>
      <c r="BC48" s="555"/>
      <c r="BD48" s="555"/>
      <c r="BE48" s="555"/>
      <c r="BF48" s="555"/>
      <c r="BG48" s="555"/>
      <c r="BH48" s="555"/>
      <c r="BI48" s="555"/>
      <c r="BJ48" s="555"/>
      <c r="BK48" s="555"/>
      <c r="BL48" s="239"/>
      <c r="BM48" s="239"/>
      <c r="BN48" s="239"/>
      <c r="BO48" s="239"/>
      <c r="BP48" s="239"/>
      <c r="BQ48" s="239"/>
      <c r="BR48" s="239"/>
      <c r="BS48" s="239"/>
      <c r="BT48" s="239"/>
      <c r="BU48" s="239"/>
      <c r="BV48" s="239"/>
    </row>
    <row r="49" spans="1:74" ht="11.15" customHeight="1" x14ac:dyDescent="0.25">
      <c r="A49" s="48" t="s">
        <v>720</v>
      </c>
      <c r="B49" s="139" t="s">
        <v>935</v>
      </c>
      <c r="C49" s="170">
        <v>1.785792</v>
      </c>
      <c r="D49" s="170">
        <v>0.452177</v>
      </c>
      <c r="E49" s="170">
        <v>0.95933100000000004</v>
      </c>
      <c r="F49" s="170">
        <v>1.1425749999999999</v>
      </c>
      <c r="G49" s="170">
        <v>1.6549480000000001</v>
      </c>
      <c r="H49" s="170">
        <v>0.72049300000000005</v>
      </c>
      <c r="I49" s="170">
        <v>1.5167109999999999</v>
      </c>
      <c r="J49" s="170">
        <v>0.94897299999999996</v>
      </c>
      <c r="K49" s="170">
        <v>3.9948999999999998E-2</v>
      </c>
      <c r="L49" s="170">
        <v>-0.44015900000000002</v>
      </c>
      <c r="M49" s="170">
        <v>-0.63806200000000002</v>
      </c>
      <c r="N49" s="170">
        <v>-0.17128499999999999</v>
      </c>
      <c r="O49" s="170">
        <v>-0.64861599999999997</v>
      </c>
      <c r="P49" s="170">
        <v>-1.107782</v>
      </c>
      <c r="Q49" s="170">
        <v>-1.1616299999999999</v>
      </c>
      <c r="R49" s="170">
        <v>-1.112441</v>
      </c>
      <c r="S49" s="170">
        <v>0.65037</v>
      </c>
      <c r="T49" s="170">
        <v>0.75958400000000004</v>
      </c>
      <c r="U49" s="170">
        <v>-0.63907700000000001</v>
      </c>
      <c r="V49" s="170">
        <v>-1.1004799999999999</v>
      </c>
      <c r="W49" s="170">
        <v>-0.75623799999999997</v>
      </c>
      <c r="X49" s="170">
        <v>-1.013218</v>
      </c>
      <c r="Y49" s="170">
        <v>-0.29715799999999998</v>
      </c>
      <c r="Z49" s="170">
        <v>-1.1856709999999999</v>
      </c>
      <c r="AA49" s="170">
        <v>-0.50065700000000002</v>
      </c>
      <c r="AB49" s="170">
        <v>0.35670400000000002</v>
      </c>
      <c r="AC49" s="170">
        <v>0.43112299999999998</v>
      </c>
      <c r="AD49" s="170">
        <v>-0.44062099999999998</v>
      </c>
      <c r="AE49" s="170">
        <v>9.8158999999999996E-2</v>
      </c>
      <c r="AF49" s="170">
        <v>-5.6323999999999999E-2</v>
      </c>
      <c r="AG49" s="170">
        <v>0.367807</v>
      </c>
      <c r="AH49" s="170">
        <v>-0.15270700000000001</v>
      </c>
      <c r="AI49" s="170">
        <v>1.1621520000000001</v>
      </c>
      <c r="AJ49" s="170">
        <v>-9.0038000000000007E-2</v>
      </c>
      <c r="AK49" s="170">
        <v>-0.71033999999999997</v>
      </c>
      <c r="AL49" s="170">
        <v>-1.160752</v>
      </c>
      <c r="AM49" s="170">
        <v>-0.51304499999999997</v>
      </c>
      <c r="AN49" s="170">
        <v>-0.278256</v>
      </c>
      <c r="AO49" s="170">
        <v>-0.62126099999999995</v>
      </c>
      <c r="AP49" s="170">
        <v>-1.4176089999999999</v>
      </c>
      <c r="AQ49" s="170">
        <v>-1.0306329999999999</v>
      </c>
      <c r="AR49" s="170">
        <v>-1.1730879999999999</v>
      </c>
      <c r="AS49" s="170">
        <v>-0.93116699999999997</v>
      </c>
      <c r="AT49" s="170">
        <v>-1.3800319999999999</v>
      </c>
      <c r="AU49" s="170">
        <v>-1.825135</v>
      </c>
      <c r="AV49" s="170">
        <v>-1.4297340000000001</v>
      </c>
      <c r="AW49" s="170">
        <v>-1.6367750000000001</v>
      </c>
      <c r="AX49" s="170">
        <v>-2.0086240000000002</v>
      </c>
      <c r="AY49" s="170">
        <v>-0.96440499999999996</v>
      </c>
      <c r="AZ49" s="170">
        <v>-0.84339699999999995</v>
      </c>
      <c r="BA49" s="170">
        <v>-3.034589</v>
      </c>
      <c r="BB49" s="170">
        <v>-1.3116989999999999</v>
      </c>
      <c r="BC49" s="170">
        <v>-1.099953</v>
      </c>
      <c r="BD49" s="170">
        <v>-1.1915210000000001</v>
      </c>
      <c r="BE49" s="170">
        <v>-1.758257</v>
      </c>
      <c r="BF49" s="170">
        <v>-1.030124</v>
      </c>
      <c r="BG49" s="170">
        <v>-1.4853149999999999</v>
      </c>
      <c r="BH49" s="170">
        <v>-2.9586641924000001</v>
      </c>
      <c r="BI49" s="170">
        <v>-2.8228195500000002</v>
      </c>
      <c r="BJ49" s="236">
        <v>-2.8651589999999998</v>
      </c>
      <c r="BK49" s="236">
        <v>-1.563134</v>
      </c>
      <c r="BL49" s="236">
        <v>-2.2781989999999999</v>
      </c>
      <c r="BM49" s="236">
        <v>-1.874695</v>
      </c>
      <c r="BN49" s="236">
        <v>-1.551911</v>
      </c>
      <c r="BO49" s="236">
        <v>-1.1925859999999999</v>
      </c>
      <c r="BP49" s="236">
        <v>-1.783452</v>
      </c>
      <c r="BQ49" s="236">
        <v>-1.8283389999999999</v>
      </c>
      <c r="BR49" s="236">
        <v>-1.5875250000000001</v>
      </c>
      <c r="BS49" s="236">
        <v>-2.1307909999999999</v>
      </c>
      <c r="BT49" s="236">
        <v>-2.315896</v>
      </c>
      <c r="BU49" s="236">
        <v>-2.403511</v>
      </c>
      <c r="BV49" s="236">
        <v>-2.9187509999999999</v>
      </c>
    </row>
    <row r="50" spans="1:74" ht="11.15" customHeight="1" x14ac:dyDescent="0.25">
      <c r="A50" s="48"/>
      <c r="B50" s="53"/>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239"/>
      <c r="BK50" s="239"/>
      <c r="BL50" s="239"/>
      <c r="BM50" s="239"/>
      <c r="BN50" s="239"/>
      <c r="BO50" s="239"/>
      <c r="BP50" s="239"/>
      <c r="BQ50" s="239"/>
      <c r="BR50" s="239"/>
      <c r="BS50" s="239"/>
      <c r="BT50" s="239"/>
      <c r="BU50" s="239"/>
      <c r="BV50" s="239"/>
    </row>
    <row r="51" spans="1:74" ht="11.15" customHeight="1" x14ac:dyDescent="0.25">
      <c r="A51" s="44"/>
      <c r="B51" s="46" t="s">
        <v>722</v>
      </c>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295"/>
      <c r="BK51" s="50"/>
      <c r="BL51" s="50"/>
      <c r="BM51" s="50"/>
      <c r="BN51" s="50"/>
      <c r="BO51" s="50"/>
      <c r="BP51" s="50"/>
      <c r="BQ51" s="50"/>
      <c r="BR51" s="50"/>
      <c r="BS51" s="50"/>
      <c r="BT51" s="50"/>
      <c r="BU51" s="50"/>
      <c r="BV51" s="295"/>
    </row>
    <row r="52" spans="1:74" ht="11.15" customHeight="1" x14ac:dyDescent="0.25">
      <c r="A52" s="44"/>
      <c r="B52" s="52" t="s">
        <v>106</v>
      </c>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295"/>
      <c r="BK52" s="295"/>
      <c r="BL52" s="295"/>
      <c r="BM52" s="295"/>
      <c r="BN52" s="295"/>
      <c r="BO52" s="295"/>
      <c r="BP52" s="295"/>
      <c r="BQ52" s="295"/>
      <c r="BR52" s="295"/>
      <c r="BS52" s="295"/>
      <c r="BT52" s="295"/>
      <c r="BU52" s="295"/>
      <c r="BV52" s="295"/>
    </row>
    <row r="53" spans="1:74" ht="11.15" customHeight="1" x14ac:dyDescent="0.25">
      <c r="A53" s="48" t="s">
        <v>493</v>
      </c>
      <c r="B53" s="475" t="s">
        <v>1243</v>
      </c>
      <c r="C53" s="54">
        <v>448.97199999999998</v>
      </c>
      <c r="D53" s="54">
        <v>451.66</v>
      </c>
      <c r="E53" s="54">
        <v>458.89</v>
      </c>
      <c r="F53" s="54">
        <v>469.80200000000002</v>
      </c>
      <c r="G53" s="54">
        <v>481.125</v>
      </c>
      <c r="H53" s="54">
        <v>463.44600000000003</v>
      </c>
      <c r="I53" s="54">
        <v>441.58800000000002</v>
      </c>
      <c r="J53" s="54">
        <v>430.11799999999999</v>
      </c>
      <c r="K53" s="54">
        <v>425.61399999999998</v>
      </c>
      <c r="L53" s="54">
        <v>443.36700000000002</v>
      </c>
      <c r="M53" s="54">
        <v>445.887</v>
      </c>
      <c r="N53" s="54">
        <v>432.77199999999999</v>
      </c>
      <c r="O53" s="54">
        <v>440.25299999999999</v>
      </c>
      <c r="P53" s="54">
        <v>452.56299999999999</v>
      </c>
      <c r="Q53" s="54">
        <v>483.34100000000001</v>
      </c>
      <c r="R53" s="54">
        <v>529.03499999999997</v>
      </c>
      <c r="S53" s="54">
        <v>521.59299999999996</v>
      </c>
      <c r="T53" s="54">
        <v>532.65700000000004</v>
      </c>
      <c r="U53" s="54">
        <v>520.12400000000002</v>
      </c>
      <c r="V53" s="54">
        <v>504.399</v>
      </c>
      <c r="W53" s="54">
        <v>497.72399999999999</v>
      </c>
      <c r="X53" s="54">
        <v>493.92200000000003</v>
      </c>
      <c r="Y53" s="54">
        <v>500.75200000000001</v>
      </c>
      <c r="Z53" s="54">
        <v>485.471</v>
      </c>
      <c r="AA53" s="54">
        <v>476.26900000000001</v>
      </c>
      <c r="AB53" s="54">
        <v>493.87599999999998</v>
      </c>
      <c r="AC53" s="54">
        <v>502.464</v>
      </c>
      <c r="AD53" s="54">
        <v>489.15800000000002</v>
      </c>
      <c r="AE53" s="54">
        <v>476.98</v>
      </c>
      <c r="AF53" s="54">
        <v>448.108</v>
      </c>
      <c r="AG53" s="54">
        <v>438.745</v>
      </c>
      <c r="AH53" s="54">
        <v>421.52499999999998</v>
      </c>
      <c r="AI53" s="54">
        <v>420.34300000000002</v>
      </c>
      <c r="AJ53" s="54">
        <v>436.58</v>
      </c>
      <c r="AK53" s="54">
        <v>433.387</v>
      </c>
      <c r="AL53" s="54">
        <v>421.18400000000003</v>
      </c>
      <c r="AM53" s="54">
        <v>413.714</v>
      </c>
      <c r="AN53" s="54">
        <v>408.52600000000001</v>
      </c>
      <c r="AO53" s="54">
        <v>414.20699999999999</v>
      </c>
      <c r="AP53" s="54">
        <v>417.38200000000001</v>
      </c>
      <c r="AQ53" s="54">
        <v>415.065</v>
      </c>
      <c r="AR53" s="54">
        <v>417.79899999999998</v>
      </c>
      <c r="AS53" s="54">
        <v>424.07499999999999</v>
      </c>
      <c r="AT53" s="54">
        <v>419.78500000000003</v>
      </c>
      <c r="AU53" s="54">
        <v>429</v>
      </c>
      <c r="AV53" s="54">
        <v>439.678</v>
      </c>
      <c r="AW53" s="54">
        <v>416.62099999999998</v>
      </c>
      <c r="AX53" s="54">
        <v>430.10199999999998</v>
      </c>
      <c r="AY53" s="54">
        <v>459.80700000000002</v>
      </c>
      <c r="AZ53" s="54">
        <v>472.35700000000003</v>
      </c>
      <c r="BA53" s="54">
        <v>465.43700000000001</v>
      </c>
      <c r="BB53" s="54">
        <v>459.88200000000001</v>
      </c>
      <c r="BC53" s="54">
        <v>460.82</v>
      </c>
      <c r="BD53" s="54">
        <v>454.73399999999998</v>
      </c>
      <c r="BE53" s="54">
        <v>439.786</v>
      </c>
      <c r="BF53" s="54">
        <v>417.29899999999998</v>
      </c>
      <c r="BG53" s="54">
        <v>417.46499999999997</v>
      </c>
      <c r="BH53" s="54">
        <v>435.762</v>
      </c>
      <c r="BI53" s="54">
        <v>445.03100000000001</v>
      </c>
      <c r="BJ53" s="238">
        <v>434.9348</v>
      </c>
      <c r="BK53" s="238">
        <v>442.5761</v>
      </c>
      <c r="BL53" s="238">
        <v>449.37470000000002</v>
      </c>
      <c r="BM53" s="238">
        <v>458.98500000000001</v>
      </c>
      <c r="BN53" s="238">
        <v>463.35649999999998</v>
      </c>
      <c r="BO53" s="238">
        <v>462.31</v>
      </c>
      <c r="BP53" s="238">
        <v>448.64659999999998</v>
      </c>
      <c r="BQ53" s="238">
        <v>439.2088</v>
      </c>
      <c r="BR53" s="238">
        <v>430.76589999999999</v>
      </c>
      <c r="BS53" s="238">
        <v>431.79739999999998</v>
      </c>
      <c r="BT53" s="238">
        <v>446.24299999999999</v>
      </c>
      <c r="BU53" s="238">
        <v>449.80849999999998</v>
      </c>
      <c r="BV53" s="238">
        <v>439.14859999999999</v>
      </c>
    </row>
    <row r="54" spans="1:74" ht="11.15" customHeight="1" x14ac:dyDescent="0.25">
      <c r="A54" s="471" t="s">
        <v>925</v>
      </c>
      <c r="B54" s="52" t="s">
        <v>926</v>
      </c>
      <c r="C54" s="54">
        <v>160.52000000000001</v>
      </c>
      <c r="D54" s="54">
        <v>151.238</v>
      </c>
      <c r="E54" s="54">
        <v>160.33500000000001</v>
      </c>
      <c r="F54" s="54">
        <v>174.971</v>
      </c>
      <c r="G54" s="54">
        <v>201.74</v>
      </c>
      <c r="H54" s="54">
        <v>224.48</v>
      </c>
      <c r="I54" s="54">
        <v>238.363</v>
      </c>
      <c r="J54" s="54">
        <v>255.80699999999999</v>
      </c>
      <c r="K54" s="54">
        <v>262.76799999999997</v>
      </c>
      <c r="L54" s="54">
        <v>252.50200000000001</v>
      </c>
      <c r="M54" s="54">
        <v>231.88800000000001</v>
      </c>
      <c r="N54" s="54">
        <v>211.696</v>
      </c>
      <c r="O54" s="54">
        <v>196.77</v>
      </c>
      <c r="P54" s="54">
        <v>180.12</v>
      </c>
      <c r="Q54" s="54">
        <v>182.89099999999999</v>
      </c>
      <c r="R54" s="54">
        <v>199.52</v>
      </c>
      <c r="S54" s="54">
        <v>213.76400000000001</v>
      </c>
      <c r="T54" s="54">
        <v>235.68700000000001</v>
      </c>
      <c r="U54" s="54">
        <v>257.267</v>
      </c>
      <c r="V54" s="54">
        <v>282.86700000000002</v>
      </c>
      <c r="W54" s="54">
        <v>298.70800000000003</v>
      </c>
      <c r="X54" s="54">
        <v>286.69053400000001</v>
      </c>
      <c r="Y54" s="54">
        <v>265.56374799999998</v>
      </c>
      <c r="Z54" s="54">
        <v>228.168397</v>
      </c>
      <c r="AA54" s="54">
        <v>197.22988000000001</v>
      </c>
      <c r="AB54" s="54">
        <v>178.06336899999999</v>
      </c>
      <c r="AC54" s="54">
        <v>176.882181</v>
      </c>
      <c r="AD54" s="54">
        <v>185.83204900000001</v>
      </c>
      <c r="AE54" s="54">
        <v>196.36487199999999</v>
      </c>
      <c r="AF54" s="54">
        <v>205.29779600000001</v>
      </c>
      <c r="AG54" s="54">
        <v>221.754276</v>
      </c>
      <c r="AH54" s="54">
        <v>229.26124799999999</v>
      </c>
      <c r="AI54" s="54">
        <v>235.50357700000001</v>
      </c>
      <c r="AJ54" s="54">
        <v>235.73503299999999</v>
      </c>
      <c r="AK54" s="54">
        <v>220.683379</v>
      </c>
      <c r="AL54" s="54">
        <v>193.052471</v>
      </c>
      <c r="AM54" s="54">
        <v>160.87744900000001</v>
      </c>
      <c r="AN54" s="54">
        <v>141.07776200000001</v>
      </c>
      <c r="AO54" s="54">
        <v>142.11115699999999</v>
      </c>
      <c r="AP54" s="54">
        <v>154.29309699999999</v>
      </c>
      <c r="AQ54" s="54">
        <v>177.48304099999999</v>
      </c>
      <c r="AR54" s="54">
        <v>186.72917699999999</v>
      </c>
      <c r="AS54" s="54">
        <v>208.541369</v>
      </c>
      <c r="AT54" s="54">
        <v>230.774023</v>
      </c>
      <c r="AU54" s="54">
        <v>243.70535000000001</v>
      </c>
      <c r="AV54" s="54">
        <v>243.01998399999999</v>
      </c>
      <c r="AW54" s="54">
        <v>236.15490500000001</v>
      </c>
      <c r="AX54" s="54">
        <v>211.14952099999999</v>
      </c>
      <c r="AY54" s="54">
        <v>187.860716</v>
      </c>
      <c r="AZ54" s="54">
        <v>174.72214700000001</v>
      </c>
      <c r="BA54" s="54">
        <v>174.29694499999999</v>
      </c>
      <c r="BB54" s="54">
        <v>187.94931199999999</v>
      </c>
      <c r="BC54" s="54">
        <v>207.02135699999999</v>
      </c>
      <c r="BD54" s="54">
        <v>225.35430500000001</v>
      </c>
      <c r="BE54" s="54">
        <v>242.97967800000001</v>
      </c>
      <c r="BF54" s="54">
        <v>266.55005399999999</v>
      </c>
      <c r="BG54" s="54">
        <v>279.09436499999998</v>
      </c>
      <c r="BH54" s="54">
        <v>270.30200000000002</v>
      </c>
      <c r="BI54" s="54">
        <v>253.959</v>
      </c>
      <c r="BJ54" s="238">
        <v>230.941</v>
      </c>
      <c r="BK54" s="238">
        <v>207.77709999999999</v>
      </c>
      <c r="BL54" s="238">
        <v>191.82749999999999</v>
      </c>
      <c r="BM54" s="238">
        <v>190.3664</v>
      </c>
      <c r="BN54" s="238">
        <v>200.55179999999999</v>
      </c>
      <c r="BO54" s="238">
        <v>219.4718</v>
      </c>
      <c r="BP54" s="238">
        <v>236.51499999999999</v>
      </c>
      <c r="BQ54" s="238">
        <v>252.62960000000001</v>
      </c>
      <c r="BR54" s="238">
        <v>271.06200000000001</v>
      </c>
      <c r="BS54" s="238">
        <v>275.49430000000001</v>
      </c>
      <c r="BT54" s="238">
        <v>268.6259</v>
      </c>
      <c r="BU54" s="238">
        <v>252.80590000000001</v>
      </c>
      <c r="BV54" s="238">
        <v>230.0778</v>
      </c>
    </row>
    <row r="55" spans="1:74" ht="11.15" customHeight="1" x14ac:dyDescent="0.25">
      <c r="A55" s="48" t="s">
        <v>723</v>
      </c>
      <c r="B55" s="137" t="s">
        <v>379</v>
      </c>
      <c r="C55" s="54">
        <v>88.994</v>
      </c>
      <c r="D55" s="54">
        <v>92.94</v>
      </c>
      <c r="E55" s="54">
        <v>92.186999999999998</v>
      </c>
      <c r="F55" s="54">
        <v>96.123000000000005</v>
      </c>
      <c r="G55" s="54">
        <v>98.195999999999998</v>
      </c>
      <c r="H55" s="54">
        <v>95.933999999999997</v>
      </c>
      <c r="I55" s="54">
        <v>96.275000000000006</v>
      </c>
      <c r="J55" s="54">
        <v>94.694000000000003</v>
      </c>
      <c r="K55" s="54">
        <v>92.266999999999996</v>
      </c>
      <c r="L55" s="54">
        <v>98.41</v>
      </c>
      <c r="M55" s="54">
        <v>94.757999999999996</v>
      </c>
      <c r="N55" s="54">
        <v>89.843999999999994</v>
      </c>
      <c r="O55" s="54">
        <v>94.064999999999998</v>
      </c>
      <c r="P55" s="54">
        <v>100.876</v>
      </c>
      <c r="Q55" s="54">
        <v>101.86</v>
      </c>
      <c r="R55" s="54">
        <v>94.777000000000001</v>
      </c>
      <c r="S55" s="54">
        <v>90.88</v>
      </c>
      <c r="T55" s="54">
        <v>92.462000000000003</v>
      </c>
      <c r="U55" s="54">
        <v>89.164000000000001</v>
      </c>
      <c r="V55" s="54">
        <v>82.396000000000001</v>
      </c>
      <c r="W55" s="54">
        <v>81.436999999999998</v>
      </c>
      <c r="X55" s="54">
        <v>80.308000000000007</v>
      </c>
      <c r="Y55" s="54">
        <v>80.207999999999998</v>
      </c>
      <c r="Z55" s="54">
        <v>77.614000000000004</v>
      </c>
      <c r="AA55" s="54">
        <v>84.307000000000002</v>
      </c>
      <c r="AB55" s="54">
        <v>88.64</v>
      </c>
      <c r="AC55" s="54">
        <v>92.546999999999997</v>
      </c>
      <c r="AD55" s="54">
        <v>91.009</v>
      </c>
      <c r="AE55" s="54">
        <v>90.15</v>
      </c>
      <c r="AF55" s="54">
        <v>92.25</v>
      </c>
      <c r="AG55" s="54">
        <v>90.656999999999996</v>
      </c>
      <c r="AH55" s="54">
        <v>85.084999999999994</v>
      </c>
      <c r="AI55" s="54">
        <v>89.522999999999996</v>
      </c>
      <c r="AJ55" s="54">
        <v>90.191000000000003</v>
      </c>
      <c r="AK55" s="54">
        <v>87.673000000000002</v>
      </c>
      <c r="AL55" s="54">
        <v>79.7</v>
      </c>
      <c r="AM55" s="54">
        <v>82.852000000000004</v>
      </c>
      <c r="AN55" s="54">
        <v>85.337999999999994</v>
      </c>
      <c r="AO55" s="54">
        <v>88.066999999999993</v>
      </c>
      <c r="AP55" s="54">
        <v>88.513000000000005</v>
      </c>
      <c r="AQ55" s="54">
        <v>89.183999999999997</v>
      </c>
      <c r="AR55" s="54">
        <v>88.864000000000004</v>
      </c>
      <c r="AS55" s="54">
        <v>87.632000000000005</v>
      </c>
      <c r="AT55" s="54">
        <v>86.415999999999997</v>
      </c>
      <c r="AU55" s="54">
        <v>82.31</v>
      </c>
      <c r="AV55" s="54">
        <v>85.152000000000001</v>
      </c>
      <c r="AW55" s="54">
        <v>84.174000000000007</v>
      </c>
      <c r="AX55" s="54">
        <v>86.382000000000005</v>
      </c>
      <c r="AY55" s="54">
        <v>85.093000000000004</v>
      </c>
      <c r="AZ55" s="54">
        <v>87.418999999999997</v>
      </c>
      <c r="BA55" s="54">
        <v>88.551000000000002</v>
      </c>
      <c r="BB55" s="54">
        <v>91.62</v>
      </c>
      <c r="BC55" s="54">
        <v>88.653000000000006</v>
      </c>
      <c r="BD55" s="54">
        <v>87.034999999999997</v>
      </c>
      <c r="BE55" s="54">
        <v>86.903000000000006</v>
      </c>
      <c r="BF55" s="54">
        <v>86.111000000000004</v>
      </c>
      <c r="BG55" s="54">
        <v>88.284999999999997</v>
      </c>
      <c r="BH55" s="54">
        <v>87.626000000000005</v>
      </c>
      <c r="BI55" s="54">
        <v>86.566000000000003</v>
      </c>
      <c r="BJ55" s="238">
        <v>80.814070000000001</v>
      </c>
      <c r="BK55" s="238">
        <v>86.635019999999997</v>
      </c>
      <c r="BL55" s="238">
        <v>88.896469999999994</v>
      </c>
      <c r="BM55" s="238">
        <v>90.917850000000001</v>
      </c>
      <c r="BN55" s="238">
        <v>92.773290000000003</v>
      </c>
      <c r="BO55" s="238">
        <v>90.288489999999996</v>
      </c>
      <c r="BP55" s="238">
        <v>87.958759999999998</v>
      </c>
      <c r="BQ55" s="238">
        <v>86.956490000000002</v>
      </c>
      <c r="BR55" s="238">
        <v>86.23997</v>
      </c>
      <c r="BS55" s="238">
        <v>86.854179999999999</v>
      </c>
      <c r="BT55" s="238">
        <v>88.504409999999993</v>
      </c>
      <c r="BU55" s="238">
        <v>85.115049999999997</v>
      </c>
      <c r="BV55" s="238">
        <v>79.139619999999994</v>
      </c>
    </row>
    <row r="56" spans="1:74" ht="11.15" customHeight="1" x14ac:dyDescent="0.25">
      <c r="A56" s="48" t="s">
        <v>725</v>
      </c>
      <c r="B56" s="137" t="s">
        <v>383</v>
      </c>
      <c r="C56" s="54">
        <v>32.510353000000002</v>
      </c>
      <c r="D56" s="54">
        <v>32.194479000000001</v>
      </c>
      <c r="E56" s="54">
        <v>30.92802</v>
      </c>
      <c r="F56" s="54">
        <v>30.722297999999999</v>
      </c>
      <c r="G56" s="54">
        <v>29.595977000000001</v>
      </c>
      <c r="H56" s="54">
        <v>29.128499000000001</v>
      </c>
      <c r="I56" s="54">
        <v>29.095613</v>
      </c>
      <c r="J56" s="54">
        <v>28.357616</v>
      </c>
      <c r="K56" s="54">
        <v>28.335778000000001</v>
      </c>
      <c r="L56" s="54">
        <v>27.404743</v>
      </c>
      <c r="M56" s="54">
        <v>27.357734000000001</v>
      </c>
      <c r="N56" s="54">
        <v>27.809621</v>
      </c>
      <c r="O56" s="54">
        <v>29.927185000000001</v>
      </c>
      <c r="P56" s="54">
        <v>30.241679000000001</v>
      </c>
      <c r="Q56" s="54">
        <v>33.430008999999998</v>
      </c>
      <c r="R56" s="54">
        <v>32.151341000000002</v>
      </c>
      <c r="S56" s="54">
        <v>28.504470000000001</v>
      </c>
      <c r="T56" s="54">
        <v>25.385137</v>
      </c>
      <c r="U56" s="54">
        <v>25.232994999999999</v>
      </c>
      <c r="V56" s="54">
        <v>25.151019000000002</v>
      </c>
      <c r="W56" s="54">
        <v>24.638249999999999</v>
      </c>
      <c r="X56" s="54">
        <v>26.637853</v>
      </c>
      <c r="Y56" s="54">
        <v>28.670565</v>
      </c>
      <c r="Z56" s="54">
        <v>29.655564999999999</v>
      </c>
      <c r="AA56" s="54">
        <v>32.564942000000002</v>
      </c>
      <c r="AB56" s="54">
        <v>31.051335999999999</v>
      </c>
      <c r="AC56" s="54">
        <v>29.276747</v>
      </c>
      <c r="AD56" s="54">
        <v>28.590413999999999</v>
      </c>
      <c r="AE56" s="54">
        <v>27.747852999999999</v>
      </c>
      <c r="AF56" s="54">
        <v>27.730668999999999</v>
      </c>
      <c r="AG56" s="54">
        <v>28.734027000000001</v>
      </c>
      <c r="AH56" s="54">
        <v>26.634188999999999</v>
      </c>
      <c r="AI56" s="54">
        <v>25.720549999999999</v>
      </c>
      <c r="AJ56" s="54">
        <v>25.393108999999999</v>
      </c>
      <c r="AK56" s="54">
        <v>26.449034000000001</v>
      </c>
      <c r="AL56" s="54">
        <v>28.674790999999999</v>
      </c>
      <c r="AM56" s="54">
        <v>33.352336999999999</v>
      </c>
      <c r="AN56" s="54">
        <v>34.035051000000003</v>
      </c>
      <c r="AO56" s="54">
        <v>34.398493000000002</v>
      </c>
      <c r="AP56" s="54">
        <v>31.637782999999999</v>
      </c>
      <c r="AQ56" s="54">
        <v>30.775500999999998</v>
      </c>
      <c r="AR56" s="54">
        <v>29.736238</v>
      </c>
      <c r="AS56" s="54">
        <v>30.787911999999999</v>
      </c>
      <c r="AT56" s="54">
        <v>29.152491999999999</v>
      </c>
      <c r="AU56" s="54">
        <v>27.261168000000001</v>
      </c>
      <c r="AV56" s="54">
        <v>27.034628999999999</v>
      </c>
      <c r="AW56" s="54">
        <v>30.159193999999999</v>
      </c>
      <c r="AX56" s="54">
        <v>31.550449</v>
      </c>
      <c r="AY56" s="54">
        <v>33.476635999999999</v>
      </c>
      <c r="AZ56" s="54">
        <v>35.098570000000002</v>
      </c>
      <c r="BA56" s="54">
        <v>34.287790999999999</v>
      </c>
      <c r="BB56" s="54">
        <v>33.321258</v>
      </c>
      <c r="BC56" s="54">
        <v>31.478072999999998</v>
      </c>
      <c r="BD56" s="54">
        <v>30.079357000000002</v>
      </c>
      <c r="BE56" s="54">
        <v>31.154094000000001</v>
      </c>
      <c r="BF56" s="54">
        <v>29.863686000000001</v>
      </c>
      <c r="BG56" s="54">
        <v>30.251846</v>
      </c>
      <c r="BH56" s="54">
        <v>29.212284400000001</v>
      </c>
      <c r="BI56" s="54">
        <v>29.759784499999999</v>
      </c>
      <c r="BJ56" s="238">
        <v>30.241</v>
      </c>
      <c r="BK56" s="238">
        <v>32.248779999999996</v>
      </c>
      <c r="BL56" s="238">
        <v>32.396619999999999</v>
      </c>
      <c r="BM56" s="238">
        <v>32.295009999999998</v>
      </c>
      <c r="BN56" s="238">
        <v>31.94163</v>
      </c>
      <c r="BO56" s="238">
        <v>31.542649999999998</v>
      </c>
      <c r="BP56" s="238">
        <v>31.062249999999999</v>
      </c>
      <c r="BQ56" s="238">
        <v>30.90363</v>
      </c>
      <c r="BR56" s="238">
        <v>30.57516</v>
      </c>
      <c r="BS56" s="238">
        <v>30.768840000000001</v>
      </c>
      <c r="BT56" s="238">
        <v>30.193629999999999</v>
      </c>
      <c r="BU56" s="238">
        <v>30.577639999999999</v>
      </c>
      <c r="BV56" s="238">
        <v>31.0625</v>
      </c>
    </row>
    <row r="57" spans="1:74" ht="11.15" customHeight="1" x14ac:dyDescent="0.25">
      <c r="A57" s="48" t="s">
        <v>469</v>
      </c>
      <c r="B57" s="137" t="s">
        <v>384</v>
      </c>
      <c r="C57" s="54">
        <v>262.36599999999999</v>
      </c>
      <c r="D57" s="54">
        <v>252.05799999999999</v>
      </c>
      <c r="E57" s="54">
        <v>236.55500000000001</v>
      </c>
      <c r="F57" s="54">
        <v>230.869</v>
      </c>
      <c r="G57" s="54">
        <v>235.83</v>
      </c>
      <c r="H57" s="54">
        <v>229.91399999999999</v>
      </c>
      <c r="I57" s="54">
        <v>235.434</v>
      </c>
      <c r="J57" s="54">
        <v>230.36199999999999</v>
      </c>
      <c r="K57" s="54">
        <v>232.04300000000001</v>
      </c>
      <c r="L57" s="54">
        <v>224.47300000000001</v>
      </c>
      <c r="M57" s="54">
        <v>233.691</v>
      </c>
      <c r="N57" s="54">
        <v>254.1</v>
      </c>
      <c r="O57" s="54">
        <v>265.71100000000001</v>
      </c>
      <c r="P57" s="54">
        <v>253.09100000000001</v>
      </c>
      <c r="Q57" s="54">
        <v>261.82299999999998</v>
      </c>
      <c r="R57" s="54">
        <v>258.46300000000002</v>
      </c>
      <c r="S57" s="54">
        <v>258.952</v>
      </c>
      <c r="T57" s="54">
        <v>254.47900000000001</v>
      </c>
      <c r="U57" s="54">
        <v>250.36</v>
      </c>
      <c r="V57" s="54">
        <v>237.53399999999999</v>
      </c>
      <c r="W57" s="54">
        <v>227.578</v>
      </c>
      <c r="X57" s="54">
        <v>227.61586700000001</v>
      </c>
      <c r="Y57" s="54">
        <v>241.22969699999999</v>
      </c>
      <c r="Z57" s="54">
        <v>243.39474899999999</v>
      </c>
      <c r="AA57" s="54">
        <v>255.361605</v>
      </c>
      <c r="AB57" s="54">
        <v>241.27302900000001</v>
      </c>
      <c r="AC57" s="54">
        <v>237.84609399999999</v>
      </c>
      <c r="AD57" s="54">
        <v>238.62245100000001</v>
      </c>
      <c r="AE57" s="54">
        <v>240.175715</v>
      </c>
      <c r="AF57" s="54">
        <v>237.28622200000001</v>
      </c>
      <c r="AG57" s="54">
        <v>230.76469800000001</v>
      </c>
      <c r="AH57" s="54">
        <v>225.55103199999999</v>
      </c>
      <c r="AI57" s="54">
        <v>227.04755800000001</v>
      </c>
      <c r="AJ57" s="54">
        <v>216.69639000000001</v>
      </c>
      <c r="AK57" s="54">
        <v>220.59760700000001</v>
      </c>
      <c r="AL57" s="54">
        <v>232.177537</v>
      </c>
      <c r="AM57" s="54">
        <v>251.78143700000001</v>
      </c>
      <c r="AN57" s="54">
        <v>250.26103599999999</v>
      </c>
      <c r="AO57" s="54">
        <v>238.50202100000001</v>
      </c>
      <c r="AP57" s="54">
        <v>230.01925299999999</v>
      </c>
      <c r="AQ57" s="54">
        <v>220.72221500000001</v>
      </c>
      <c r="AR57" s="54">
        <v>221.01629</v>
      </c>
      <c r="AS57" s="54">
        <v>225.133026</v>
      </c>
      <c r="AT57" s="54">
        <v>215.59122500000001</v>
      </c>
      <c r="AU57" s="54">
        <v>209.51571100000001</v>
      </c>
      <c r="AV57" s="54">
        <v>210.44437199999999</v>
      </c>
      <c r="AW57" s="54">
        <v>221.35419999999999</v>
      </c>
      <c r="AX57" s="54">
        <v>224.41015400000001</v>
      </c>
      <c r="AY57" s="54">
        <v>239.705725</v>
      </c>
      <c r="AZ57" s="54">
        <v>242.29767200000001</v>
      </c>
      <c r="BA57" s="54">
        <v>225.332627</v>
      </c>
      <c r="BB57" s="54">
        <v>223.59109000000001</v>
      </c>
      <c r="BC57" s="54">
        <v>222.11295200000001</v>
      </c>
      <c r="BD57" s="54">
        <v>223.1618</v>
      </c>
      <c r="BE57" s="54">
        <v>222.04979499999999</v>
      </c>
      <c r="BF57" s="54">
        <v>218.90145999999999</v>
      </c>
      <c r="BG57" s="54">
        <v>227.62219899999999</v>
      </c>
      <c r="BH57" s="54">
        <v>217.21100000000001</v>
      </c>
      <c r="BI57" s="54">
        <v>223.60400000000001</v>
      </c>
      <c r="BJ57" s="238">
        <v>235.4667</v>
      </c>
      <c r="BK57" s="238">
        <v>247.5095</v>
      </c>
      <c r="BL57" s="238">
        <v>243.16540000000001</v>
      </c>
      <c r="BM57" s="238">
        <v>233.9837</v>
      </c>
      <c r="BN57" s="238">
        <v>231.6217</v>
      </c>
      <c r="BO57" s="238">
        <v>232.02440000000001</v>
      </c>
      <c r="BP57" s="238">
        <v>231.79390000000001</v>
      </c>
      <c r="BQ57" s="238">
        <v>226.86099999999999</v>
      </c>
      <c r="BR57" s="238">
        <v>221.4862</v>
      </c>
      <c r="BS57" s="238">
        <v>220.42699999999999</v>
      </c>
      <c r="BT57" s="238">
        <v>215.84620000000001</v>
      </c>
      <c r="BU57" s="238">
        <v>223.4862</v>
      </c>
      <c r="BV57" s="238">
        <v>232.10820000000001</v>
      </c>
    </row>
    <row r="58" spans="1:74" ht="11.15" customHeight="1" x14ac:dyDescent="0.25">
      <c r="A58" s="48" t="s">
        <v>470</v>
      </c>
      <c r="B58" s="137" t="s">
        <v>385</v>
      </c>
      <c r="C58" s="54">
        <v>28.704999999999998</v>
      </c>
      <c r="D58" s="54">
        <v>23.864000000000001</v>
      </c>
      <c r="E58" s="54">
        <v>20.864999999999998</v>
      </c>
      <c r="F58" s="54">
        <v>20.866</v>
      </c>
      <c r="G58" s="54">
        <v>22.169</v>
      </c>
      <c r="H58" s="54">
        <v>21.491</v>
      </c>
      <c r="I58" s="54">
        <v>21.916</v>
      </c>
      <c r="J58" s="54">
        <v>23.084</v>
      </c>
      <c r="K58" s="54">
        <v>23.007000000000001</v>
      </c>
      <c r="L58" s="54">
        <v>23.33</v>
      </c>
      <c r="M58" s="54">
        <v>24.834</v>
      </c>
      <c r="N58" s="54">
        <v>26.129000000000001</v>
      </c>
      <c r="O58" s="54">
        <v>28.536999999999999</v>
      </c>
      <c r="P58" s="54">
        <v>26.396999999999998</v>
      </c>
      <c r="Q58" s="54">
        <v>22.585000000000001</v>
      </c>
      <c r="R58" s="54">
        <v>22.888999999999999</v>
      </c>
      <c r="S58" s="54">
        <v>24.068999999999999</v>
      </c>
      <c r="T58" s="54">
        <v>23.495000000000001</v>
      </c>
      <c r="U58" s="54">
        <v>24.292999999999999</v>
      </c>
      <c r="V58" s="54">
        <v>25.151</v>
      </c>
      <c r="W58" s="54">
        <v>22.542999999999999</v>
      </c>
      <c r="X58" s="54">
        <v>25.205065000000001</v>
      </c>
      <c r="Y58" s="54">
        <v>25.039054</v>
      </c>
      <c r="Z58" s="54">
        <v>25.398053000000001</v>
      </c>
      <c r="AA58" s="54">
        <v>22.952304999999999</v>
      </c>
      <c r="AB58" s="54">
        <v>20.906077</v>
      </c>
      <c r="AC58" s="54">
        <v>20.273078000000002</v>
      </c>
      <c r="AD58" s="54">
        <v>21.291778999999998</v>
      </c>
      <c r="AE58" s="54">
        <v>20.651513999999999</v>
      </c>
      <c r="AF58" s="54">
        <v>18.546299000000001</v>
      </c>
      <c r="AG58" s="54">
        <v>17.830857000000002</v>
      </c>
      <c r="AH58" s="54">
        <v>18.183273</v>
      </c>
      <c r="AI58" s="54">
        <v>18.512231</v>
      </c>
      <c r="AJ58" s="54">
        <v>18.291882000000001</v>
      </c>
      <c r="AK58" s="54">
        <v>18.172886999999999</v>
      </c>
      <c r="AL58" s="54">
        <v>17.814738999999999</v>
      </c>
      <c r="AM58" s="54">
        <v>18.089321999999999</v>
      </c>
      <c r="AN58" s="54">
        <v>18.572253</v>
      </c>
      <c r="AO58" s="54">
        <v>17.260479</v>
      </c>
      <c r="AP58" s="54">
        <v>17.829722</v>
      </c>
      <c r="AQ58" s="54">
        <v>17.282693999999999</v>
      </c>
      <c r="AR58" s="54">
        <v>17.135769</v>
      </c>
      <c r="AS58" s="54">
        <v>16.768424</v>
      </c>
      <c r="AT58" s="54">
        <v>17.034687000000002</v>
      </c>
      <c r="AU58" s="54">
        <v>17.622859999999999</v>
      </c>
      <c r="AV58" s="54">
        <v>16.509627999999999</v>
      </c>
      <c r="AW58" s="54">
        <v>16.544924000000002</v>
      </c>
      <c r="AX58" s="54">
        <v>17.237877999999998</v>
      </c>
      <c r="AY58" s="54">
        <v>16.700402</v>
      </c>
      <c r="AZ58" s="54">
        <v>17.173024000000002</v>
      </c>
      <c r="BA58" s="54">
        <v>14.706690999999999</v>
      </c>
      <c r="BB58" s="54">
        <v>15.698938999999999</v>
      </c>
      <c r="BC58" s="54">
        <v>17.017837</v>
      </c>
      <c r="BD58" s="54">
        <v>17.573719000000001</v>
      </c>
      <c r="BE58" s="54">
        <v>15.173759</v>
      </c>
      <c r="BF58" s="54">
        <v>15.513403</v>
      </c>
      <c r="BG58" s="54">
        <v>15.338163</v>
      </c>
      <c r="BH58" s="54">
        <v>16.834</v>
      </c>
      <c r="BI58" s="54">
        <v>17.8</v>
      </c>
      <c r="BJ58" s="238">
        <v>18.7133</v>
      </c>
      <c r="BK58" s="238">
        <v>18.971019999999999</v>
      </c>
      <c r="BL58" s="238">
        <v>17.794170000000001</v>
      </c>
      <c r="BM58" s="238">
        <v>15.92639</v>
      </c>
      <c r="BN58" s="238">
        <v>15.716100000000001</v>
      </c>
      <c r="BO58" s="238">
        <v>16.39433</v>
      </c>
      <c r="BP58" s="238">
        <v>16.740379999999998</v>
      </c>
      <c r="BQ58" s="238">
        <v>16.958359999999999</v>
      </c>
      <c r="BR58" s="238">
        <v>18.22532</v>
      </c>
      <c r="BS58" s="238">
        <v>18.37153</v>
      </c>
      <c r="BT58" s="238">
        <v>17.30444</v>
      </c>
      <c r="BU58" s="238">
        <v>18.847200000000001</v>
      </c>
      <c r="BV58" s="238">
        <v>19.630289999999999</v>
      </c>
    </row>
    <row r="59" spans="1:74" ht="11.15" customHeight="1" x14ac:dyDescent="0.25">
      <c r="A59" s="48" t="s">
        <v>471</v>
      </c>
      <c r="B59" s="137" t="s">
        <v>655</v>
      </c>
      <c r="C59" s="54">
        <v>233.661</v>
      </c>
      <c r="D59" s="54">
        <v>228.19399999999999</v>
      </c>
      <c r="E59" s="54">
        <v>215.69</v>
      </c>
      <c r="F59" s="54">
        <v>210.00299999999999</v>
      </c>
      <c r="G59" s="54">
        <v>213.661</v>
      </c>
      <c r="H59" s="54">
        <v>208.423</v>
      </c>
      <c r="I59" s="54">
        <v>213.518</v>
      </c>
      <c r="J59" s="54">
        <v>207.27799999999999</v>
      </c>
      <c r="K59" s="54">
        <v>209.036</v>
      </c>
      <c r="L59" s="54">
        <v>201.143</v>
      </c>
      <c r="M59" s="54">
        <v>208.857</v>
      </c>
      <c r="N59" s="54">
        <v>227.971</v>
      </c>
      <c r="O59" s="54">
        <v>237.17400000000001</v>
      </c>
      <c r="P59" s="54">
        <v>226.69399999999999</v>
      </c>
      <c r="Q59" s="54">
        <v>239.238</v>
      </c>
      <c r="R59" s="54">
        <v>235.57400000000001</v>
      </c>
      <c r="S59" s="54">
        <v>234.88300000000001</v>
      </c>
      <c r="T59" s="54">
        <v>230.98400000000001</v>
      </c>
      <c r="U59" s="54">
        <v>226.06700000000001</v>
      </c>
      <c r="V59" s="54">
        <v>212.38300000000001</v>
      </c>
      <c r="W59" s="54">
        <v>205.035</v>
      </c>
      <c r="X59" s="54">
        <v>202.41080199999999</v>
      </c>
      <c r="Y59" s="54">
        <v>216.19064299999999</v>
      </c>
      <c r="Z59" s="54">
        <v>217.99669599999999</v>
      </c>
      <c r="AA59" s="54">
        <v>232.4093</v>
      </c>
      <c r="AB59" s="54">
        <v>220.366952</v>
      </c>
      <c r="AC59" s="54">
        <v>217.573016</v>
      </c>
      <c r="AD59" s="54">
        <v>217.33067199999999</v>
      </c>
      <c r="AE59" s="54">
        <v>219.52420100000001</v>
      </c>
      <c r="AF59" s="54">
        <v>218.739923</v>
      </c>
      <c r="AG59" s="54">
        <v>212.933841</v>
      </c>
      <c r="AH59" s="54">
        <v>207.36775900000001</v>
      </c>
      <c r="AI59" s="54">
        <v>208.535327</v>
      </c>
      <c r="AJ59" s="54">
        <v>198.40450799999999</v>
      </c>
      <c r="AK59" s="54">
        <v>202.42472000000001</v>
      </c>
      <c r="AL59" s="54">
        <v>214.362798</v>
      </c>
      <c r="AM59" s="54">
        <v>233.692115</v>
      </c>
      <c r="AN59" s="54">
        <v>231.688783</v>
      </c>
      <c r="AO59" s="54">
        <v>221.24154200000001</v>
      </c>
      <c r="AP59" s="54">
        <v>212.18953099999999</v>
      </c>
      <c r="AQ59" s="54">
        <v>203.43952100000001</v>
      </c>
      <c r="AR59" s="54">
        <v>203.88052099999999</v>
      </c>
      <c r="AS59" s="54">
        <v>208.36460199999999</v>
      </c>
      <c r="AT59" s="54">
        <v>198.55653799999999</v>
      </c>
      <c r="AU59" s="54">
        <v>191.89285100000001</v>
      </c>
      <c r="AV59" s="54">
        <v>193.93474399999999</v>
      </c>
      <c r="AW59" s="54">
        <v>204.80927600000001</v>
      </c>
      <c r="AX59" s="54">
        <v>207.17227600000001</v>
      </c>
      <c r="AY59" s="54">
        <v>223.005323</v>
      </c>
      <c r="AZ59" s="54">
        <v>225.12464800000001</v>
      </c>
      <c r="BA59" s="54">
        <v>210.625936</v>
      </c>
      <c r="BB59" s="54">
        <v>207.89215100000001</v>
      </c>
      <c r="BC59" s="54">
        <v>205.09511499999999</v>
      </c>
      <c r="BD59" s="54">
        <v>205.58808099999999</v>
      </c>
      <c r="BE59" s="54">
        <v>206.876036</v>
      </c>
      <c r="BF59" s="54">
        <v>203.388057</v>
      </c>
      <c r="BG59" s="54">
        <v>212.28403599999999</v>
      </c>
      <c r="BH59" s="54">
        <v>200.376</v>
      </c>
      <c r="BI59" s="54">
        <v>205.804</v>
      </c>
      <c r="BJ59" s="238">
        <v>216.7534</v>
      </c>
      <c r="BK59" s="238">
        <v>228.5385</v>
      </c>
      <c r="BL59" s="238">
        <v>225.37119999999999</v>
      </c>
      <c r="BM59" s="238">
        <v>218.0573</v>
      </c>
      <c r="BN59" s="238">
        <v>215.90559999999999</v>
      </c>
      <c r="BO59" s="238">
        <v>215.6301</v>
      </c>
      <c r="BP59" s="238">
        <v>215.05350000000001</v>
      </c>
      <c r="BQ59" s="238">
        <v>209.90270000000001</v>
      </c>
      <c r="BR59" s="238">
        <v>203.26089999999999</v>
      </c>
      <c r="BS59" s="238">
        <v>202.05549999999999</v>
      </c>
      <c r="BT59" s="238">
        <v>198.54169999999999</v>
      </c>
      <c r="BU59" s="238">
        <v>204.63900000000001</v>
      </c>
      <c r="BV59" s="238">
        <v>212.47790000000001</v>
      </c>
    </row>
    <row r="60" spans="1:74" ht="11.15" customHeight="1" x14ac:dyDescent="0.25">
      <c r="A60" s="48" t="s">
        <v>494</v>
      </c>
      <c r="B60" s="137" t="s">
        <v>369</v>
      </c>
      <c r="C60" s="54">
        <v>41.158000000000001</v>
      </c>
      <c r="D60" s="54">
        <v>42.018999999999998</v>
      </c>
      <c r="E60" s="54">
        <v>41.646000000000001</v>
      </c>
      <c r="F60" s="54">
        <v>40.871000000000002</v>
      </c>
      <c r="G60" s="54">
        <v>39.292999999999999</v>
      </c>
      <c r="H60" s="54">
        <v>40.546999999999997</v>
      </c>
      <c r="I60" s="54">
        <v>43.029000000000003</v>
      </c>
      <c r="J60" s="54">
        <v>43.15</v>
      </c>
      <c r="K60" s="54">
        <v>44.331000000000003</v>
      </c>
      <c r="L60" s="54">
        <v>39.781999999999996</v>
      </c>
      <c r="M60" s="54">
        <v>40.622</v>
      </c>
      <c r="N60" s="54">
        <v>40.466999999999999</v>
      </c>
      <c r="O60" s="54">
        <v>43.634</v>
      </c>
      <c r="P60" s="54">
        <v>42.631</v>
      </c>
      <c r="Q60" s="54">
        <v>39.872999999999998</v>
      </c>
      <c r="R60" s="54">
        <v>39.993000000000002</v>
      </c>
      <c r="S60" s="54">
        <v>40.354999999999997</v>
      </c>
      <c r="T60" s="54">
        <v>41.610999999999997</v>
      </c>
      <c r="U60" s="54">
        <v>40.993000000000002</v>
      </c>
      <c r="V60" s="54">
        <v>40.090000000000003</v>
      </c>
      <c r="W60" s="54">
        <v>40.134999999999998</v>
      </c>
      <c r="X60" s="54">
        <v>37.636000000000003</v>
      </c>
      <c r="Y60" s="54">
        <v>37.662999999999997</v>
      </c>
      <c r="Z60" s="54">
        <v>38.627000000000002</v>
      </c>
      <c r="AA60" s="54">
        <v>42.591304999999998</v>
      </c>
      <c r="AB60" s="54">
        <v>39.996749000000001</v>
      </c>
      <c r="AC60" s="54">
        <v>39.118651999999997</v>
      </c>
      <c r="AD60" s="54">
        <v>40.531784000000002</v>
      </c>
      <c r="AE60" s="54">
        <v>43.443421000000001</v>
      </c>
      <c r="AF60" s="54">
        <v>44.729740999999997</v>
      </c>
      <c r="AG60" s="54">
        <v>43.818579</v>
      </c>
      <c r="AH60" s="54">
        <v>42.476813</v>
      </c>
      <c r="AI60" s="54">
        <v>41.987599000000003</v>
      </c>
      <c r="AJ60" s="54">
        <v>40.353942000000004</v>
      </c>
      <c r="AK60" s="54">
        <v>36.776465000000002</v>
      </c>
      <c r="AL60" s="54">
        <v>35.797570999999998</v>
      </c>
      <c r="AM60" s="54">
        <v>38.582630000000002</v>
      </c>
      <c r="AN60" s="54">
        <v>39.857602999999997</v>
      </c>
      <c r="AO60" s="54">
        <v>35.606813000000002</v>
      </c>
      <c r="AP60" s="54">
        <v>37.708813999999997</v>
      </c>
      <c r="AQ60" s="54">
        <v>41.341512000000002</v>
      </c>
      <c r="AR60" s="54">
        <v>39.375874000000003</v>
      </c>
      <c r="AS60" s="54">
        <v>41.230307000000003</v>
      </c>
      <c r="AT60" s="54">
        <v>38.408996000000002</v>
      </c>
      <c r="AU60" s="54">
        <v>36.520041999999997</v>
      </c>
      <c r="AV60" s="54">
        <v>36.459811999999999</v>
      </c>
      <c r="AW60" s="54">
        <v>37.811636</v>
      </c>
      <c r="AX60" s="54">
        <v>35.038728999999996</v>
      </c>
      <c r="AY60" s="54">
        <v>35.863529999999997</v>
      </c>
      <c r="AZ60" s="54">
        <v>37.524085999999997</v>
      </c>
      <c r="BA60" s="54">
        <v>37.748772000000002</v>
      </c>
      <c r="BB60" s="54">
        <v>41.170085999999998</v>
      </c>
      <c r="BC60" s="54">
        <v>42.493892000000002</v>
      </c>
      <c r="BD60" s="54">
        <v>42.744795000000003</v>
      </c>
      <c r="BE60" s="54">
        <v>42.686171000000002</v>
      </c>
      <c r="BF60" s="54">
        <v>42.627389999999998</v>
      </c>
      <c r="BG60" s="54">
        <v>43.478268999999997</v>
      </c>
      <c r="BH60" s="54">
        <v>38.853999999999999</v>
      </c>
      <c r="BI60" s="54">
        <v>37.953000000000003</v>
      </c>
      <c r="BJ60" s="238">
        <v>36.496169999999999</v>
      </c>
      <c r="BK60" s="238">
        <v>37.72504</v>
      </c>
      <c r="BL60" s="238">
        <v>38.12274</v>
      </c>
      <c r="BM60" s="238">
        <v>37.154589999999999</v>
      </c>
      <c r="BN60" s="238">
        <v>37.720770000000002</v>
      </c>
      <c r="BO60" s="238">
        <v>38.699440000000003</v>
      </c>
      <c r="BP60" s="238">
        <v>36.817140000000002</v>
      </c>
      <c r="BQ60" s="238">
        <v>37.406129999999997</v>
      </c>
      <c r="BR60" s="238">
        <v>36.958880000000001</v>
      </c>
      <c r="BS60" s="238">
        <v>37.207369999999997</v>
      </c>
      <c r="BT60" s="238">
        <v>34.02167</v>
      </c>
      <c r="BU60" s="238">
        <v>32.77449</v>
      </c>
      <c r="BV60" s="238">
        <v>33.332880000000003</v>
      </c>
    </row>
    <row r="61" spans="1:74" ht="11.15" customHeight="1" x14ac:dyDescent="0.25">
      <c r="A61" s="48" t="s">
        <v>450</v>
      </c>
      <c r="B61" s="137" t="s">
        <v>381</v>
      </c>
      <c r="C61" s="54">
        <v>140.12899999999999</v>
      </c>
      <c r="D61" s="54">
        <v>136.32300000000001</v>
      </c>
      <c r="E61" s="54">
        <v>132.172</v>
      </c>
      <c r="F61" s="54">
        <v>128.274</v>
      </c>
      <c r="G61" s="54">
        <v>129.86500000000001</v>
      </c>
      <c r="H61" s="54">
        <v>131.09399999999999</v>
      </c>
      <c r="I61" s="54">
        <v>137.67400000000001</v>
      </c>
      <c r="J61" s="54">
        <v>135.636</v>
      </c>
      <c r="K61" s="54">
        <v>131.83799999999999</v>
      </c>
      <c r="L61" s="54">
        <v>120.07299999999999</v>
      </c>
      <c r="M61" s="54">
        <v>126.221</v>
      </c>
      <c r="N61" s="54">
        <v>140.083</v>
      </c>
      <c r="O61" s="54">
        <v>143.19</v>
      </c>
      <c r="P61" s="54">
        <v>132.91800000000001</v>
      </c>
      <c r="Q61" s="54">
        <v>126.782</v>
      </c>
      <c r="R61" s="54">
        <v>150.922</v>
      </c>
      <c r="S61" s="54">
        <v>176.62700000000001</v>
      </c>
      <c r="T61" s="54">
        <v>176.947</v>
      </c>
      <c r="U61" s="54">
        <v>178.8</v>
      </c>
      <c r="V61" s="54">
        <v>179.76300000000001</v>
      </c>
      <c r="W61" s="54">
        <v>172.50200000000001</v>
      </c>
      <c r="X61" s="54">
        <v>156.23500000000001</v>
      </c>
      <c r="Y61" s="54">
        <v>157.20500000000001</v>
      </c>
      <c r="Z61" s="54">
        <v>161.18799999999999</v>
      </c>
      <c r="AA61" s="54">
        <v>164.05760799999999</v>
      </c>
      <c r="AB61" s="54">
        <v>144.01243700000001</v>
      </c>
      <c r="AC61" s="54">
        <v>146.07853600000001</v>
      </c>
      <c r="AD61" s="54">
        <v>137.21829700000001</v>
      </c>
      <c r="AE61" s="54">
        <v>139.59954400000001</v>
      </c>
      <c r="AF61" s="54">
        <v>140.132555</v>
      </c>
      <c r="AG61" s="54">
        <v>142.13915600000001</v>
      </c>
      <c r="AH61" s="54">
        <v>137.625441</v>
      </c>
      <c r="AI61" s="54">
        <v>132.095395</v>
      </c>
      <c r="AJ61" s="54">
        <v>132.81144399999999</v>
      </c>
      <c r="AK61" s="54">
        <v>131.69239400000001</v>
      </c>
      <c r="AL61" s="54">
        <v>130.03906000000001</v>
      </c>
      <c r="AM61" s="54">
        <v>125.281997</v>
      </c>
      <c r="AN61" s="54">
        <v>120.609776</v>
      </c>
      <c r="AO61" s="54">
        <v>114.65761500000001</v>
      </c>
      <c r="AP61" s="54">
        <v>106.291242</v>
      </c>
      <c r="AQ61" s="54">
        <v>109.712137</v>
      </c>
      <c r="AR61" s="54">
        <v>111.329024</v>
      </c>
      <c r="AS61" s="54">
        <v>112.59147400000001</v>
      </c>
      <c r="AT61" s="54">
        <v>113.121844</v>
      </c>
      <c r="AU61" s="54">
        <v>110.53083700000001</v>
      </c>
      <c r="AV61" s="54">
        <v>110.49194900000001</v>
      </c>
      <c r="AW61" s="54">
        <v>120.60104200000001</v>
      </c>
      <c r="AX61" s="54">
        <v>118.89921</v>
      </c>
      <c r="AY61" s="54">
        <v>123.013195</v>
      </c>
      <c r="AZ61" s="54">
        <v>124.82069199999999</v>
      </c>
      <c r="BA61" s="54">
        <v>112.291937</v>
      </c>
      <c r="BB61" s="54">
        <v>112.061094</v>
      </c>
      <c r="BC61" s="54">
        <v>113.139951</v>
      </c>
      <c r="BD61" s="54">
        <v>112.598437</v>
      </c>
      <c r="BE61" s="54">
        <v>120.20841900000001</v>
      </c>
      <c r="BF61" s="54">
        <v>116.89025700000001</v>
      </c>
      <c r="BG61" s="54">
        <v>119.169877</v>
      </c>
      <c r="BH61" s="54">
        <v>108.001</v>
      </c>
      <c r="BI61" s="54">
        <v>112.04600000000001</v>
      </c>
      <c r="BJ61" s="238">
        <v>120.16330000000001</v>
      </c>
      <c r="BK61" s="238">
        <v>123.74720000000001</v>
      </c>
      <c r="BL61" s="238">
        <v>117.5484</v>
      </c>
      <c r="BM61" s="238">
        <v>115.75239999999999</v>
      </c>
      <c r="BN61" s="238">
        <v>109.6451</v>
      </c>
      <c r="BO61" s="238">
        <v>115.13800000000001</v>
      </c>
      <c r="BP61" s="238">
        <v>118.2105</v>
      </c>
      <c r="BQ61" s="238">
        <v>121.26900000000001</v>
      </c>
      <c r="BR61" s="238">
        <v>121.8798</v>
      </c>
      <c r="BS61" s="238">
        <v>118.99120000000001</v>
      </c>
      <c r="BT61" s="238">
        <v>107.43300000000001</v>
      </c>
      <c r="BU61" s="238">
        <v>112.30889999999999</v>
      </c>
      <c r="BV61" s="238">
        <v>120.4195</v>
      </c>
    </row>
    <row r="62" spans="1:74" ht="11.15" customHeight="1" x14ac:dyDescent="0.25">
      <c r="A62" s="48" t="s">
        <v>495</v>
      </c>
      <c r="B62" s="137" t="s">
        <v>382</v>
      </c>
      <c r="C62" s="54">
        <v>29.748999999999999</v>
      </c>
      <c r="D62" s="54">
        <v>28.41</v>
      </c>
      <c r="E62" s="54">
        <v>29.18</v>
      </c>
      <c r="F62" s="54">
        <v>28.93</v>
      </c>
      <c r="G62" s="54">
        <v>30.155999999999999</v>
      </c>
      <c r="H62" s="54">
        <v>30.466999999999999</v>
      </c>
      <c r="I62" s="54">
        <v>30.712</v>
      </c>
      <c r="J62" s="54">
        <v>28.788</v>
      </c>
      <c r="K62" s="54">
        <v>30.03</v>
      </c>
      <c r="L62" s="54">
        <v>29.681000000000001</v>
      </c>
      <c r="M62" s="54">
        <v>32.659999999999997</v>
      </c>
      <c r="N62" s="54">
        <v>30.52</v>
      </c>
      <c r="O62" s="54">
        <v>30.305</v>
      </c>
      <c r="P62" s="54">
        <v>31.327999999999999</v>
      </c>
      <c r="Q62" s="54">
        <v>34.819000000000003</v>
      </c>
      <c r="R62" s="54">
        <v>36.174999999999997</v>
      </c>
      <c r="S62" s="54">
        <v>38.454000000000001</v>
      </c>
      <c r="T62" s="54">
        <v>39.524000000000001</v>
      </c>
      <c r="U62" s="54">
        <v>35.871000000000002</v>
      </c>
      <c r="V62" s="54">
        <v>34.386000000000003</v>
      </c>
      <c r="W62" s="54">
        <v>32.124000000000002</v>
      </c>
      <c r="X62" s="54">
        <v>31.212</v>
      </c>
      <c r="Y62" s="54">
        <v>31.134</v>
      </c>
      <c r="Z62" s="54">
        <v>30.172999999999998</v>
      </c>
      <c r="AA62" s="54">
        <v>32.183999999999997</v>
      </c>
      <c r="AB62" s="54">
        <v>31.425000000000001</v>
      </c>
      <c r="AC62" s="54">
        <v>30.927</v>
      </c>
      <c r="AD62" s="54">
        <v>31.853999999999999</v>
      </c>
      <c r="AE62" s="54">
        <v>32.03</v>
      </c>
      <c r="AF62" s="54">
        <v>31.524000000000001</v>
      </c>
      <c r="AG62" s="54">
        <v>29.382000000000001</v>
      </c>
      <c r="AH62" s="54">
        <v>29.818999999999999</v>
      </c>
      <c r="AI62" s="54">
        <v>27.76</v>
      </c>
      <c r="AJ62" s="54">
        <v>28.733000000000001</v>
      </c>
      <c r="AK62" s="54">
        <v>27.9</v>
      </c>
      <c r="AL62" s="54">
        <v>25.77</v>
      </c>
      <c r="AM62" s="54">
        <v>27.07</v>
      </c>
      <c r="AN62" s="54">
        <v>28.038</v>
      </c>
      <c r="AO62" s="54">
        <v>28.094999999999999</v>
      </c>
      <c r="AP62" s="54">
        <v>29.492999999999999</v>
      </c>
      <c r="AQ62" s="54">
        <v>29.484999999999999</v>
      </c>
      <c r="AR62" s="54">
        <v>29.251000000000001</v>
      </c>
      <c r="AS62" s="54">
        <v>29.196000000000002</v>
      </c>
      <c r="AT62" s="54">
        <v>28.606999999999999</v>
      </c>
      <c r="AU62" s="54">
        <v>27.390999999999998</v>
      </c>
      <c r="AV62" s="54">
        <v>30.023</v>
      </c>
      <c r="AW62" s="54">
        <v>29.364999999999998</v>
      </c>
      <c r="AX62" s="54">
        <v>30.739000000000001</v>
      </c>
      <c r="AY62" s="54">
        <v>32.110999999999997</v>
      </c>
      <c r="AZ62" s="54">
        <v>31.33</v>
      </c>
      <c r="BA62" s="54">
        <v>29.562999999999999</v>
      </c>
      <c r="BB62" s="54">
        <v>32.073</v>
      </c>
      <c r="BC62" s="54">
        <v>32.787999999999997</v>
      </c>
      <c r="BD62" s="54">
        <v>30.417999999999999</v>
      </c>
      <c r="BE62" s="54">
        <v>28.509</v>
      </c>
      <c r="BF62" s="54">
        <v>26.030999999999999</v>
      </c>
      <c r="BG62" s="54">
        <v>27.510999999999999</v>
      </c>
      <c r="BH62" s="54">
        <v>27.594000000000001</v>
      </c>
      <c r="BI62" s="54">
        <v>26.091000000000001</v>
      </c>
      <c r="BJ62" s="238">
        <v>25.175640000000001</v>
      </c>
      <c r="BK62" s="238">
        <v>26.3249</v>
      </c>
      <c r="BL62" s="238">
        <v>25.67023</v>
      </c>
      <c r="BM62" s="238">
        <v>26.636379999999999</v>
      </c>
      <c r="BN62" s="238">
        <v>26.102879999999999</v>
      </c>
      <c r="BO62" s="238">
        <v>26.80021</v>
      </c>
      <c r="BP62" s="238">
        <v>26.65082</v>
      </c>
      <c r="BQ62" s="238">
        <v>25.768619999999999</v>
      </c>
      <c r="BR62" s="238">
        <v>25.564589999999999</v>
      </c>
      <c r="BS62" s="238">
        <v>25.086390000000002</v>
      </c>
      <c r="BT62" s="238">
        <v>25.367439999999998</v>
      </c>
      <c r="BU62" s="238">
        <v>25.60051</v>
      </c>
      <c r="BV62" s="238">
        <v>24.678789999999999</v>
      </c>
    </row>
    <row r="63" spans="1:74" ht="11.15" customHeight="1" x14ac:dyDescent="0.25">
      <c r="A63" s="48" t="s">
        <v>726</v>
      </c>
      <c r="B63" s="475" t="s">
        <v>927</v>
      </c>
      <c r="C63" s="54">
        <v>60.615000000000002</v>
      </c>
      <c r="D63" s="54">
        <v>61.472000000000001</v>
      </c>
      <c r="E63" s="54">
        <v>63.317</v>
      </c>
      <c r="F63" s="54">
        <v>63.07</v>
      </c>
      <c r="G63" s="54">
        <v>61.323</v>
      </c>
      <c r="H63" s="54">
        <v>59.155999999999999</v>
      </c>
      <c r="I63" s="54">
        <v>56.904000000000003</v>
      </c>
      <c r="J63" s="54">
        <v>53.771999999999998</v>
      </c>
      <c r="K63" s="54">
        <v>51.16</v>
      </c>
      <c r="L63" s="54">
        <v>49.875999999999998</v>
      </c>
      <c r="M63" s="54">
        <v>50.152999999999999</v>
      </c>
      <c r="N63" s="54">
        <v>54.588000000000001</v>
      </c>
      <c r="O63" s="54">
        <v>56.037999999999997</v>
      </c>
      <c r="P63" s="54">
        <v>58.944000000000003</v>
      </c>
      <c r="Q63" s="54">
        <v>61.902999999999999</v>
      </c>
      <c r="R63" s="54">
        <v>62.563000000000002</v>
      </c>
      <c r="S63" s="54">
        <v>63.109000000000002</v>
      </c>
      <c r="T63" s="54">
        <v>58.951000000000001</v>
      </c>
      <c r="U63" s="54">
        <v>56.176000000000002</v>
      </c>
      <c r="V63" s="54">
        <v>50.991999999999997</v>
      </c>
      <c r="W63" s="54">
        <v>48.335000000000001</v>
      </c>
      <c r="X63" s="54">
        <v>46.072000000000003</v>
      </c>
      <c r="Y63" s="54">
        <v>46.298000000000002</v>
      </c>
      <c r="Z63" s="54">
        <v>49.055999999999997</v>
      </c>
      <c r="AA63" s="54">
        <v>52.537999999999997</v>
      </c>
      <c r="AB63" s="54">
        <v>54.73</v>
      </c>
      <c r="AC63" s="54">
        <v>55.807000000000002</v>
      </c>
      <c r="AD63" s="54">
        <v>55.996000000000002</v>
      </c>
      <c r="AE63" s="54">
        <v>57.375999999999998</v>
      </c>
      <c r="AF63" s="54">
        <v>54.305</v>
      </c>
      <c r="AG63" s="54">
        <v>52.122</v>
      </c>
      <c r="AH63" s="54">
        <v>52.225999999999999</v>
      </c>
      <c r="AI63" s="54">
        <v>50.959000000000003</v>
      </c>
      <c r="AJ63" s="54">
        <v>46.472999999999999</v>
      </c>
      <c r="AK63" s="54">
        <v>48.588999999999999</v>
      </c>
      <c r="AL63" s="54">
        <v>52.216999999999999</v>
      </c>
      <c r="AM63" s="54">
        <v>56.591000000000001</v>
      </c>
      <c r="AN63" s="54">
        <v>57.871000000000002</v>
      </c>
      <c r="AO63" s="54">
        <v>58.593000000000004</v>
      </c>
      <c r="AP63" s="54">
        <v>58.491999999999997</v>
      </c>
      <c r="AQ63" s="54">
        <v>58.387999999999998</v>
      </c>
      <c r="AR63" s="54">
        <v>56.308999999999997</v>
      </c>
      <c r="AS63" s="54">
        <v>56.131</v>
      </c>
      <c r="AT63" s="54">
        <v>50.814999999999998</v>
      </c>
      <c r="AU63" s="54">
        <v>49.325000000000003</v>
      </c>
      <c r="AV63" s="54">
        <v>48.21</v>
      </c>
      <c r="AW63" s="54">
        <v>50.536000000000001</v>
      </c>
      <c r="AX63" s="54">
        <v>54.320999999999998</v>
      </c>
      <c r="AY63" s="54">
        <v>57.646000000000001</v>
      </c>
      <c r="AZ63" s="54">
        <v>61.177999999999997</v>
      </c>
      <c r="BA63" s="54">
        <v>63.281999999999996</v>
      </c>
      <c r="BB63" s="54">
        <v>63.793999999999997</v>
      </c>
      <c r="BC63" s="54">
        <v>61.49</v>
      </c>
      <c r="BD63" s="54">
        <v>58.277000000000001</v>
      </c>
      <c r="BE63" s="54">
        <v>57.155999999999999</v>
      </c>
      <c r="BF63" s="54">
        <v>53.917000000000002</v>
      </c>
      <c r="BG63" s="54">
        <v>50.508000000000003</v>
      </c>
      <c r="BH63" s="54">
        <v>48.7423</v>
      </c>
      <c r="BI63" s="54">
        <v>48.650390000000002</v>
      </c>
      <c r="BJ63" s="238">
        <v>51.821510000000004</v>
      </c>
      <c r="BK63" s="238">
        <v>56.286670000000001</v>
      </c>
      <c r="BL63" s="238">
        <v>58.965879999999999</v>
      </c>
      <c r="BM63" s="238">
        <v>60.893709999999999</v>
      </c>
      <c r="BN63" s="238">
        <v>61.837229999999998</v>
      </c>
      <c r="BO63" s="238">
        <v>61.753990000000002</v>
      </c>
      <c r="BP63" s="238">
        <v>58.697139999999997</v>
      </c>
      <c r="BQ63" s="238">
        <v>56.23254</v>
      </c>
      <c r="BR63" s="238">
        <v>51.550289999999997</v>
      </c>
      <c r="BS63" s="238">
        <v>49.387360000000001</v>
      </c>
      <c r="BT63" s="238">
        <v>46.831069999999997</v>
      </c>
      <c r="BU63" s="238">
        <v>47.54025</v>
      </c>
      <c r="BV63" s="238">
        <v>50.734430000000003</v>
      </c>
    </row>
    <row r="64" spans="1:74" ht="11.15" customHeight="1" x14ac:dyDescent="0.25">
      <c r="A64" s="48" t="s">
        <v>496</v>
      </c>
      <c r="B64" s="137" t="s">
        <v>105</v>
      </c>
      <c r="C64" s="558">
        <v>1265.0133530000001</v>
      </c>
      <c r="D64" s="558">
        <v>1248.3144789999999</v>
      </c>
      <c r="E64" s="558">
        <v>1245.21002</v>
      </c>
      <c r="F64" s="558">
        <v>1263.632298</v>
      </c>
      <c r="G64" s="558">
        <v>1307.123977</v>
      </c>
      <c r="H64" s="558">
        <v>1304.1664989999999</v>
      </c>
      <c r="I64" s="558">
        <v>1309.074613</v>
      </c>
      <c r="J64" s="558">
        <v>1300.684616</v>
      </c>
      <c r="K64" s="558">
        <v>1298.386778</v>
      </c>
      <c r="L64" s="558">
        <v>1285.568743</v>
      </c>
      <c r="M64" s="558">
        <v>1283.237734</v>
      </c>
      <c r="N64" s="558">
        <v>1281.879621</v>
      </c>
      <c r="O64" s="558">
        <v>1299.8931849999999</v>
      </c>
      <c r="P64" s="558">
        <v>1282.712679</v>
      </c>
      <c r="Q64" s="558">
        <v>1326.7220090000001</v>
      </c>
      <c r="R64" s="558">
        <v>1403.5993410000001</v>
      </c>
      <c r="S64" s="558">
        <v>1432.23847</v>
      </c>
      <c r="T64" s="558">
        <v>1457.703137</v>
      </c>
      <c r="U64" s="558">
        <v>1453.987995</v>
      </c>
      <c r="V64" s="558">
        <v>1437.578019</v>
      </c>
      <c r="W64" s="558">
        <v>1423.1812500000001</v>
      </c>
      <c r="X64" s="558">
        <v>1386.329254</v>
      </c>
      <c r="Y64" s="558">
        <v>1388.7240099999999</v>
      </c>
      <c r="Z64" s="558">
        <v>1343.3477109999999</v>
      </c>
      <c r="AA64" s="558">
        <v>1337.1033399999999</v>
      </c>
      <c r="AB64" s="558">
        <v>1303.06792</v>
      </c>
      <c r="AC64" s="558">
        <v>1310.94721</v>
      </c>
      <c r="AD64" s="558">
        <v>1298.811995</v>
      </c>
      <c r="AE64" s="558">
        <v>1303.867405</v>
      </c>
      <c r="AF64" s="558">
        <v>1281.363983</v>
      </c>
      <c r="AG64" s="558">
        <v>1278.1167359999999</v>
      </c>
      <c r="AH64" s="558">
        <v>1250.2037230000001</v>
      </c>
      <c r="AI64" s="558">
        <v>1250.9396790000001</v>
      </c>
      <c r="AJ64" s="558">
        <v>1252.9669180000001</v>
      </c>
      <c r="AK64" s="558">
        <v>1233.747879</v>
      </c>
      <c r="AL64" s="558">
        <v>1198.6124299999999</v>
      </c>
      <c r="AM64" s="558">
        <v>1190.10285</v>
      </c>
      <c r="AN64" s="558">
        <v>1165.6142279999999</v>
      </c>
      <c r="AO64" s="558">
        <v>1154.2380989999999</v>
      </c>
      <c r="AP64" s="558">
        <v>1153.830189</v>
      </c>
      <c r="AQ64" s="558">
        <v>1172.1564060000001</v>
      </c>
      <c r="AR64" s="558">
        <v>1180.4096030000001</v>
      </c>
      <c r="AS64" s="558">
        <v>1215.318088</v>
      </c>
      <c r="AT64" s="558">
        <v>1212.6715799999999</v>
      </c>
      <c r="AU64" s="558">
        <v>1215.5591079999999</v>
      </c>
      <c r="AV64" s="558">
        <v>1230.5137460000001</v>
      </c>
      <c r="AW64" s="558">
        <v>1226.776977</v>
      </c>
      <c r="AX64" s="558">
        <v>1222.5920630000001</v>
      </c>
      <c r="AY64" s="558">
        <v>1254.576802</v>
      </c>
      <c r="AZ64" s="558">
        <v>1266.747167</v>
      </c>
      <c r="BA64" s="558">
        <v>1230.791072</v>
      </c>
      <c r="BB64" s="558">
        <v>1245.4618399999999</v>
      </c>
      <c r="BC64" s="558">
        <v>1259.9972250000001</v>
      </c>
      <c r="BD64" s="558">
        <v>1264.4026940000001</v>
      </c>
      <c r="BE64" s="558">
        <v>1271.432157</v>
      </c>
      <c r="BF64" s="558">
        <v>1258.1908470000001</v>
      </c>
      <c r="BG64" s="558">
        <v>1283.385556</v>
      </c>
      <c r="BH64" s="558">
        <v>1263.3035844000001</v>
      </c>
      <c r="BI64" s="558">
        <v>1263.6601745</v>
      </c>
      <c r="BJ64" s="559">
        <v>1246.0540000000001</v>
      </c>
      <c r="BK64" s="559">
        <v>1260.83</v>
      </c>
      <c r="BL64" s="559">
        <v>1245.9680000000001</v>
      </c>
      <c r="BM64" s="559">
        <v>1246.9849999999999</v>
      </c>
      <c r="BN64" s="559">
        <v>1255.5509999999999</v>
      </c>
      <c r="BO64" s="559">
        <v>1278.029</v>
      </c>
      <c r="BP64" s="559">
        <v>1276.3520000000001</v>
      </c>
      <c r="BQ64" s="559">
        <v>1277.2360000000001</v>
      </c>
      <c r="BR64" s="559">
        <v>1276.0830000000001</v>
      </c>
      <c r="BS64" s="559">
        <v>1276.0139999999999</v>
      </c>
      <c r="BT64" s="559">
        <v>1263.066</v>
      </c>
      <c r="BU64" s="559">
        <v>1260.0170000000001</v>
      </c>
      <c r="BV64" s="559">
        <v>1240.702</v>
      </c>
    </row>
    <row r="65" spans="1:74" ht="11.15" customHeight="1" x14ac:dyDescent="0.25">
      <c r="A65" s="48" t="s">
        <v>497</v>
      </c>
      <c r="B65" s="140" t="s">
        <v>386</v>
      </c>
      <c r="C65" s="564">
        <v>649.13900000000001</v>
      </c>
      <c r="D65" s="564">
        <v>649.12599999999998</v>
      </c>
      <c r="E65" s="564">
        <v>649.12599999999998</v>
      </c>
      <c r="F65" s="564">
        <v>648.58799999999997</v>
      </c>
      <c r="G65" s="564">
        <v>644.81799999999998</v>
      </c>
      <c r="H65" s="564">
        <v>644.81799999999998</v>
      </c>
      <c r="I65" s="564">
        <v>644.81799999999998</v>
      </c>
      <c r="J65" s="564">
        <v>644.81799999999998</v>
      </c>
      <c r="K65" s="564">
        <v>644.81799999999998</v>
      </c>
      <c r="L65" s="564">
        <v>641.15300000000002</v>
      </c>
      <c r="M65" s="564">
        <v>634.96699999999998</v>
      </c>
      <c r="N65" s="564">
        <v>634.96699999999998</v>
      </c>
      <c r="O65" s="564">
        <v>634.96699999999998</v>
      </c>
      <c r="P65" s="564">
        <v>634.96699999999998</v>
      </c>
      <c r="Q65" s="564">
        <v>634.96699999999998</v>
      </c>
      <c r="R65" s="564">
        <v>637.82600000000002</v>
      </c>
      <c r="S65" s="564">
        <v>648.32600000000002</v>
      </c>
      <c r="T65" s="564">
        <v>656.02300000000002</v>
      </c>
      <c r="U65" s="564">
        <v>656.14</v>
      </c>
      <c r="V65" s="564">
        <v>647.53</v>
      </c>
      <c r="W65" s="564">
        <v>642.18600000000004</v>
      </c>
      <c r="X65" s="564">
        <v>638.55600000000004</v>
      </c>
      <c r="Y65" s="564">
        <v>638.08500000000004</v>
      </c>
      <c r="Z65" s="564">
        <v>638.08600000000001</v>
      </c>
      <c r="AA65" s="564">
        <v>638.08500000000004</v>
      </c>
      <c r="AB65" s="564">
        <v>637.77300000000002</v>
      </c>
      <c r="AC65" s="564">
        <v>637.774</v>
      </c>
      <c r="AD65" s="564">
        <v>633.428</v>
      </c>
      <c r="AE65" s="564">
        <v>627.58500000000004</v>
      </c>
      <c r="AF65" s="564">
        <v>621.30399999999997</v>
      </c>
      <c r="AG65" s="564">
        <v>621.30200000000002</v>
      </c>
      <c r="AH65" s="564">
        <v>621.30200000000002</v>
      </c>
      <c r="AI65" s="564">
        <v>617.76800000000003</v>
      </c>
      <c r="AJ65" s="564">
        <v>610.64599999999996</v>
      </c>
      <c r="AK65" s="564">
        <v>601.46699999999998</v>
      </c>
      <c r="AL65" s="564">
        <v>593.68200000000002</v>
      </c>
      <c r="AM65" s="564">
        <v>588.31700000000001</v>
      </c>
      <c r="AN65" s="564">
        <v>578.87199999999996</v>
      </c>
      <c r="AO65" s="564">
        <v>566.06100000000004</v>
      </c>
      <c r="AP65" s="564">
        <v>547.86599999999999</v>
      </c>
      <c r="AQ65" s="564">
        <v>523.10900000000004</v>
      </c>
      <c r="AR65" s="564">
        <v>493.32400000000001</v>
      </c>
      <c r="AS65" s="564">
        <v>468.00599999999997</v>
      </c>
      <c r="AT65" s="564">
        <v>445.05700000000002</v>
      </c>
      <c r="AU65" s="564">
        <v>416.39299999999997</v>
      </c>
      <c r="AV65" s="564">
        <v>398.56900000000002</v>
      </c>
      <c r="AW65" s="564">
        <v>388.41899999999998</v>
      </c>
      <c r="AX65" s="564">
        <v>372.03</v>
      </c>
      <c r="AY65" s="564">
        <v>371.57900000000001</v>
      </c>
      <c r="AZ65" s="564">
        <v>371.57900000000001</v>
      </c>
      <c r="BA65" s="564">
        <v>371.17500000000001</v>
      </c>
      <c r="BB65" s="564">
        <v>363.72300000000001</v>
      </c>
      <c r="BC65" s="564">
        <v>354.36599999999999</v>
      </c>
      <c r="BD65" s="564">
        <v>347.15800000000002</v>
      </c>
      <c r="BE65" s="564">
        <v>347.45400000000001</v>
      </c>
      <c r="BF65" s="564">
        <v>350.33</v>
      </c>
      <c r="BG65" s="564">
        <v>351.274</v>
      </c>
      <c r="BH65" s="564">
        <v>351.274</v>
      </c>
      <c r="BI65" s="564">
        <v>351.91699999999997</v>
      </c>
      <c r="BJ65" s="565">
        <v>354.94600000000003</v>
      </c>
      <c r="BK65" s="565">
        <v>357.976</v>
      </c>
      <c r="BL65" s="565">
        <v>361.75639999999999</v>
      </c>
      <c r="BM65" s="565">
        <v>361.75639999999999</v>
      </c>
      <c r="BN65" s="565">
        <v>361.75639999999999</v>
      </c>
      <c r="BO65" s="565">
        <v>361.75639999999999</v>
      </c>
      <c r="BP65" s="565">
        <v>361.75639999999999</v>
      </c>
      <c r="BQ65" s="565">
        <v>361.75639999999999</v>
      </c>
      <c r="BR65" s="565">
        <v>361.75639999999999</v>
      </c>
      <c r="BS65" s="565">
        <v>361.75639999999999</v>
      </c>
      <c r="BT65" s="565">
        <v>361.75639999999999</v>
      </c>
      <c r="BU65" s="565">
        <v>361.75639999999999</v>
      </c>
      <c r="BV65" s="565">
        <v>361.75639999999999</v>
      </c>
    </row>
    <row r="66" spans="1:74" s="329" customFormat="1" ht="12" customHeight="1" x14ac:dyDescent="0.25">
      <c r="A66" s="328"/>
      <c r="B66" s="640" t="s">
        <v>788</v>
      </c>
      <c r="C66" s="611"/>
      <c r="D66" s="611"/>
      <c r="E66" s="611"/>
      <c r="F66" s="611"/>
      <c r="G66" s="611"/>
      <c r="H66" s="611"/>
      <c r="I66" s="611"/>
      <c r="J66" s="611"/>
      <c r="K66" s="611"/>
      <c r="L66" s="611"/>
      <c r="M66" s="611"/>
      <c r="N66" s="611"/>
      <c r="O66" s="611"/>
      <c r="P66" s="611"/>
      <c r="Q66" s="612"/>
      <c r="AY66" s="397"/>
      <c r="AZ66" s="397"/>
      <c r="BA66" s="397"/>
      <c r="BB66" s="397"/>
      <c r="BC66" s="397"/>
      <c r="BD66" s="397"/>
      <c r="BE66" s="397"/>
      <c r="BF66" s="397"/>
      <c r="BG66" s="397"/>
      <c r="BH66" s="397"/>
      <c r="BI66" s="397"/>
      <c r="BJ66" s="397"/>
    </row>
    <row r="67" spans="1:74" s="329" customFormat="1" ht="12" customHeight="1" x14ac:dyDescent="0.25">
      <c r="A67" s="328"/>
      <c r="B67" s="640" t="s">
        <v>812</v>
      </c>
      <c r="C67" s="611"/>
      <c r="D67" s="611"/>
      <c r="E67" s="611"/>
      <c r="F67" s="611"/>
      <c r="G67" s="611"/>
      <c r="H67" s="611"/>
      <c r="I67" s="611"/>
      <c r="J67" s="611"/>
      <c r="K67" s="611"/>
      <c r="L67" s="611"/>
      <c r="M67" s="611"/>
      <c r="N67" s="611"/>
      <c r="O67" s="611"/>
      <c r="P67" s="611"/>
      <c r="Q67" s="612"/>
      <c r="AY67" s="397"/>
      <c r="AZ67" s="397"/>
      <c r="BA67" s="397"/>
      <c r="BB67" s="397"/>
      <c r="BC67" s="397"/>
      <c r="BD67" s="397"/>
      <c r="BE67" s="397"/>
      <c r="BF67" s="397"/>
      <c r="BG67" s="397"/>
      <c r="BH67" s="397"/>
      <c r="BI67" s="397"/>
      <c r="BJ67" s="397"/>
    </row>
    <row r="68" spans="1:74" s="329" customFormat="1" ht="12" customHeight="1" x14ac:dyDescent="0.25">
      <c r="A68" s="328"/>
      <c r="B68" s="640" t="s">
        <v>1372</v>
      </c>
      <c r="C68" s="611"/>
      <c r="D68" s="611"/>
      <c r="E68" s="611"/>
      <c r="F68" s="611"/>
      <c r="G68" s="611"/>
      <c r="H68" s="611"/>
      <c r="I68" s="611"/>
      <c r="J68" s="611"/>
      <c r="K68" s="611"/>
      <c r="L68" s="611"/>
      <c r="M68" s="611"/>
      <c r="N68" s="611"/>
      <c r="O68" s="611"/>
      <c r="P68" s="611"/>
      <c r="Q68" s="612"/>
      <c r="AY68" s="397"/>
      <c r="AZ68" s="397"/>
      <c r="BA68" s="397"/>
      <c r="BB68" s="397"/>
      <c r="BC68" s="397"/>
      <c r="BD68" s="397"/>
      <c r="BE68" s="397"/>
      <c r="BF68" s="397"/>
      <c r="BG68" s="397"/>
      <c r="BH68" s="397"/>
      <c r="BI68" s="397"/>
      <c r="BJ68" s="397"/>
    </row>
    <row r="69" spans="1:74" s="329" customFormat="1" ht="12" customHeight="1" x14ac:dyDescent="0.25">
      <c r="A69" s="328"/>
      <c r="B69" s="643" t="s">
        <v>1373</v>
      </c>
      <c r="C69" s="612"/>
      <c r="D69" s="612"/>
      <c r="E69" s="612"/>
      <c r="F69" s="612"/>
      <c r="G69" s="612"/>
      <c r="H69" s="612"/>
      <c r="I69" s="612"/>
      <c r="J69" s="612"/>
      <c r="K69" s="612"/>
      <c r="L69" s="612"/>
      <c r="M69" s="612"/>
      <c r="N69" s="612"/>
      <c r="O69" s="612"/>
      <c r="P69" s="612"/>
      <c r="Q69" s="612"/>
      <c r="AY69" s="397"/>
      <c r="AZ69" s="397"/>
      <c r="BA69" s="397"/>
      <c r="BB69" s="397"/>
      <c r="BC69" s="397"/>
      <c r="BD69" s="397"/>
      <c r="BE69" s="397"/>
      <c r="BF69" s="397"/>
      <c r="BG69" s="397"/>
      <c r="BH69" s="397"/>
      <c r="BI69" s="397"/>
      <c r="BJ69" s="397"/>
    </row>
    <row r="70" spans="1:74" s="329" customFormat="1" ht="20.65" customHeight="1" x14ac:dyDescent="0.25">
      <c r="A70" s="328"/>
      <c r="B70" s="640" t="s">
        <v>1252</v>
      </c>
      <c r="C70" s="612"/>
      <c r="D70" s="612"/>
      <c r="E70" s="612"/>
      <c r="F70" s="612"/>
      <c r="G70" s="612"/>
      <c r="H70" s="612"/>
      <c r="I70" s="612"/>
      <c r="J70" s="612"/>
      <c r="K70" s="612"/>
      <c r="L70" s="612"/>
      <c r="M70" s="612"/>
      <c r="N70" s="612"/>
      <c r="O70" s="612"/>
      <c r="P70" s="612"/>
      <c r="Q70" s="612"/>
      <c r="AY70" s="397"/>
      <c r="AZ70" s="397"/>
      <c r="BA70" s="397"/>
      <c r="BB70" s="397"/>
      <c r="BC70" s="397"/>
      <c r="BD70" s="397"/>
      <c r="BE70" s="397"/>
      <c r="BF70" s="397"/>
      <c r="BG70" s="397"/>
      <c r="BH70" s="397"/>
      <c r="BI70" s="397"/>
      <c r="BJ70" s="397"/>
    </row>
    <row r="71" spans="1:74" s="329" customFormat="1" ht="12" customHeight="1" x14ac:dyDescent="0.25">
      <c r="A71" s="328"/>
      <c r="B71" s="640" t="s">
        <v>1374</v>
      </c>
      <c r="C71" s="611"/>
      <c r="D71" s="611"/>
      <c r="E71" s="611"/>
      <c r="F71" s="611"/>
      <c r="G71" s="611"/>
      <c r="H71" s="611"/>
      <c r="I71" s="611"/>
      <c r="J71" s="611"/>
      <c r="K71" s="611"/>
      <c r="L71" s="611"/>
      <c r="M71" s="611"/>
      <c r="N71" s="611"/>
      <c r="O71" s="611"/>
      <c r="P71" s="611"/>
      <c r="Q71" s="612"/>
      <c r="AY71" s="397"/>
      <c r="AZ71" s="397"/>
      <c r="BA71" s="397"/>
      <c r="BB71" s="397"/>
      <c r="BC71" s="397"/>
      <c r="BD71" s="397"/>
      <c r="BE71" s="397"/>
      <c r="BF71" s="397"/>
      <c r="BG71" s="397"/>
      <c r="BH71" s="397"/>
      <c r="BI71" s="397"/>
      <c r="BJ71" s="397"/>
    </row>
    <row r="72" spans="1:74" s="329" customFormat="1" ht="23.25" customHeight="1" x14ac:dyDescent="0.25">
      <c r="A72" s="328"/>
      <c r="B72" s="640" t="s">
        <v>1263</v>
      </c>
      <c r="C72" s="611"/>
      <c r="D72" s="611"/>
      <c r="E72" s="611"/>
      <c r="F72" s="611"/>
      <c r="G72" s="611"/>
      <c r="H72" s="611"/>
      <c r="I72" s="611"/>
      <c r="J72" s="611"/>
      <c r="K72" s="611"/>
      <c r="L72" s="611"/>
      <c r="M72" s="611"/>
      <c r="N72" s="611"/>
      <c r="O72" s="611"/>
      <c r="P72" s="611"/>
      <c r="Q72" s="612"/>
      <c r="AY72" s="397"/>
      <c r="AZ72" s="397"/>
      <c r="BA72" s="397"/>
      <c r="BB72" s="397"/>
      <c r="BC72" s="397"/>
      <c r="BD72" s="397"/>
      <c r="BE72" s="397"/>
      <c r="BF72" s="397"/>
      <c r="BG72" s="397"/>
      <c r="BH72" s="397"/>
      <c r="BI72" s="397"/>
      <c r="BJ72" s="397"/>
    </row>
    <row r="73" spans="1:74" s="329" customFormat="1" ht="12" customHeight="1" x14ac:dyDescent="0.25">
      <c r="A73" s="328"/>
      <c r="B73" s="618" t="s">
        <v>787</v>
      </c>
      <c r="C73" s="600"/>
      <c r="D73" s="600"/>
      <c r="E73" s="600"/>
      <c r="F73" s="600"/>
      <c r="G73" s="600"/>
      <c r="H73" s="600"/>
      <c r="I73" s="600"/>
      <c r="J73" s="600"/>
      <c r="K73" s="600"/>
      <c r="L73" s="600"/>
      <c r="M73" s="600"/>
      <c r="N73" s="600"/>
      <c r="O73" s="600"/>
      <c r="P73" s="600"/>
      <c r="Q73" s="600"/>
      <c r="AY73" s="397"/>
      <c r="AZ73" s="397"/>
      <c r="BA73" s="397"/>
      <c r="BB73" s="397"/>
      <c r="BC73" s="397"/>
      <c r="BD73" s="397"/>
      <c r="BE73" s="397"/>
      <c r="BF73" s="397"/>
      <c r="BG73" s="397"/>
      <c r="BH73" s="397"/>
      <c r="BI73" s="397"/>
      <c r="BJ73" s="397"/>
    </row>
    <row r="74" spans="1:74" s="329" customFormat="1" ht="12" customHeight="1" x14ac:dyDescent="0.25">
      <c r="A74" s="328"/>
      <c r="B74" s="639" t="s">
        <v>813</v>
      </c>
      <c r="C74" s="611"/>
      <c r="D74" s="611"/>
      <c r="E74" s="611"/>
      <c r="F74" s="611"/>
      <c r="G74" s="611"/>
      <c r="H74" s="611"/>
      <c r="I74" s="611"/>
      <c r="J74" s="611"/>
      <c r="K74" s="611"/>
      <c r="L74" s="611"/>
      <c r="M74" s="611"/>
      <c r="N74" s="611"/>
      <c r="O74" s="611"/>
      <c r="P74" s="611"/>
      <c r="Q74" s="612"/>
      <c r="AY74" s="397"/>
      <c r="AZ74" s="397"/>
      <c r="BA74" s="397"/>
      <c r="BB74" s="397"/>
      <c r="BC74" s="397"/>
      <c r="BD74" s="397"/>
      <c r="BE74" s="397"/>
      <c r="BF74" s="397"/>
      <c r="BG74" s="397"/>
      <c r="BH74" s="397"/>
      <c r="BI74" s="397"/>
      <c r="BJ74" s="397"/>
    </row>
    <row r="75" spans="1:74" s="329" customFormat="1" ht="12" customHeight="1" x14ac:dyDescent="0.25">
      <c r="A75" s="328"/>
      <c r="B75" s="639" t="s">
        <v>814</v>
      </c>
      <c r="C75" s="612"/>
      <c r="D75" s="612"/>
      <c r="E75" s="612"/>
      <c r="F75" s="612"/>
      <c r="G75" s="612"/>
      <c r="H75" s="612"/>
      <c r="I75" s="612"/>
      <c r="J75" s="612"/>
      <c r="K75" s="612"/>
      <c r="L75" s="612"/>
      <c r="M75" s="612"/>
      <c r="N75" s="612"/>
      <c r="O75" s="612"/>
      <c r="P75" s="612"/>
      <c r="Q75" s="612"/>
      <c r="AY75" s="397"/>
      <c r="AZ75" s="397"/>
      <c r="BA75" s="397"/>
      <c r="BB75" s="397"/>
      <c r="BC75" s="397"/>
      <c r="BD75" s="397"/>
      <c r="BE75" s="397"/>
      <c r="BF75" s="397"/>
      <c r="BG75" s="397"/>
      <c r="BH75" s="397"/>
      <c r="BI75" s="397"/>
      <c r="BJ75" s="397"/>
    </row>
    <row r="76" spans="1:74" s="329" customFormat="1" ht="12" customHeight="1" x14ac:dyDescent="0.25">
      <c r="A76" s="328"/>
      <c r="B76" s="608" t="str">
        <f>"Notes: "&amp;"EIA completed modeling and analysis for this report on " &amp;Dates!$D$2&amp;"."</f>
        <v>Notes: EIA completed modeling and analysis for this report on Thursday December 7, 2023.</v>
      </c>
      <c r="C76" s="609"/>
      <c r="D76" s="609"/>
      <c r="E76" s="609"/>
      <c r="F76" s="609"/>
      <c r="G76" s="609"/>
      <c r="H76" s="609"/>
      <c r="I76" s="609"/>
      <c r="J76" s="609"/>
      <c r="K76" s="609"/>
      <c r="L76" s="609"/>
      <c r="M76" s="609"/>
      <c r="N76" s="609"/>
      <c r="O76" s="609"/>
      <c r="P76" s="609"/>
      <c r="Q76" s="609"/>
      <c r="AY76" s="397"/>
      <c r="AZ76" s="397"/>
      <c r="BA76" s="397"/>
      <c r="BB76" s="397"/>
      <c r="BC76" s="397"/>
      <c r="BD76" s="397"/>
      <c r="BE76" s="397"/>
      <c r="BF76" s="397"/>
      <c r="BG76" s="397"/>
      <c r="BH76" s="397"/>
      <c r="BI76" s="397"/>
      <c r="BJ76" s="397"/>
    </row>
    <row r="77" spans="1:74" s="329" customFormat="1" ht="12" customHeight="1" x14ac:dyDescent="0.25">
      <c r="A77" s="328"/>
      <c r="B77" s="623" t="s">
        <v>337</v>
      </c>
      <c r="C77" s="609"/>
      <c r="D77" s="609"/>
      <c r="E77" s="609"/>
      <c r="F77" s="609"/>
      <c r="G77" s="609"/>
      <c r="H77" s="609"/>
      <c r="I77" s="609"/>
      <c r="J77" s="609"/>
      <c r="K77" s="609"/>
      <c r="L77" s="609"/>
      <c r="M77" s="609"/>
      <c r="N77" s="609"/>
      <c r="O77" s="609"/>
      <c r="P77" s="609"/>
      <c r="Q77" s="609"/>
      <c r="AY77" s="397"/>
      <c r="AZ77" s="397"/>
      <c r="BA77" s="397"/>
      <c r="BB77" s="397"/>
      <c r="BC77" s="397"/>
      <c r="BD77" s="397"/>
      <c r="BE77" s="397"/>
      <c r="BF77" s="397"/>
      <c r="BG77" s="397"/>
      <c r="BH77" s="397"/>
      <c r="BI77" s="397"/>
      <c r="BJ77" s="397"/>
    </row>
    <row r="78" spans="1:74" s="329" customFormat="1" ht="12" customHeight="1" x14ac:dyDescent="0.25">
      <c r="A78" s="328"/>
      <c r="B78" s="610" t="s">
        <v>815</v>
      </c>
      <c r="C78" s="611"/>
      <c r="D78" s="611"/>
      <c r="E78" s="611"/>
      <c r="F78" s="611"/>
      <c r="G78" s="611"/>
      <c r="H78" s="611"/>
      <c r="I78" s="611"/>
      <c r="J78" s="611"/>
      <c r="K78" s="611"/>
      <c r="L78" s="611"/>
      <c r="M78" s="611"/>
      <c r="N78" s="611"/>
      <c r="O78" s="611"/>
      <c r="P78" s="611"/>
      <c r="Q78" s="612"/>
      <c r="AY78" s="397"/>
      <c r="AZ78" s="397"/>
      <c r="BA78" s="397"/>
      <c r="BB78" s="397"/>
      <c r="BC78" s="397"/>
      <c r="BD78" s="397"/>
      <c r="BE78" s="397"/>
      <c r="BF78" s="397"/>
      <c r="BG78" s="397"/>
      <c r="BH78" s="397"/>
      <c r="BI78" s="397"/>
      <c r="BJ78" s="397"/>
    </row>
    <row r="79" spans="1:74" s="329" customFormat="1" ht="12" customHeight="1" x14ac:dyDescent="0.25">
      <c r="A79" s="328"/>
      <c r="B79" s="619" t="s">
        <v>816</v>
      </c>
      <c r="C79" s="621"/>
      <c r="D79" s="621"/>
      <c r="E79" s="621"/>
      <c r="F79" s="621"/>
      <c r="G79" s="621"/>
      <c r="H79" s="621"/>
      <c r="I79" s="621"/>
      <c r="J79" s="621"/>
      <c r="K79" s="621"/>
      <c r="L79" s="621"/>
      <c r="M79" s="621"/>
      <c r="N79" s="621"/>
      <c r="O79" s="621"/>
      <c r="P79" s="621"/>
      <c r="Q79" s="612"/>
      <c r="AY79" s="397"/>
      <c r="AZ79" s="397"/>
      <c r="BA79" s="397"/>
      <c r="BB79" s="397"/>
      <c r="BC79" s="397"/>
      <c r="BD79" s="397"/>
      <c r="BE79" s="397"/>
      <c r="BF79" s="397"/>
      <c r="BG79" s="397"/>
      <c r="BH79" s="397"/>
      <c r="BI79" s="397"/>
      <c r="BJ79" s="397"/>
    </row>
    <row r="80" spans="1:74" s="329" customFormat="1" ht="12" customHeight="1" x14ac:dyDescent="0.25">
      <c r="A80" s="328"/>
      <c r="B80" s="620" t="s">
        <v>806</v>
      </c>
      <c r="C80" s="621"/>
      <c r="D80" s="621"/>
      <c r="E80" s="621"/>
      <c r="F80" s="621"/>
      <c r="G80" s="621"/>
      <c r="H80" s="621"/>
      <c r="I80" s="621"/>
      <c r="J80" s="621"/>
      <c r="K80" s="621"/>
      <c r="L80" s="621"/>
      <c r="M80" s="621"/>
      <c r="N80" s="621"/>
      <c r="O80" s="621"/>
      <c r="P80" s="621"/>
      <c r="Q80" s="612"/>
      <c r="AY80" s="397"/>
      <c r="AZ80" s="397"/>
      <c r="BA80" s="397"/>
      <c r="BB80" s="397"/>
      <c r="BC80" s="397"/>
      <c r="BD80" s="397"/>
      <c r="BE80" s="397"/>
      <c r="BF80" s="397"/>
      <c r="BG80" s="397"/>
      <c r="BH80" s="397"/>
      <c r="BI80" s="397"/>
      <c r="BJ80" s="397"/>
    </row>
    <row r="81" spans="1:74" s="330" customFormat="1" ht="12" customHeight="1" x14ac:dyDescent="0.25">
      <c r="A81" s="322"/>
      <c r="B81" s="628" t="s">
        <v>1246</v>
      </c>
      <c r="C81" s="612"/>
      <c r="D81" s="612"/>
      <c r="E81" s="612"/>
      <c r="F81" s="612"/>
      <c r="G81" s="612"/>
      <c r="H81" s="612"/>
      <c r="I81" s="612"/>
      <c r="J81" s="612"/>
      <c r="K81" s="612"/>
      <c r="L81" s="612"/>
      <c r="M81" s="612"/>
      <c r="N81" s="612"/>
      <c r="O81" s="612"/>
      <c r="P81" s="612"/>
      <c r="Q81" s="612"/>
      <c r="AY81" s="398"/>
      <c r="AZ81" s="398"/>
      <c r="BA81" s="398"/>
      <c r="BB81" s="398"/>
      <c r="BC81" s="398"/>
      <c r="BD81" s="398"/>
      <c r="BE81" s="398"/>
      <c r="BF81" s="398"/>
      <c r="BG81" s="398"/>
      <c r="BH81" s="398"/>
      <c r="BI81" s="398"/>
      <c r="BJ81" s="398"/>
    </row>
    <row r="82" spans="1:74" ht="10" x14ac:dyDescent="0.2">
      <c r="BD82" s="296"/>
      <c r="BE82" s="296"/>
      <c r="BF82" s="296"/>
      <c r="BK82" s="296"/>
      <c r="BL82" s="296"/>
      <c r="BM82" s="296"/>
      <c r="BN82" s="296"/>
      <c r="BO82" s="296"/>
      <c r="BP82" s="296"/>
      <c r="BQ82" s="296"/>
      <c r="BR82" s="296"/>
      <c r="BS82" s="296"/>
      <c r="BT82" s="296"/>
      <c r="BU82" s="296"/>
      <c r="BV82" s="296"/>
    </row>
    <row r="83" spans="1:74" ht="10" x14ac:dyDescent="0.2">
      <c r="BD83" s="296"/>
      <c r="BE83" s="296"/>
      <c r="BF83" s="296"/>
      <c r="BK83" s="296"/>
      <c r="BL83" s="296"/>
      <c r="BM83" s="296"/>
      <c r="BN83" s="296"/>
      <c r="BO83" s="296"/>
      <c r="BP83" s="296"/>
      <c r="BQ83" s="296"/>
      <c r="BR83" s="296"/>
      <c r="BS83" s="296"/>
      <c r="BT83" s="296"/>
      <c r="BU83" s="296"/>
      <c r="BV83" s="296"/>
    </row>
    <row r="84" spans="1:74" ht="10" x14ac:dyDescent="0.2">
      <c r="BD84" s="296"/>
      <c r="BE84" s="296"/>
      <c r="BF84" s="296"/>
      <c r="BK84" s="296"/>
      <c r="BL84" s="296"/>
      <c r="BM84" s="296"/>
      <c r="BN84" s="296"/>
      <c r="BO84" s="296"/>
      <c r="BP84" s="296"/>
      <c r="BQ84" s="296"/>
      <c r="BR84" s="296"/>
      <c r="BS84" s="296"/>
      <c r="BT84" s="296"/>
      <c r="BU84" s="296"/>
      <c r="BV84" s="296"/>
    </row>
    <row r="85" spans="1:74" ht="10" x14ac:dyDescent="0.2">
      <c r="BD85" s="296"/>
      <c r="BE85" s="296"/>
      <c r="BF85" s="296"/>
      <c r="BK85" s="296"/>
      <c r="BL85" s="296"/>
      <c r="BM85" s="296"/>
      <c r="BN85" s="296"/>
      <c r="BO85" s="296"/>
      <c r="BP85" s="296"/>
      <c r="BQ85" s="296"/>
      <c r="BR85" s="296"/>
      <c r="BS85" s="296"/>
      <c r="BT85" s="296"/>
      <c r="BU85" s="296"/>
      <c r="BV85" s="296"/>
    </row>
    <row r="86" spans="1:74" ht="10" x14ac:dyDescent="0.2">
      <c r="BD86" s="296"/>
      <c r="BE86" s="296"/>
      <c r="BF86" s="296"/>
      <c r="BK86" s="296"/>
      <c r="BL86" s="296"/>
      <c r="BM86" s="296"/>
      <c r="BN86" s="296"/>
      <c r="BO86" s="296"/>
      <c r="BP86" s="296"/>
      <c r="BQ86" s="296"/>
      <c r="BR86" s="296"/>
      <c r="BS86" s="296"/>
      <c r="BT86" s="296"/>
      <c r="BU86" s="296"/>
      <c r="BV86" s="296"/>
    </row>
    <row r="87" spans="1:74" ht="10" x14ac:dyDescent="0.2">
      <c r="BD87" s="296"/>
      <c r="BE87" s="296"/>
      <c r="BF87" s="296"/>
      <c r="BK87" s="296"/>
      <c r="BL87" s="296"/>
      <c r="BM87" s="296"/>
      <c r="BN87" s="296"/>
      <c r="BO87" s="296"/>
      <c r="BP87" s="296"/>
      <c r="BQ87" s="296"/>
      <c r="BR87" s="296"/>
      <c r="BS87" s="296"/>
      <c r="BT87" s="296"/>
      <c r="BU87" s="296"/>
      <c r="BV87" s="296"/>
    </row>
    <row r="88" spans="1:74" ht="10" x14ac:dyDescent="0.2">
      <c r="BD88" s="296"/>
      <c r="BE88" s="296"/>
      <c r="BF88" s="296"/>
      <c r="BK88" s="296"/>
      <c r="BL88" s="296"/>
      <c r="BM88" s="296"/>
      <c r="BN88" s="296"/>
      <c r="BO88" s="296"/>
      <c r="BP88" s="296"/>
      <c r="BQ88" s="296"/>
      <c r="BR88" s="296"/>
      <c r="BS88" s="296"/>
      <c r="BT88" s="296"/>
      <c r="BU88" s="296"/>
      <c r="BV88" s="296"/>
    </row>
    <row r="89" spans="1:74" ht="10" x14ac:dyDescent="0.2">
      <c r="BD89" s="296"/>
      <c r="BE89" s="296"/>
      <c r="BF89" s="296"/>
      <c r="BK89" s="296"/>
      <c r="BL89" s="296"/>
      <c r="BM89" s="296"/>
      <c r="BN89" s="296"/>
      <c r="BO89" s="296"/>
      <c r="BP89" s="296"/>
      <c r="BQ89" s="296"/>
      <c r="BR89" s="296"/>
      <c r="BS89" s="296"/>
      <c r="BT89" s="296"/>
      <c r="BU89" s="296"/>
      <c r="BV89" s="296"/>
    </row>
    <row r="90" spans="1:74" ht="10" x14ac:dyDescent="0.2">
      <c r="BD90" s="296"/>
      <c r="BE90" s="296"/>
      <c r="BF90" s="296"/>
      <c r="BK90" s="296"/>
      <c r="BL90" s="296"/>
      <c r="BM90" s="296"/>
      <c r="BN90" s="296"/>
      <c r="BO90" s="296"/>
      <c r="BP90" s="296"/>
      <c r="BQ90" s="296"/>
      <c r="BR90" s="296"/>
      <c r="BS90" s="296"/>
      <c r="BT90" s="296"/>
      <c r="BU90" s="296"/>
      <c r="BV90" s="296"/>
    </row>
    <row r="91" spans="1:74" ht="10" x14ac:dyDescent="0.2">
      <c r="BD91" s="296"/>
      <c r="BE91" s="296"/>
      <c r="BF91" s="296"/>
      <c r="BK91" s="296"/>
      <c r="BL91" s="296"/>
      <c r="BM91" s="296"/>
      <c r="BN91" s="296"/>
      <c r="BO91" s="296"/>
      <c r="BP91" s="296"/>
      <c r="BQ91" s="296"/>
      <c r="BR91" s="296"/>
      <c r="BS91" s="296"/>
      <c r="BT91" s="296"/>
      <c r="BU91" s="296"/>
      <c r="BV91" s="296"/>
    </row>
    <row r="92" spans="1:74" ht="10" x14ac:dyDescent="0.2">
      <c r="BD92" s="296"/>
      <c r="BE92" s="296"/>
      <c r="BF92" s="296"/>
      <c r="BK92" s="296"/>
      <c r="BL92" s="296"/>
      <c r="BM92" s="296"/>
      <c r="BN92" s="296"/>
      <c r="BO92" s="296"/>
      <c r="BP92" s="296"/>
      <c r="BQ92" s="296"/>
      <c r="BR92" s="296"/>
      <c r="BS92" s="296"/>
      <c r="BT92" s="296"/>
      <c r="BU92" s="296"/>
      <c r="BV92" s="296"/>
    </row>
    <row r="93" spans="1:74" ht="10" x14ac:dyDescent="0.2">
      <c r="BD93" s="296"/>
      <c r="BE93" s="296"/>
      <c r="BF93" s="296"/>
      <c r="BK93" s="296"/>
      <c r="BL93" s="296"/>
      <c r="BM93" s="296"/>
      <c r="BN93" s="296"/>
      <c r="BO93" s="296"/>
      <c r="BP93" s="296"/>
      <c r="BQ93" s="296"/>
      <c r="BR93" s="296"/>
      <c r="BS93" s="296"/>
      <c r="BT93" s="296"/>
      <c r="BU93" s="296"/>
      <c r="BV93" s="296"/>
    </row>
    <row r="94" spans="1:74" ht="10" x14ac:dyDescent="0.2">
      <c r="BD94" s="296"/>
      <c r="BE94" s="296"/>
      <c r="BF94" s="296"/>
      <c r="BK94" s="296"/>
      <c r="BL94" s="296"/>
      <c r="BM94" s="296"/>
      <c r="BN94" s="296"/>
      <c r="BO94" s="296"/>
      <c r="BP94" s="296"/>
      <c r="BQ94" s="296"/>
      <c r="BR94" s="296"/>
      <c r="BS94" s="296"/>
      <c r="BT94" s="296"/>
      <c r="BU94" s="296"/>
      <c r="BV94" s="296"/>
    </row>
    <row r="95" spans="1:74" ht="10" x14ac:dyDescent="0.2">
      <c r="BD95" s="296"/>
      <c r="BE95" s="296"/>
      <c r="BF95" s="296"/>
      <c r="BK95" s="296"/>
      <c r="BL95" s="296"/>
      <c r="BM95" s="296"/>
      <c r="BN95" s="296"/>
      <c r="BO95" s="296"/>
      <c r="BP95" s="296"/>
      <c r="BQ95" s="296"/>
      <c r="BR95" s="296"/>
      <c r="BS95" s="296"/>
      <c r="BT95" s="296"/>
      <c r="BU95" s="296"/>
      <c r="BV95" s="296"/>
    </row>
    <row r="96" spans="1: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ht="10" x14ac:dyDescent="0.2">
      <c r="BD105" s="296"/>
      <c r="BE105" s="296"/>
      <c r="BF105" s="296"/>
      <c r="BK105" s="296"/>
      <c r="BL105" s="296"/>
      <c r="BM105" s="296"/>
      <c r="BN105" s="296"/>
      <c r="BO105" s="296"/>
      <c r="BP105" s="296"/>
      <c r="BQ105" s="296"/>
      <c r="BR105" s="296"/>
      <c r="BS105" s="296"/>
      <c r="BT105" s="296"/>
      <c r="BU105" s="296"/>
      <c r="BV105" s="296"/>
    </row>
    <row r="106" spans="56:74" ht="10" x14ac:dyDescent="0.2">
      <c r="BD106" s="296"/>
      <c r="BE106" s="296"/>
      <c r="BF106" s="296"/>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row r="142" spans="63:74" x14ac:dyDescent="0.25">
      <c r="BK142" s="296"/>
      <c r="BL142" s="296"/>
      <c r="BM142" s="296"/>
      <c r="BN142" s="296"/>
      <c r="BO142" s="296"/>
      <c r="BP142" s="296"/>
      <c r="BQ142" s="296"/>
      <c r="BR142" s="296"/>
      <c r="BS142" s="296"/>
      <c r="BT142" s="296"/>
      <c r="BU142" s="296"/>
      <c r="BV142" s="296"/>
    </row>
    <row r="143" spans="63:74" x14ac:dyDescent="0.25">
      <c r="BK143" s="296"/>
      <c r="BL143" s="296"/>
      <c r="BM143" s="296"/>
      <c r="BN143" s="296"/>
      <c r="BO143" s="296"/>
      <c r="BP143" s="296"/>
      <c r="BQ143" s="296"/>
      <c r="BR143" s="296"/>
      <c r="BS143" s="296"/>
      <c r="BT143" s="296"/>
      <c r="BU143" s="296"/>
      <c r="BV143" s="296"/>
    </row>
  </sheetData>
  <mergeCells count="24">
    <mergeCell ref="BK3:BV3"/>
    <mergeCell ref="AY3:BJ3"/>
    <mergeCell ref="AM3:AX3"/>
    <mergeCell ref="B72:Q72"/>
    <mergeCell ref="B70:Q70"/>
    <mergeCell ref="B69:Q69"/>
    <mergeCell ref="B71:Q71"/>
    <mergeCell ref="A1:A2"/>
    <mergeCell ref="B73:Q73"/>
    <mergeCell ref="B66:Q66"/>
    <mergeCell ref="B67:Q67"/>
    <mergeCell ref="B68:Q68"/>
    <mergeCell ref="B1:AL1"/>
    <mergeCell ref="C3:N3"/>
    <mergeCell ref="O3:Z3"/>
    <mergeCell ref="AA3:AL3"/>
    <mergeCell ref="B80:Q80"/>
    <mergeCell ref="B81:Q81"/>
    <mergeCell ref="B74:Q74"/>
    <mergeCell ref="B75:Q75"/>
    <mergeCell ref="B78:Q78"/>
    <mergeCell ref="B79:Q79"/>
    <mergeCell ref="B76:Q76"/>
    <mergeCell ref="B77:Q77"/>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2023-03-01T21:02:34Z</cp:lastPrinted>
  <dcterms:created xsi:type="dcterms:W3CDTF">2006-10-10T12:45:59Z</dcterms:created>
  <dcterms:modified xsi:type="dcterms:W3CDTF">2023-12-07T20:52:35Z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