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wwdev\website\outlooks\steo\archives\"/>
    </mc:Choice>
  </mc:AlternateContent>
  <bookViews>
    <workbookView xWindow="825" yWindow="945" windowWidth="10485"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'3dtab'!$B$1:$BV$35</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41"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Y11" i="33"/>
  <c r="AC11" i="33"/>
  <c r="AN11" i="33" l="1"/>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<sst xmlns="http://schemas.openxmlformats.org/spreadsheetml/2006/main" count="3920" uniqueCount="1411">
  <si>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</si>
  <si>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</si>
  <si>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</si>
  <si>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</si>
  <si>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</si>
  <si>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</si>
  <si>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</si>
  <si>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</si>
  <si>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</si>
  <si>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</si>
  <si>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</si>
  <si>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</si>
  <si>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</si>
  <si>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</si>
  <si>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</si>
  <si>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</si>
  <si>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</si>
  <si>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</si>
  <si>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</si>
  <si>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</si>
  <si>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</si>
  <si>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</si>
  <si>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</si>
  <si>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</si>
  <si>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</si>
  <si>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</si>
  <si>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</si>
  <si>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</si>
  <si>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</si>
  <si>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</si>
  <si>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</si>
  <si>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</si>
  <si>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</si>
  <si>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</si>
  <si>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</si>
  <si>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</si>
  <si>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</si>
  <si>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</si>
  <si>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</si>
  <si>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</si>
  <si>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</si>
  <si>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</si>
  <si>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</si>
  <si>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</si>
  <si>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</si>
  <si>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</si>
  <si>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</si>
  <si>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</si>
  <si>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</si>
  <si>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</si>
  <si>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</si>
  <si>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</si>
  <si>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</si>
  <si>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</si>
  <si>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</si>
  <si>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</si>
  <si>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</si>
  <si>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</si>
  <si>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</si>
  <si>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</si>
  <si>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</si>
  <si>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</si>
  <si>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</si>
  <si>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</si>
  <si>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</si>
  <si>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</si>
  <si>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</si>
  <si>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</si>
  <si>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</si>
  <si>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</si>
  <si>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</si>
  <si>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</si>
  <si>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</si>
  <si>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</si>
  <si>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</si>
  <si>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</si>
  <si>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</si>
  <si>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</si>
  <si>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</si>
  <si>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</si>
  <si>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</si>
  <si>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</si>
  <si>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</si>
  <si>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</si>
  <si>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</si>
  <si>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</si>
  <si>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</si>
  <si>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</si>
  <si>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</si>
  <si>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</si>
  <si>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</si>
  <si>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</si>
  <si>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</si>
  <si>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</si>
  <si>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</si>
  <si>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</si>
  <si>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</si>
  <si>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</si>
  <si>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</si>
  <si>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</si>
  <si>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</si>
  <si>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</si>
  <si>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</si>
  <si>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</si>
  <si>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</si>
  <si>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</si>
  <si>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</si>
  <si>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</si>
  <si>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</si>
  <si>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</si>
  <si>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</si>
  <si>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</si>
  <si>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</si>
  <si>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</si>
  <si>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</si>
  <si>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</si>
  <si>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</si>
  <si>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</si>
  <si>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</si>
  <si>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</si>
  <si>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</si>
  <si>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</si>
  <si>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</si>
  <si>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</si>
  <si>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</si>
  <si>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</si>
  <si>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</si>
  <si>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</si>
  <si>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</si>
  <si>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</si>
  <si>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</si>
  <si>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</si>
  <si>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</si>
  <si>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</si>
  <si>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</si>
  <si>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</si>
  <si>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</si>
  <si>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</si>
  <si>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</si>
  <si>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</si>
  <si>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</si>
  <si>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</si>
  <si>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</si>
  <si>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</si>
  <si>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</si>
  <si>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</si>
  <si>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</si>
  <si>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</si>
  <si>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</si>
  <si>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</si>
  <si>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</si>
  <si>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</si>
  <si>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</si>
  <si>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</si>
  <si>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</si>
  <si>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</si>
  <si>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</si>
  <si>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</si>
  <si>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</si>
  <si>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</si>
  <si>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</si>
  <si>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</si>
  <si>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</si>
  <si>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</si>
  <si>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</si>
  <si>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</si>
  <si>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</si>
  <si>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</si>
  <si>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</si>
  <si>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</si>
  <si>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</si>
  <si>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</si>
  <si>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</si>
  <si>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</si>
  <si>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</si>
  <si>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</si>
  <si>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</si>
  <si>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</si>
  <si>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</si>
  <si>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</si>
  <si>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</si>
  <si>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</si>
  <si>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</si>
  <si>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</si>
  <si>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</si>
  <si>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</si>
  <si>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</si>
  <si>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</si>
  <si>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</si>
  <si>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</si>
  <si>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</si>
  <si>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</si>
  <si>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</si>
  <si>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</si>
  <si>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</si>
  <si>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</si>
  <si>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</si>
  <si>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</si>
  <si>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</si>
  <si>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</si>
  <si>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</si>
  <si>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</si>
  <si>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</si>
  <si>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</si>
  <si>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</si>
  <si>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</si>
  <si>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</si>
  <si>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</si>
  <si>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</si>
  <si>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</si>
  <si>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</si>
  <si>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</si>
  <si>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</si>
  <si>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</si>
  <si>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</si>
  <si>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</si>
  <si>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</si>
  <si>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</si>
  <si>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</si>
  <si>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</si>
  <si>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</si>
  <si>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</si>
  <si>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</si>
  <si>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</si>
  <si>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</si>
  <si>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</si>
  <si>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</si>
  <si>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</si>
  <si>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</si>
  <si>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</si>
  <si>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</si>
  <si>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</si>
  <si>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</si>
  <si>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</si>
  <si>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</si>
  <si>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</si>
  <si>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</si>
  <si>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</si>
  <si>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</si>
  <si>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</si>
  <si>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</si>
  <si>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</si>
  <si>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</si>
  <si>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</si>
  <si>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</si>
  <si>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</si>
  <si>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</si>
  <si>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</si>
  <si>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</si>
  <si>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</si>
  <si>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</si>
  <si>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</si>
  <si>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</si>
  <si>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</si>
  <si>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</si>
  <si>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</si>
  <si>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</si>
  <si>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</si>
  <si>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</si>
  <si>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</si>
  <si>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</si>
  <si>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</si>
  <si>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</si>
  <si>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</si>
  <si>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</si>
  <si>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</si>
  <si>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</si>
  <si>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</si>
  <si>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</si>
  <si>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</si>
  <si>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</si>
  <si>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</si>
  <si>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</si>
  <si>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</si>
  <si>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</si>
  <si>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</si>
  <si>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</si>
  <si>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</si>
  <si>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</si>
  <si>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</si>
  <si>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</si>
  <si>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</si>
  <si>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</si>
  <si>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</si>
  <si>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</si>
  <si>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</si>
  <si>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</si>
  <si>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</si>
  <si>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</si>
  <si>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</si>
  <si>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</si>
  <si>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</si>
  <si>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</si>
  <si>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</si>
  <si>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</si>
  <si>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</si>
  <si>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</si>
  <si>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</si>
  <si>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</si>
  <si>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</si>
  <si>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</si>
  <si>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</si>
  <si>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</si>
  <si>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</si>
  <si>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</si>
  <si>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</si>
  <si>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</si>
  <si>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</si>
  <si>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</si>
  <si>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</si>
  <si>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</si>
  <si>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</si>
  <si>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</si>
  <si>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</si>
  <si>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</si>
  <si>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</si>
  <si>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</si>
  <si>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</si>
  <si>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</si>
  <si>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</si>
  <si>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</si>
  <si>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</si>
  <si>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</si>
  <si>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</si>
  <si>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</si>
  <si>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</si>
  <si>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</si>
  <si>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</si>
  <si>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</si>
  <si>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</si>
  <si>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</si>
  <si>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</si>
  <si>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</si>
  <si>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</si>
  <si>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</si>
  <si>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</si>
  <si>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</si>
  <si>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</si>
  <si>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</si>
  <si>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</si>
  <si>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</si>
  <si>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</si>
  <si>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</si>
  <si>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</si>
  <si>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</si>
  <si>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</si>
  <si>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</si>
  <si>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</si>
  <si>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</si>
  <si>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</si>
  <si>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</si>
  <si>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</si>
  <si>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</si>
  <si>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</si>
  <si>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</si>
  <si>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</si>
  <si>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</si>
  <si>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</si>
  <si>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</si>
  <si>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</si>
  <si>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</si>
  <si>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</si>
  <si>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</si>
  <si>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</si>
  <si>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</si>
  <si>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</si>
  <si>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</si>
  <si>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</si>
  <si>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</si>
  <si>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</si>
  <si>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</si>
  <si>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</si>
  <si>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</si>
  <si>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</si>
  <si>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</si>
  <si>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</si>
  <si>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</si>
  <si>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</si>
  <si>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</si>
  <si>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</si>
  <si>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</si>
  <si>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</si>
  <si>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</si>
  <si>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</si>
  <si>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</si>
  <si>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</si>
  <si>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</si>
  <si>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</si>
  <si>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</si>
  <si>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</si>
  <si>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</si>
  <si>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</si>
  <si>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</si>
  <si>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</si>
  <si>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</si>
  <si>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</si>
  <si>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</si>
  <si>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</si>
  <si>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</si>
  <si>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</si>
  <si>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</si>
  <si>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</si>
  <si>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</si>
  <si>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</si>
  <si>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</si>
  <si>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</si>
  <si>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</si>
  <si>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</si>
  <si>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</si>
  <si>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</si>
  <si>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</si>
  <si>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</si>
  <si>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</si>
  <si>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</si>
  <si>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</si>
  <si>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</si>
  <si>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</si>
  <si>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</si>
  <si>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</si>
  <si>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</si>
  <si>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</si>
  <si>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</si>
  <si>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</si>
  <si>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</si>
  <si>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</si>
  <si>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</si>
  <si>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</si>
  <si>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</si>
  <si>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</si>
  <si>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</si>
  <si>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</si>
  <si>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</si>
  <si>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</si>
  <si>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</si>
  <si>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</si>
  <si>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</si>
  <si>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</si>
  <si>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</si>
  <si>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</si>
  <si>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</si>
  <si>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</si>
  <si>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</si>
  <si>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</si>
  <si>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</si>
  <si>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</si>
  <si>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</si>
  <si>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</si>
  <si>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</si>
  <si>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</si>
  <si>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</si>
  <si>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</si>
  <si>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</si>
  <si>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</si>
  <si>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</si>
  <si>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</si>
  <si>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</si>
  <si>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</si>
  <si>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</si>
  <si>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</si>
  <si>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</si>
  <si>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</si>
  <si>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</si>
  <si>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</si>
  <si>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</si>
  <si>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</si>
  <si>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</si>
  <si>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</si>
  <si>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</si>
  <si>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</si>
  <si>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</si>
  <si>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</si>
  <si>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</si>
  <si>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</si>
  <si>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</si>
  <si>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</si>
  <si>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</si>
  <si>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</si>
  <si>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</si>
  <si>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</si>
  <si>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</si>
  <si>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</si>
  <si>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</si>
  <si>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</si>
  <si>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</si>
  <si>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</si>
  <si>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</si>
  <si>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</si>
  <si>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</si>
  <si>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</si>
  <si>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</si>
  <si>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</si>
  <si>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</si>
  <si>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</si>
  <si>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</si>
  <si>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</si>
  <si>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</si>
  <si>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</si>
  <si>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</si>
  <si>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</si>
  <si>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</si>
  <si>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</si>
  <si>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</si>
  <si>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</si>
  <si>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</si>
  <si>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</si>
  <si>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</si>
  <si>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</si>
  <si>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</si>
  <si>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</si>
  <si>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</si>
  <si>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</si>
  <si>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</si>
  <si>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</si>
  <si>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</si>
  <si>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</si>
  <si>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</si>
  <si>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</si>
  <si>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</si>
  <si>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</si>
  <si>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</si>
  <si>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</si>
  <si>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</si>
  <si>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</si>
  <si>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</si>
  <si>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</si>
  <si>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</si>
  <si>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</si>
  <si>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</si>
  <si>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</si>
  <si>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</si>
  <si>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</si>
  <si>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</si>
  <si>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</si>
  <si>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</si>
  <si>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</si>
  <si>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</si>
  <si>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</si>
  <si>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</si>
  <si>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</si>
  <si>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</si>
  <si>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</si>
  <si>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</si>
  <si>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</si>
  <si>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</si>
  <si>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</si>
  <si>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</si>
  <si>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</si>
  <si>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</si>
  <si>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</si>
  <si>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</si>
  <si>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</si>
  <si>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</si>
  <si>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</si>
  <si>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</si>
  <si>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</si>
  <si>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</si>
  <si>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</si>
  <si>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</si>
  <si>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</si>
  <si>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</si>
  <si>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</si>
  <si>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</si>
  <si>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</si>
  <si>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</si>
  <si>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</si>
  <si>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</si>
  <si>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</si>
  <si>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</si>
  <si>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</si>
  <si>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</si>
  <si>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</si>
  <si>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</si>
  <si>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</si>
  <si>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</si>
  <si>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</si>
  <si>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</si>
  <si>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</si>
  <si>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</si>
  <si>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</si>
  <si>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</si>
  <si>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</si>
  <si>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</si>
  <si>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</si>
  <si>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</si>
  <si>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</si>
  <si>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</si>
  <si>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</si>
  <si>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</si>
  <si>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</si>
  <si>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</si>
  <si>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</si>
  <si>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</si>
  <si>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</si>
  <si>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</si>
  <si>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</si>
  <si>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</si>
  <si>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</si>
  <si>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</si>
  <si>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</si>
  <si>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</si>
  <si>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</si>
  <si>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</si>
  <si>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</si>
  <si>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</si>
  <si>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</si>
  <si>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</si>
  <si>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</si>
  <si>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</si>
  <si>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</si>
  <si>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</si>
  <si>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</si>
  <si>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</si>
  <si>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</si>
  <si>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</si>
  <si>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</si>
  <si>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</si>
  <si>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</si>
  <si>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</si>
  <si>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</si>
  <si>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</si>
  <si>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</si>
  <si>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</si>
  <si>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</si>
  <si>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</si>
  <si>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</si>
  <si>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</si>
  <si>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</si>
  <si>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</si>
  <si>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</si>
  <si>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</si>
  <si>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</si>
  <si>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</si>
  <si>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</si>
  <si>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</si>
  <si>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</si>
  <si>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</si>
  <si>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</si>
  <si>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</si>
  <si>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</si>
  <si>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</si>
  <si>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</si>
  <si>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</si>
  <si>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</si>
  <si>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</si>
  <si>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</si>
  <si>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</si>
  <si>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</si>
  <si>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</si>
  <si>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</si>
  <si>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</si>
  <si>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</si>
  <si>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</si>
  <si>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</si>
  <si>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</si>
  <si>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</si>
  <si>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</si>
  <si>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</si>
  <si>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</si>
  <si>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</si>
  <si>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</si>
  <si>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</si>
  <si>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</si>
  <si>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</si>
  <si>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</si>
  <si>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</si>
  <si>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</si>
  <si>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</si>
  <si>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</si>
  <si>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</si>
  <si>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</si>
  <si>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</si>
  <si>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</si>
  <si>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</si>
  <si>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</si>
  <si>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</si>
  <si>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</si>
  <si>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</si>
  <si>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</si>
  <si>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</si>
  <si>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</si>
  <si>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</si>
  <si>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</si>
  <si>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</si>
  <si>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</si>
  <si>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</si>
  <si>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</si>
  <si>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</si>
  <si>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</si>
  <si>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</si>
  <si>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</si>
  <si>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</si>
  <si>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</si>
  <si>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</si>
  <si>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</si>
  <si>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</si>
  <si>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</si>
  <si>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</si>
  <si>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</si>
  <si>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</si>
  <si>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</si>
  <si>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</si>
  <si>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</si>
  <si>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</si>
  <si>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</si>
  <si>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</si>
  <si>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</si>
  <si>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</si>
  <si>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</si>
  <si>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</si>
  <si>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</si>
  <si>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</si>
  <si>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</si>
  <si>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</si>
  <si>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</si>
  <si>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</si>
  <si>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</si>
  <si>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</si>
  <si>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</si>
  <si>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</si>
  <si>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</si>
  <si>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</si>
  <si>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</si>
  <si>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</si>
  <si>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</si>
  <si>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</si>
  <si>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</si>
  <si>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</si>
  <si>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</si>
  <si>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</si>
  <si>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</si>
  <si>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</si>
  <si>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</si>
  <si>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</si>
  <si>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</si>
  <si>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</si>
  <si>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</si>
  <si>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</si>
  <si>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</si>
  <si>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</si>
  <si>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</si>
  <si>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</si>
  <si>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</si>
  <si>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</si>
  <si>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</si>
  <si>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</si>
  <si>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</si>
  <si>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</si>
  <si>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</si>
  <si>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</si>
  <si>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</si>
  <si>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</si>
  <si>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</si>
  <si>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</si>
  <si>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</si>
  <si>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</si>
  <si>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</si>
  <si>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</si>
  <si>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</si>
  <si>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</si>
  <si>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</si>
  <si>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</si>
  <si>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</si>
  <si>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</si>
  <si>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</si>
  <si>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</si>
  <si>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</si>
  <si>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</si>
  <si>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</si>
  <si>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</si>
  <si>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</si>
  <si>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</si>
  <si>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</si>
  <si>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</si>
  <si>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</si>
  <si>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</si>
  <si>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</si>
  <si>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</si>
  <si>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</si>
  <si>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</si>
  <si>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</si>
  <si>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</si>
  <si>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</si>
  <si>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</si>
  <si>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</si>
  <si>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</si>
  <si>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</si>
  <si>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</si>
  <si>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</si>
  <si>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</si>
  <si>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</si>
  <si>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</si>
  <si>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</si>
  <si>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</si>
  <si>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</si>
  <si>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</si>
  <si>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</si>
  <si>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</si>
  <si>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</si>
  <si>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</si>
  <si>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</si>
  <si>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</si>
  <si>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</si>
  <si>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</si>
  <si>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</si>
  <si>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</si>
  <si>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</si>
  <si>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</si>
  <si>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</si>
  <si>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</si>
  <si>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</si>
  <si>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</si>
  <si>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</si>
  <si>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</si>
  <si>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</si>
  <si>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</si>
  <si>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</si>
  <si>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</si>
  <si>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</si>
  <si>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</si>
  <si>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</si>
  <si>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</si>
  <si>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</si>
  <si>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</si>
  <si>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</si>
  <si>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</si>
  <si>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</si>
  <si>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</si>
  <si>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</si>
  <si>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</si>
  <si>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</si>
  <si>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</si>
  <si>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</si>
  <si>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</si>
  <si>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</si>
  <si>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</si>
  <si>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</si>
  <si>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</si>
  <si>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</si>
  <si>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</si>
  <si>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</si>
  <si>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</si>
  <si>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</si>
  <si>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</si>
  <si>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</si>
  <si>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</si>
  <si>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</si>
  <si>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</si>
  <si>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</si>
  <si>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</si>
  <si>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</si>
  <si>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</si>
  <si>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</si>
  <si>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</si>
  <si>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</si>
  <si>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</si>
  <si>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</si>
  <si>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</si>
  <si>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</si>
  <si>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</si>
  <si>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</si>
  <si>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</si>
  <si>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</si>
  <si>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</si>
  <si>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</si>
  <si>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</si>
  <si>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</si>
  <si>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</si>
  <si>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</si>
  <si>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</si>
  <si>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</si>
  <si>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</si>
  <si>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</si>
  <si>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</si>
  <si>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</si>
  <si>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</si>
  <si>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</si>
  <si>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</si>
  <si>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</si>
  <si>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</si>
  <si>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</si>
  <si>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</si>
  <si>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</si>
  <si>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</si>
  <si>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</si>
  <si>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</si>
  <si>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</si>
  <si>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</si>
  <si>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</si>
  <si>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</si>
  <si>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</si>
  <si>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</si>
  <si>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</si>
  <si>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</si>
  <si>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</si>
  <si>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</si>
  <si>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</si>
  <si>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</si>
  <si>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</si>
  <si>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</si>
  <si>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</si>
  <si>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</si>
  <si>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</si>
  <si>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</si>
  <si>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</si>
  <si>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</si>
  <si>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</si>
  <si>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</si>
  <si>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</si>
  <si>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</si>
  <si>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</si>
  <si>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</si>
  <si>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</si>
  <si>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</si>
  <si>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</si>
  <si>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</si>
  <si>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</si>
  <si>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</si>
  <si>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</si>
  <si>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</si>
  <si>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</si>
  <si>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</si>
  <si>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</si>
  <si>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</si>
  <si>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</si>
  <si>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</si>
  <si>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</si>
  <si>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</si>
  <si>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</si>
  <si>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</si>
  <si>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</si>
  <si>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</si>
  <si>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</si>
  <si>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</si>
  <si>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</si>
  <si>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</si>
  <si>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</si>
  <si>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</si>
  <si>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</si>
  <si>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</si>
  <si>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</si>
  <si>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</si>
  <si>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</si>
  <si>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</si>
  <si>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</si>
  <si>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</si>
  <si>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</si>
  <si>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</si>
  <si>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</si>
  <si>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</si>
  <si>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</si>
  <si>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</si>
  <si>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</si>
  <si>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</si>
  <si>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</si>
  <si>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</si>
  <si>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</si>
  <si>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</si>
  <si>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</si>
  <si>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</si>
  <si>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</si>
  <si>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</si>
  <si>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</si>
  <si>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</si>
  <si>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</si>
  <si>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</si>
  <si>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</si>
  <si>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</si>
  <si>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</si>
  <si>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</si>
  <si>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</si>
  <si>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</si>
  <si>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</si>
  <si>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</si>
  <si>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</si>
  <si>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</si>
  <si>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</si>
  <si>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</si>
  <si>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</si>
  <si>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</si>
  <si>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</si>
  <si>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</si>
  <si>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</si>
  <si>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</si>
  <si>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</si>
  <si>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</si>
  <si>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</si>
  <si>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</si>
  <si>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</si>
  <si>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</si>
  <si>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</si>
  <si>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</si>
  <si>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</si>
  <si>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</si>
  <si>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</si>
  <si>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</si>
  <si>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</si>
  <si>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</si>
  <si>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</si>
  <si>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</si>
  <si>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</si>
  <si>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</si>
  <si>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</si>
  <si>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</si>
  <si>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</si>
  <si>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</si>
  <si>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</si>
  <si>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</si>
  <si>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</si>
  <si>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</si>
  <si>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</si>
  <si>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</si>
  <si>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</si>
  <si>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</si>
  <si>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</si>
  <si>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</si>
  <si>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</si>
  <si>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</si>
  <si>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</si>
  <si>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</si>
  <si>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</si>
  <si>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</si>
  <si>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</si>
  <si>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</si>
  <si>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</si>
  <si>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</si>
  <si>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</si>
  <si>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</si>
  <si>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</si>
  <si>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</si>
  <si>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</si>
  <si>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</si>
  <si>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</si>
  <si>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</si>
  <si>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</si>
  <si>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</si>
  <si>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</si>
  <si>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</si>
  <si>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</si>
  <si>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</si>
  <si>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</si>
  <si>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</si>
  <si>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</si>
  <si>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</si>
  <si>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</si>
  <si>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</si>
  <si>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</si>
  <si>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</si>
  <si>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</si>
  <si>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</si>
  <si>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</si>
  <si>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</si>
  <si>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</si>
  <si>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</si>
  <si>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</si>
  <si>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</si>
  <si>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</si>
  <si>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</si>
  <si>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</si>
  <si>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</si>
  <si>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</si>
  <si>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</si>
  <si>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</si>
  <si>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</si>
  <si>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</si>
  <si>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</si>
  <si>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</si>
  <si>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</si>
  <si>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</si>
  <si>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</si>
  <si>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</si>
  <si>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</si>
  <si>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</si>
  <si>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</si>
  <si>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</si>
  <si>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</si>
  <si>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</si>
  <si>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</si>
  <si>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</si>
  <si>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</si>
  <si>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</si>
  <si>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</si>
  <si>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</si>
  <si>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</si>
  <si>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</si>
  <si>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</si>
  <si>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</si>
  <si>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</si>
  <si>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</si>
  <si>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</si>
  <si>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</si>
  <si>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</si>
  <si>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</si>
  <si>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</si>
  <si>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</si>
  <si>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</si>
  <si>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</si>
  <si>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</si>
  <si>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</si>
  <si>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</si>
  <si>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</si>
  <si>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</si>
  <si>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</si>
  <si>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</si>
  <si>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</si>
  <si>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</si>
  <si>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</si>
  <si>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</si>
  <si>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</si>
  <si>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</si>
  <si>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</si>
  <si>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</si>
  <si>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</si>
  <si>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</si>
  <si>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</si>
  <si>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</si>
  <si>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</si>
  <si>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</si>
  <si>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</si>
  <si>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</si>
  <si>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</si>
  <si>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</si>
  <si>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</si>
  <si>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</si>
  <si>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</si>
  <si>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</si>
  <si>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</si>
  <si>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</si>
  <si>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</si>
  <si>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</si>
  <si>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</si>
  <si>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</si>
  <si>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</si>
  <si>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</si>
  <si>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</si>
  <si>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</si>
  <si>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</si>
  <si>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</si>
  <si>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</si>
  <si>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</si>
  <si>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</si>
  <si>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</si>
  <si>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</si>
  <si>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</si>
  <si>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</si>
  <si>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</si>
  <si>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</si>
  <si>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</si>
  <si>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</si>
  <si>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</si>
  <si>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</si>
  <si>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</si>
  <si>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</si>
  <si>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</si>
  <si>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</si>
  <si>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</si>
  <si>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</si>
  <si>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</si>
  <si>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</si>
  <si>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</si>
  <si>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</si>
  <si>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</si>
  <si>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</si>
  <si>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</si>
  <si>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</si>
  <si>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</si>
  <si>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</si>
  <si>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</si>
  <si>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</si>
  <si>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</si>
  <si>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</si>
  <si>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</si>
  <si>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</si>
  <si>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</si>
  <si>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</si>
  <si>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</si>
  <si>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</si>
  <si>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</si>
  <si>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</si>
  <si>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</si>
  <si>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</si>
  <si>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</si>
  <si>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</si>
  <si>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</si>
  <si>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</si>
  <si>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</si>
  <si>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</si>
  <si>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</si>
  <si>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</si>
  <si>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</si>
  <si>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</si>
  <si>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</si>
  <si>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</si>
  <si>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</si>
  <si>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</si>
  <si>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</si>
  <si>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</si>
  <si>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</si>
  <si>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</si>
  <si>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</si>
  <si>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</si>
  <si>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</si>
  <si>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</si>
  <si>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</si>
  <si>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</si>
  <si>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</si>
  <si>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</si>
  <si>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</si>
  <si>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</si>
  <si>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</si>
  <si>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</si>
  <si>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</si>
  <si>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</si>
  <si>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</si>
  <si>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</si>
  <si>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</si>
  <si>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</si>
  <si>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</si>
  <si>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</si>
  <si>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</si>
  <si>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</si>
  <si>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</si>
  <si>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</si>
  <si>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</si>
  <si>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</si>
  <si>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</si>
  <si>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</si>
  <si>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</si>
  <si>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</si>
  <si>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</si>
  <si>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</si>
  <si>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</si>
  <si>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</si>
  <si>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</si>
  <si>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</si>
  <si>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</si>
  <si>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</si>
  <si>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</si>
  <si>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</si>
  <si>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</si>
  <si>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</si>
  <si>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</si>
  <si>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</si>
  <si>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</si>
  <si>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</si>
  <si>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</si>
  <si>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</si>
  <si>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</si>
  <si>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</si>
  <si>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</si>
  <si>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</si>
  <si>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</si>
  <si>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</si>
  <si>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</si>
  <si>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</si>
  <si>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</si>
  <si>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</si>
  <si>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</si>
  <si>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</si>
  <si>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</si>
  <si>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</si>
  <si>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</si>
  <si>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</si>
  <si>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</si>
  <si>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</si>
  <si>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</si>
  <si>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</si>
  <si>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</si>
  <si>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</si>
  <si>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</si>
  <si>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</si>
  <si>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</si>
  <si>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</si>
  <si>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</si>
  <si>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</si>
  <si>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</si>
  <si>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</si>
  <si>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</si>
  <si>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</si>
  <si>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</si>
  <si>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</si>
  <si>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</si>
  <si>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</si>
  <si>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</si>
  <si>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</si>
  <si>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</si>
  <si>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</si>
  <si>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</si>
  <si>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</si>
  <si>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</si>
  <si>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</si>
  <si>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</si>
  <si>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</si>
  <si>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</si>
  <si>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</si>
  <si>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</si>
  <si>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</si>
  <si>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</si>
  <si>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</si>
  <si>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</si>
  <si>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</si>
  <si>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</si>
  <si>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</si>
  <si>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</si>
  <si>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</si>
  <si>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</si>
  <si>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</si>
  <si>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</si>
  <si>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</si>
  <si>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</si>
  <si>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</si>
  <si>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</si>
  <si>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</si>
  <si>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</si>
  <si>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</si>
  <si>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</si>
  <si>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</si>
  <si>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</si>
  <si>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</si>
  <si>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</si>
  <si>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</si>
  <si>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</si>
  <si>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</si>
  <si>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</si>
  <si>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</si>
  <si>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</si>
  <si>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</si>
  <si>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</si>
  <si>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</si>
  <si>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</si>
  <si>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</si>
  <si>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</si>
  <si>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</si>
  <si>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</si>
  <si>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</si>
  <si>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</si>
  <si>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</si>
  <si>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</si>
  <si>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</si>
  <si>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</si>
  <si>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</si>
  <si>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</si>
  <si>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</si>
  <si>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</si>
  <si>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</si>
  <si>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</si>
  <si>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</si>
  <si>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</si>
  <si>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</si>
  <si>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</si>
  <si>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</si>
  <si>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</si>
  <si>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</si>
  <si>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</si>
  <si>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</si>
  <si>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</si>
  <si>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</si>
  <si>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</si>
  <si>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</si>
  <si>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</si>
  <si>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</si>
  <si>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</si>
  <si>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</si>
  <si>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</si>
  <si>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</si>
  <si>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</si>
  <si>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</si>
  <si>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</si>
  <si>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</si>
  <si>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</si>
  <si>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</si>
  <si>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</si>
  <si>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</si>
  <si>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</si>
  <si>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</si>
  <si>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</si>
  <si>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</si>
  <si>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</si>
  <si>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</si>
  <si>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</si>
  <si>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</si>
  <si>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</si>
  <si>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</si>
  <si>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</si>
  <si>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</si>
  <si>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</si>
  <si>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t>(a)  Weighted geometric mean of real indices for various countries with weights equal to each country's share of world oil consumption in the base period. Exchange rate is measured in foreign currency per U.S. dollar. Exchange rate data are from Oxford Economics, and oil consumption data are from EIA.</t>
  </si>
  <si>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</si>
  <si>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</si>
  <si>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</si>
  <si>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</si>
  <si>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</si>
  <si>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</si>
  <si>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</si>
  <si>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February 2021</t>
  </si>
  <si>
    <t>Thursday February 4, 2021</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</si>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</sst>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3" fillId="4" borderId="3" xfId="23" applyNumberFormat="1" applyFont="1" applyFill="1" applyBorder="1" applyAlignment="1" applyProtection="1">
      <alignment horizontal="right"/>
    </xf>
    <xf numFmtId="169" fontId="22"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9" fontId="23" fillId="4" borderId="0" xfId="23" applyNumberFormat="1" applyFont="1" applyFill="1" applyBorder="1" applyAlignment="1" applyProtection="1">
      <alignment horizontal="right"/>
    </xf>
    <xf numFmtId="169" fontId="22" fillId="4" borderId="0" xfId="23" applyNumberFormat="1" applyFont="1" applyFill="1" applyBorder="1" applyAlignment="1" applyProtection="1">
      <alignment horizontal="righ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C31" sqref="C31"/>
    </sheetView>
  </sheetViews>
  <sheetFormatPr defaultRowHeight="12.75" x14ac:dyDescent="0.2"/>
  <cols>
    <col min="1" max="1" width="6.42578125" customWidth="1"/>
    <col min="2" max="2" width="14" customWidth="1"/>
    <col min="3" max="3" width="10.85546875" customWidth="1"/>
  </cols>
  <sheetData>
    <row r="1" spans="1:74" x14ac:dyDescent="0.2">
      <c r="A1" s="259" t="s">
        <v>225</v>
      </c>
      <c r="B1" s="260"/>
      <c r="C1" s="260"/>
      <c r="D1" s="725" t="s">
        <v>1393</v>
      </c>
      <c r="E1" s="726"/>
      <c r="F1" s="260"/>
      <c r="G1" s="260"/>
      <c r="H1" s="260"/>
      <c r="I1" s="260"/>
      <c r="J1" s="260"/>
      <c r="K1" s="260"/>
      <c r="L1" s="260"/>
      <c r="M1" s="260"/>
      <c r="N1" s="260"/>
      <c r="O1" s="260"/>
      <c r="P1" s="260"/>
    </row>
    <row r="2" spans="1:74" x14ac:dyDescent="0.2">
      <c r="A2" s="722" t="s">
        <v>1378</v>
      </c>
      <c r="D2" s="727" t="s">
        <v>1394</v>
      </c>
      <c r="E2" s="728"/>
      <c r="G2" s="724" t="str">
        <f>"EIA completed modeling and analysis for this report on "&amp;Dates!D2&amp;"."</f>
        <v>EIA completed modeling and analysis for this report on Thursday February 4, 2021.</v>
      </c>
      <c r="H2" s="724"/>
      <c r="I2" s="724"/>
      <c r="J2" s="724"/>
      <c r="K2" s="724"/>
      <c r="L2" s="724"/>
      <c r="M2" s="724"/>
    </row>
    <row r="3" spans="1:74" x14ac:dyDescent="0.2">
      <c r="A3" t="s">
        <v>104</v>
      </c>
      <c r="D3" s="659">
        <f>YEAR(D1)-4</f>
        <v>2017</v>
      </c>
      <c r="G3" s="723"/>
      <c r="H3" s="12"/>
      <c r="I3" s="12"/>
      <c r="J3" s="12"/>
      <c r="K3" s="12"/>
      <c r="L3" s="12"/>
      <c r="M3" s="12"/>
    </row>
    <row r="4" spans="1:74" x14ac:dyDescent="0.2">
      <c r="D4" s="257"/>
    </row>
    <row r="5" spans="1:74" x14ac:dyDescent="0.2">
      <c r="A5" t="s">
        <v>1038</v>
      </c>
      <c r="D5" s="257">
        <f>+D3*100+1</f>
        <v>201701</v>
      </c>
    </row>
    <row r="7" spans="1:74" x14ac:dyDescent="0.2">
      <c r="A7" t="s">
        <v>1040</v>
      </c>
      <c r="D7" s="658">
        <f>IF(MONTH(D1)&gt;1,100*YEAR(D1)+MONTH(D1)-1,100*(YEAR(D1)-1)+12)</f>
        <v>202101</v>
      </c>
    </row>
    <row r="10" spans="1:74" s="271" customFormat="1" x14ac:dyDescent="0.2">
      <c r="A10" s="271" t="s">
        <v>226</v>
      </c>
    </row>
    <row r="11" spans="1:74" s="12" customFormat="1" ht="11.25"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1.25"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
      <c r="B13" s="47" t="s">
        <v>1039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3" customWidth="1"/>
    <col min="2" max="2" width="32.42578125" style="153" customWidth="1"/>
    <col min="3" max="3" width="7.5703125" style="153" customWidth="1"/>
    <col min="4" max="50" width="6.5703125" style="153" customWidth="1"/>
    <col min="51" max="55" width="6.5703125" style="365" customWidth="1"/>
    <col min="56" max="58" width="6.5703125" style="588" customWidth="1"/>
    <col min="59" max="59" width="6.5703125" style="365" customWidth="1"/>
    <col min="60" max="60" width="6.5703125" style="684" customWidth="1"/>
    <col min="61" max="62" width="6.5703125" style="365" customWidth="1"/>
    <col min="63" max="74" width="6.5703125" style="153" customWidth="1"/>
    <col min="75" max="75" width="9.5703125" style="153"/>
    <col min="76" max="77" width="11.5703125" style="153" bestFit="1" customWidth="1"/>
    <col min="78" max="16384" width="9.5703125" style="153"/>
  </cols>
  <sheetData>
    <row r="1" spans="1:74" ht="13.35" customHeight="1" x14ac:dyDescent="0.2">
      <c r="A1" s="766" t="s">
        <v>798</v>
      </c>
      <c r="B1" s="798" t="s">
        <v>986</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717"/>
      <c r="AN2" s="718"/>
      <c r="AO2" s="718"/>
      <c r="AP2" s="718"/>
      <c r="AQ2" s="718"/>
      <c r="AR2" s="718"/>
      <c r="AS2" s="718"/>
      <c r="AT2" s="718"/>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7"/>
      <c r="B5" s="154" t="s">
        <v>933</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6"/>
      <c r="BE5" s="576"/>
      <c r="BF5" s="576"/>
      <c r="BG5" s="576"/>
      <c r="BH5" s="576"/>
      <c r="BI5" s="576"/>
      <c r="BJ5" s="364"/>
      <c r="BK5" s="364"/>
      <c r="BL5" s="364"/>
      <c r="BM5" s="364"/>
      <c r="BN5" s="364"/>
      <c r="BO5" s="364"/>
      <c r="BP5" s="364"/>
      <c r="BQ5" s="364"/>
      <c r="BR5" s="364"/>
      <c r="BS5" s="364"/>
      <c r="BT5" s="364"/>
      <c r="BU5" s="364"/>
      <c r="BV5" s="364"/>
    </row>
    <row r="6" spans="1:74" x14ac:dyDescent="0.2">
      <c r="A6" s="568"/>
      <c r="B6" s="154" t="s">
        <v>934</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6"/>
      <c r="BE6" s="576"/>
      <c r="BF6" s="576"/>
      <c r="BG6" s="576"/>
      <c r="BH6" s="576"/>
      <c r="BI6" s="576"/>
      <c r="BJ6" s="364"/>
      <c r="BK6" s="364"/>
      <c r="BL6" s="364"/>
      <c r="BM6" s="364"/>
      <c r="BN6" s="364"/>
      <c r="BO6" s="364"/>
      <c r="BP6" s="364"/>
      <c r="BQ6" s="364"/>
      <c r="BR6" s="364"/>
      <c r="BS6" s="364"/>
      <c r="BT6" s="364"/>
      <c r="BU6" s="364"/>
      <c r="BV6" s="364"/>
    </row>
    <row r="7" spans="1:74" x14ac:dyDescent="0.2">
      <c r="A7" s="568" t="s">
        <v>935</v>
      </c>
      <c r="B7" s="569" t="s">
        <v>936</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1.9765652561</v>
      </c>
      <c r="AY7" s="208">
        <v>1.9316135273999999</v>
      </c>
      <c r="AZ7" s="324">
        <v>1.9932289999999999</v>
      </c>
      <c r="BA7" s="324">
        <v>2.0879270000000001</v>
      </c>
      <c r="BB7" s="324">
        <v>2.1952530000000001</v>
      </c>
      <c r="BC7" s="324">
        <v>2.2664550000000001</v>
      </c>
      <c r="BD7" s="324">
        <v>2.201368</v>
      </c>
      <c r="BE7" s="324">
        <v>2.212167</v>
      </c>
      <c r="BF7" s="324">
        <v>2.275617</v>
      </c>
      <c r="BG7" s="324">
        <v>2.296176</v>
      </c>
      <c r="BH7" s="324">
        <v>2.3427210000000001</v>
      </c>
      <c r="BI7" s="324">
        <v>2.394298</v>
      </c>
      <c r="BJ7" s="324">
        <v>2.327861</v>
      </c>
      <c r="BK7" s="324">
        <v>2.3431989999999998</v>
      </c>
      <c r="BL7" s="324">
        <v>2.3869069999999999</v>
      </c>
      <c r="BM7" s="324">
        <v>2.424884</v>
      </c>
      <c r="BN7" s="324">
        <v>2.4847009999999998</v>
      </c>
      <c r="BO7" s="324">
        <v>2.594341</v>
      </c>
      <c r="BP7" s="324">
        <v>2.538411</v>
      </c>
      <c r="BQ7" s="324">
        <v>2.5249779999999999</v>
      </c>
      <c r="BR7" s="324">
        <v>2.5879970000000001</v>
      </c>
      <c r="BS7" s="324">
        <v>2.5864760000000002</v>
      </c>
      <c r="BT7" s="324">
        <v>2.6524200000000002</v>
      </c>
      <c r="BU7" s="324">
        <v>2.6825209999999999</v>
      </c>
      <c r="BV7" s="324">
        <v>2.6049000000000002</v>
      </c>
    </row>
    <row r="8" spans="1:74" x14ac:dyDescent="0.2">
      <c r="A8" s="568" t="s">
        <v>937</v>
      </c>
      <c r="B8" s="569" t="s">
        <v>938</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1.6974540774</v>
      </c>
      <c r="AY8" s="208">
        <v>1.6821857399</v>
      </c>
      <c r="AZ8" s="324">
        <v>1.6799630000000001</v>
      </c>
      <c r="BA8" s="324">
        <v>1.6928879999999999</v>
      </c>
      <c r="BB8" s="324">
        <v>1.6946460000000001</v>
      </c>
      <c r="BC8" s="324">
        <v>1.704393</v>
      </c>
      <c r="BD8" s="324">
        <v>1.695106</v>
      </c>
      <c r="BE8" s="324">
        <v>1.6943360000000001</v>
      </c>
      <c r="BF8" s="324">
        <v>1.708572</v>
      </c>
      <c r="BG8" s="324">
        <v>1.7124239999999999</v>
      </c>
      <c r="BH8" s="324">
        <v>1.709981</v>
      </c>
      <c r="BI8" s="324">
        <v>1.6997789999999999</v>
      </c>
      <c r="BJ8" s="324">
        <v>1.693057</v>
      </c>
      <c r="BK8" s="324">
        <v>1.6275459999999999</v>
      </c>
      <c r="BL8" s="324">
        <v>1.636709</v>
      </c>
      <c r="BM8" s="324">
        <v>1.6630579999999999</v>
      </c>
      <c r="BN8" s="324">
        <v>1.676882</v>
      </c>
      <c r="BO8" s="324">
        <v>1.690528</v>
      </c>
      <c r="BP8" s="324">
        <v>1.682833</v>
      </c>
      <c r="BQ8" s="324">
        <v>1.688102</v>
      </c>
      <c r="BR8" s="324">
        <v>1.7099279999999999</v>
      </c>
      <c r="BS8" s="324">
        <v>1.720574</v>
      </c>
      <c r="BT8" s="324">
        <v>1.7245470000000001</v>
      </c>
      <c r="BU8" s="324">
        <v>1.719543</v>
      </c>
      <c r="BV8" s="324">
        <v>1.714</v>
      </c>
    </row>
    <row r="9" spans="1:74" x14ac:dyDescent="0.2">
      <c r="A9" s="568" t="s">
        <v>939</v>
      </c>
      <c r="B9" s="569" t="s">
        <v>966</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0.87154836129000002</v>
      </c>
      <c r="AY9" s="208">
        <v>0.85978501151999998</v>
      </c>
      <c r="AZ9" s="324">
        <v>0.86819740000000001</v>
      </c>
      <c r="BA9" s="324">
        <v>0.87854049999999995</v>
      </c>
      <c r="BB9" s="324">
        <v>0.88312889999999999</v>
      </c>
      <c r="BC9" s="324">
        <v>0.89675609999999994</v>
      </c>
      <c r="BD9" s="324">
        <v>0.89514300000000002</v>
      </c>
      <c r="BE9" s="324">
        <v>0.90390800000000004</v>
      </c>
      <c r="BF9" s="324">
        <v>0.9129275</v>
      </c>
      <c r="BG9" s="324">
        <v>0.91762010000000005</v>
      </c>
      <c r="BH9" s="324">
        <v>0.91306529999999997</v>
      </c>
      <c r="BI9" s="324">
        <v>0.90593440000000003</v>
      </c>
      <c r="BJ9" s="324">
        <v>0.89849389999999996</v>
      </c>
      <c r="BK9" s="324">
        <v>0.86404029999999998</v>
      </c>
      <c r="BL9" s="324">
        <v>0.86639849999999996</v>
      </c>
      <c r="BM9" s="324">
        <v>0.88350680000000004</v>
      </c>
      <c r="BN9" s="324">
        <v>0.89417619999999998</v>
      </c>
      <c r="BO9" s="324">
        <v>0.89976849999999997</v>
      </c>
      <c r="BP9" s="324">
        <v>0.89895760000000002</v>
      </c>
      <c r="BQ9" s="324">
        <v>0.90076659999999997</v>
      </c>
      <c r="BR9" s="324">
        <v>0.9136107</v>
      </c>
      <c r="BS9" s="324">
        <v>0.92172739999999997</v>
      </c>
      <c r="BT9" s="324">
        <v>0.92040599999999995</v>
      </c>
      <c r="BU9" s="324">
        <v>0.91589540000000003</v>
      </c>
      <c r="BV9" s="324">
        <v>0.90904839999999998</v>
      </c>
    </row>
    <row r="10" spans="1:74" x14ac:dyDescent="0.2">
      <c r="A10" s="568" t="s">
        <v>941</v>
      </c>
      <c r="B10" s="569" t="s">
        <v>942</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0.51904556129000001</v>
      </c>
      <c r="AY10" s="208">
        <v>0.53548500644999997</v>
      </c>
      <c r="AZ10" s="324">
        <v>0.55155719999999997</v>
      </c>
      <c r="BA10" s="324">
        <v>0.56660520000000003</v>
      </c>
      <c r="BB10" s="324">
        <v>0.57369389999999998</v>
      </c>
      <c r="BC10" s="324">
        <v>0.58918280000000001</v>
      </c>
      <c r="BD10" s="324">
        <v>0.60246929999999999</v>
      </c>
      <c r="BE10" s="324">
        <v>0.6117747</v>
      </c>
      <c r="BF10" s="324">
        <v>0.61212699999999998</v>
      </c>
      <c r="BG10" s="324">
        <v>0.61363210000000001</v>
      </c>
      <c r="BH10" s="324">
        <v>0.5978715</v>
      </c>
      <c r="BI10" s="324">
        <v>0.57906599999999997</v>
      </c>
      <c r="BJ10" s="324">
        <v>0.56144289999999997</v>
      </c>
      <c r="BK10" s="324">
        <v>0.53567489999999995</v>
      </c>
      <c r="BL10" s="324">
        <v>0.53852270000000002</v>
      </c>
      <c r="BM10" s="324">
        <v>0.55746309999999999</v>
      </c>
      <c r="BN10" s="324">
        <v>0.56821120000000003</v>
      </c>
      <c r="BO10" s="324">
        <v>0.58515430000000002</v>
      </c>
      <c r="BP10" s="324">
        <v>0.59927739999999996</v>
      </c>
      <c r="BQ10" s="324">
        <v>0.61019809999999997</v>
      </c>
      <c r="BR10" s="324">
        <v>0.61269090000000004</v>
      </c>
      <c r="BS10" s="324">
        <v>0.61611349999999998</v>
      </c>
      <c r="BT10" s="324">
        <v>0.60214389999999995</v>
      </c>
      <c r="BU10" s="324">
        <v>0.58478790000000003</v>
      </c>
      <c r="BV10" s="324">
        <v>0.56753589999999998</v>
      </c>
    </row>
    <row r="11" spans="1:74" x14ac:dyDescent="0.2">
      <c r="A11" s="568"/>
      <c r="B11" s="154" t="s">
        <v>943</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364"/>
      <c r="BA11" s="364"/>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8" t="s">
        <v>944</v>
      </c>
      <c r="B12" s="569" t="s">
        <v>945</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4.3267599999999998E-3</v>
      </c>
      <c r="AY12" s="208">
        <v>4.0450499999999997E-3</v>
      </c>
      <c r="AZ12" s="324">
        <v>4.25736E-3</v>
      </c>
      <c r="BA12" s="324">
        <v>4.6810799999999998E-3</v>
      </c>
      <c r="BB12" s="324">
        <v>5.0869899999999996E-3</v>
      </c>
      <c r="BC12" s="324">
        <v>5.1242400000000004E-3</v>
      </c>
      <c r="BD12" s="324">
        <v>3.4532999999999999E-3</v>
      </c>
      <c r="BE12" s="324">
        <v>4.6780099999999998E-3</v>
      </c>
      <c r="BF12" s="324">
        <v>5.8352999999999999E-3</v>
      </c>
      <c r="BG12" s="324">
        <v>4.6048E-3</v>
      </c>
      <c r="BH12" s="324">
        <v>4.9133400000000004E-3</v>
      </c>
      <c r="BI12" s="324">
        <v>4.9694400000000003E-3</v>
      </c>
      <c r="BJ12" s="324">
        <v>4.9136500000000003E-3</v>
      </c>
      <c r="BK12" s="324">
        <v>4.4959500000000003E-3</v>
      </c>
      <c r="BL12" s="324">
        <v>4.4282499999999999E-3</v>
      </c>
      <c r="BM12" s="324">
        <v>5.2702699999999996E-3</v>
      </c>
      <c r="BN12" s="324">
        <v>5.9123700000000001E-3</v>
      </c>
      <c r="BO12" s="324">
        <v>5.95942E-3</v>
      </c>
      <c r="BP12" s="324">
        <v>4.3236799999999999E-3</v>
      </c>
      <c r="BQ12" s="324">
        <v>5.24669E-3</v>
      </c>
      <c r="BR12" s="324">
        <v>6.5805100000000004E-3</v>
      </c>
      <c r="BS12" s="324">
        <v>5.3263099999999999E-3</v>
      </c>
      <c r="BT12" s="324">
        <v>5.60291E-3</v>
      </c>
      <c r="BU12" s="324">
        <v>5.4333200000000002E-3</v>
      </c>
      <c r="BV12" s="324">
        <v>5.3340599999999998E-3</v>
      </c>
    </row>
    <row r="13" spans="1:74" x14ac:dyDescent="0.2">
      <c r="A13" s="568" t="s">
        <v>1103</v>
      </c>
      <c r="B13" s="569" t="s">
        <v>938</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0.33559119999999998</v>
      </c>
      <c r="AY13" s="208">
        <v>0.2748816</v>
      </c>
      <c r="AZ13" s="324">
        <v>0.27115299999999998</v>
      </c>
      <c r="BA13" s="324">
        <v>0.27584500000000001</v>
      </c>
      <c r="BB13" s="324">
        <v>0.26883750000000001</v>
      </c>
      <c r="BC13" s="324">
        <v>0.30979980000000001</v>
      </c>
      <c r="BD13" s="324">
        <v>0.30635279999999998</v>
      </c>
      <c r="BE13" s="324">
        <v>0.31363229999999997</v>
      </c>
      <c r="BF13" s="324">
        <v>0.30898720000000002</v>
      </c>
      <c r="BG13" s="324">
        <v>0.28855360000000002</v>
      </c>
      <c r="BH13" s="324">
        <v>0.2825259</v>
      </c>
      <c r="BI13" s="324">
        <v>0.30970560000000003</v>
      </c>
      <c r="BJ13" s="324">
        <v>0.31944929999999999</v>
      </c>
      <c r="BK13" s="324">
        <v>0.31184119999999999</v>
      </c>
      <c r="BL13" s="324">
        <v>0.3066952</v>
      </c>
      <c r="BM13" s="324">
        <v>0.31877680000000003</v>
      </c>
      <c r="BN13" s="324">
        <v>0.30557289999999998</v>
      </c>
      <c r="BO13" s="324">
        <v>0.34666439999999998</v>
      </c>
      <c r="BP13" s="324">
        <v>0.33783819999999998</v>
      </c>
      <c r="BQ13" s="324">
        <v>0.3330806</v>
      </c>
      <c r="BR13" s="324">
        <v>0.32878459999999998</v>
      </c>
      <c r="BS13" s="324">
        <v>0.32073059999999998</v>
      </c>
      <c r="BT13" s="324">
        <v>0.30326399999999998</v>
      </c>
      <c r="BU13" s="324">
        <v>0.32622400000000001</v>
      </c>
      <c r="BV13" s="324">
        <v>0.3355649</v>
      </c>
    </row>
    <row r="14" spans="1:74" x14ac:dyDescent="0.2">
      <c r="A14" s="568" t="s">
        <v>1104</v>
      </c>
      <c r="B14" s="569" t="s">
        <v>1105</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0.27266439999999997</v>
      </c>
      <c r="AY14" s="208">
        <v>0.27212839999999999</v>
      </c>
      <c r="AZ14" s="324">
        <v>0.27462330000000001</v>
      </c>
      <c r="BA14" s="324">
        <v>0.27597719999999998</v>
      </c>
      <c r="BB14" s="324">
        <v>0.28137620000000002</v>
      </c>
      <c r="BC14" s="324">
        <v>0.28269759999999999</v>
      </c>
      <c r="BD14" s="324">
        <v>0.28389910000000002</v>
      </c>
      <c r="BE14" s="324">
        <v>0.28529349999999998</v>
      </c>
      <c r="BF14" s="324">
        <v>0.27843639999999997</v>
      </c>
      <c r="BG14" s="324">
        <v>0.2705283</v>
      </c>
      <c r="BH14" s="324">
        <v>0.26812970000000003</v>
      </c>
      <c r="BI14" s="324">
        <v>0.27682600000000002</v>
      </c>
      <c r="BJ14" s="324">
        <v>0.29696440000000002</v>
      </c>
      <c r="BK14" s="324">
        <v>0.28024690000000002</v>
      </c>
      <c r="BL14" s="324">
        <v>0.27155240000000003</v>
      </c>
      <c r="BM14" s="324">
        <v>0.2771902</v>
      </c>
      <c r="BN14" s="324">
        <v>0.2835936</v>
      </c>
      <c r="BO14" s="324">
        <v>0.28634540000000003</v>
      </c>
      <c r="BP14" s="324">
        <v>0.28477049999999998</v>
      </c>
      <c r="BQ14" s="324">
        <v>0.28554629999999998</v>
      </c>
      <c r="BR14" s="324">
        <v>0.28281780000000001</v>
      </c>
      <c r="BS14" s="324">
        <v>0.27355000000000002</v>
      </c>
      <c r="BT14" s="324">
        <v>0.27163989999999999</v>
      </c>
      <c r="BU14" s="324">
        <v>0.2777908</v>
      </c>
      <c r="BV14" s="324">
        <v>0.29876419999999998</v>
      </c>
    </row>
    <row r="15" spans="1:74" x14ac:dyDescent="0.2">
      <c r="A15" s="568" t="s">
        <v>946</v>
      </c>
      <c r="B15" s="569" t="s">
        <v>940</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-0.2607023</v>
      </c>
      <c r="AY15" s="208">
        <v>-0.20510529999999999</v>
      </c>
      <c r="AZ15" s="324">
        <v>-0.12711929999999999</v>
      </c>
      <c r="BA15" s="324">
        <v>7.0656300000000005E-2</v>
      </c>
      <c r="BB15" s="324">
        <v>0.22821369999999999</v>
      </c>
      <c r="BC15" s="324">
        <v>0.27558719999999998</v>
      </c>
      <c r="BD15" s="324">
        <v>0.27228520000000001</v>
      </c>
      <c r="BE15" s="324">
        <v>0.26696999999999999</v>
      </c>
      <c r="BF15" s="324">
        <v>0.24637500000000001</v>
      </c>
      <c r="BG15" s="324">
        <v>3.6243699999999997E-2</v>
      </c>
      <c r="BH15" s="324">
        <v>-0.1060203</v>
      </c>
      <c r="BI15" s="324">
        <v>-0.24677279999999999</v>
      </c>
      <c r="BJ15" s="324">
        <v>-0.2607023</v>
      </c>
      <c r="BK15" s="324">
        <v>-0.19510530000000001</v>
      </c>
      <c r="BL15" s="324">
        <v>-0.12711929999999999</v>
      </c>
      <c r="BM15" s="324">
        <v>7.0656300000000005E-2</v>
      </c>
      <c r="BN15" s="324">
        <v>0.22821369999999999</v>
      </c>
      <c r="BO15" s="324">
        <v>0.27558719999999998</v>
      </c>
      <c r="BP15" s="324">
        <v>0.27228520000000001</v>
      </c>
      <c r="BQ15" s="324">
        <v>0.26696999999999999</v>
      </c>
      <c r="BR15" s="324">
        <v>0.24637500000000001</v>
      </c>
      <c r="BS15" s="324">
        <v>4.82437E-2</v>
      </c>
      <c r="BT15" s="324">
        <v>-0.10002030000000001</v>
      </c>
      <c r="BU15" s="324">
        <v>-0.24677279999999999</v>
      </c>
      <c r="BV15" s="324">
        <v>-0.25470229999999999</v>
      </c>
    </row>
    <row r="16" spans="1:74" x14ac:dyDescent="0.2">
      <c r="A16" s="568"/>
      <c r="B16" s="154" t="s">
        <v>947</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364"/>
      <c r="BA16" s="364"/>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8" t="s">
        <v>948</v>
      </c>
      <c r="B17" s="569" t="s">
        <v>942</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-1.82428E-2</v>
      </c>
      <c r="AY17" s="208">
        <v>-1.89397E-2</v>
      </c>
      <c r="AZ17" s="324">
        <v>-1.9070799999999999E-2</v>
      </c>
      <c r="BA17" s="324">
        <v>-1.8837E-2</v>
      </c>
      <c r="BB17" s="324">
        <v>-1.8544399999999999E-2</v>
      </c>
      <c r="BC17" s="324">
        <v>-1.9466000000000001E-2</v>
      </c>
      <c r="BD17" s="324">
        <v>-1.9470899999999999E-2</v>
      </c>
      <c r="BE17" s="324">
        <v>-1.9818800000000001E-2</v>
      </c>
      <c r="BF17" s="324">
        <v>-2.0553700000000001E-2</v>
      </c>
      <c r="BG17" s="324">
        <v>-1.98037E-2</v>
      </c>
      <c r="BH17" s="324">
        <v>-1.9695600000000001E-2</v>
      </c>
      <c r="BI17" s="324">
        <v>-2.04662E-2</v>
      </c>
      <c r="BJ17" s="324">
        <v>-2.0240999999999999E-2</v>
      </c>
      <c r="BK17" s="324">
        <v>-2.0054499999999999E-2</v>
      </c>
      <c r="BL17" s="324">
        <v>-1.9797800000000001E-2</v>
      </c>
      <c r="BM17" s="324">
        <v>-2.0024199999999999E-2</v>
      </c>
      <c r="BN17" s="324">
        <v>-1.9973000000000001E-2</v>
      </c>
      <c r="BO17" s="324">
        <v>-2.0233299999999999E-2</v>
      </c>
      <c r="BP17" s="324">
        <v>-2.0556399999999999E-2</v>
      </c>
      <c r="BQ17" s="324">
        <v>-2.0200200000000001E-2</v>
      </c>
      <c r="BR17" s="324">
        <v>-2.06543E-2</v>
      </c>
      <c r="BS17" s="324">
        <v>-2.0079699999999999E-2</v>
      </c>
      <c r="BT17" s="324">
        <v>-2.0223000000000001E-2</v>
      </c>
      <c r="BU17" s="324">
        <v>-2.0775999999999999E-2</v>
      </c>
      <c r="BV17" s="324">
        <v>-2.0664499999999999E-2</v>
      </c>
    </row>
    <row r="18" spans="1:74" x14ac:dyDescent="0.2">
      <c r="A18" s="568"/>
      <c r="B18" s="569"/>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7"/>
      <c r="B19" s="154" t="s">
        <v>949</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364"/>
      <c r="BA19" s="364"/>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8" t="s">
        <v>950</v>
      </c>
      <c r="B20" s="569" t="s">
        <v>951</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-0.29531550000000001</v>
      </c>
      <c r="AY20" s="208">
        <v>-0.37916889999999998</v>
      </c>
      <c r="AZ20" s="324">
        <v>-0.37781110000000001</v>
      </c>
      <c r="BA20" s="324">
        <v>-0.36164099999999999</v>
      </c>
      <c r="BB20" s="324">
        <v>-0.3475454</v>
      </c>
      <c r="BC20" s="324">
        <v>-0.38297239999999999</v>
      </c>
      <c r="BD20" s="324">
        <v>-0.37647560000000002</v>
      </c>
      <c r="BE20" s="324">
        <v>-0.35596090000000002</v>
      </c>
      <c r="BF20" s="324">
        <v>-0.38431290000000001</v>
      </c>
      <c r="BG20" s="324">
        <v>-0.3866559</v>
      </c>
      <c r="BH20" s="324">
        <v>-0.38091350000000002</v>
      </c>
      <c r="BI20" s="324">
        <v>-0.40026919999999999</v>
      </c>
      <c r="BJ20" s="324">
        <v>-0.41714790000000002</v>
      </c>
      <c r="BK20" s="324">
        <v>-0.44006400000000001</v>
      </c>
      <c r="BL20" s="324">
        <v>-0.43400290000000002</v>
      </c>
      <c r="BM20" s="324">
        <v>-0.43589090000000003</v>
      </c>
      <c r="BN20" s="324">
        <v>-0.43157659999999998</v>
      </c>
      <c r="BO20" s="324">
        <v>-0.45652559999999998</v>
      </c>
      <c r="BP20" s="324">
        <v>-0.44996570000000002</v>
      </c>
      <c r="BQ20" s="324">
        <v>-0.43759969999999998</v>
      </c>
      <c r="BR20" s="324">
        <v>-0.4670569</v>
      </c>
      <c r="BS20" s="324">
        <v>-0.44724510000000001</v>
      </c>
      <c r="BT20" s="324">
        <v>-0.46232200000000001</v>
      </c>
      <c r="BU20" s="324">
        <v>-0.46278940000000002</v>
      </c>
      <c r="BV20" s="324">
        <v>-0.4689275</v>
      </c>
    </row>
    <row r="21" spans="1:74" x14ac:dyDescent="0.2">
      <c r="A21" s="568" t="s">
        <v>952</v>
      </c>
      <c r="B21" s="569" t="s">
        <v>961</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-1.2778064516000001</v>
      </c>
      <c r="AY21" s="208">
        <v>-1.2751307097</v>
      </c>
      <c r="AZ21" s="324">
        <v>-1.0485420000000001</v>
      </c>
      <c r="BA21" s="324">
        <v>-1.0627530000000001</v>
      </c>
      <c r="BB21" s="324">
        <v>-1.1327989999999999</v>
      </c>
      <c r="BC21" s="324">
        <v>-1.1488130000000001</v>
      </c>
      <c r="BD21" s="324">
        <v>-1.1627069999999999</v>
      </c>
      <c r="BE21" s="324">
        <v>-1.198888</v>
      </c>
      <c r="BF21" s="324">
        <v>-1.123151</v>
      </c>
      <c r="BG21" s="324">
        <v>-1.108592</v>
      </c>
      <c r="BH21" s="324">
        <v>-1.172282</v>
      </c>
      <c r="BI21" s="324">
        <v>-1.084692</v>
      </c>
      <c r="BJ21" s="324">
        <v>-1.1405449999999999</v>
      </c>
      <c r="BK21" s="324">
        <v>-1.057998</v>
      </c>
      <c r="BL21" s="324">
        <v>-1.008686</v>
      </c>
      <c r="BM21" s="324">
        <v>-1.065326</v>
      </c>
      <c r="BN21" s="324">
        <v>-1.127659</v>
      </c>
      <c r="BO21" s="324">
        <v>-1.1691849999999999</v>
      </c>
      <c r="BP21" s="324">
        <v>-1.168561</v>
      </c>
      <c r="BQ21" s="324">
        <v>-1.1977439999999999</v>
      </c>
      <c r="BR21" s="324">
        <v>-1.126817</v>
      </c>
      <c r="BS21" s="324">
        <v>-1.1298189999999999</v>
      </c>
      <c r="BT21" s="324">
        <v>-1.1904189999999999</v>
      </c>
      <c r="BU21" s="324">
        <v>-1.100087</v>
      </c>
      <c r="BV21" s="324">
        <v>-1.155321</v>
      </c>
    </row>
    <row r="22" spans="1:74" x14ac:dyDescent="0.2">
      <c r="A22" s="568" t="s">
        <v>953</v>
      </c>
      <c r="B22" s="569" t="s">
        <v>954</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-0.28559030000000002</v>
      </c>
      <c r="AY22" s="208">
        <v>-0.41247640000000002</v>
      </c>
      <c r="AZ22" s="324">
        <v>-0.38759389999999999</v>
      </c>
      <c r="BA22" s="324">
        <v>-0.41030230000000001</v>
      </c>
      <c r="BB22" s="324">
        <v>-0.38743369999999999</v>
      </c>
      <c r="BC22" s="324">
        <v>-0.39585520000000002</v>
      </c>
      <c r="BD22" s="324">
        <v>-0.39914379999999999</v>
      </c>
      <c r="BE22" s="324">
        <v>-0.38822109999999999</v>
      </c>
      <c r="BF22" s="324">
        <v>-0.39838220000000002</v>
      </c>
      <c r="BG22" s="324">
        <v>-0.3921557</v>
      </c>
      <c r="BH22" s="324">
        <v>-0.35081079999999998</v>
      </c>
      <c r="BI22" s="324">
        <v>-0.33150350000000001</v>
      </c>
      <c r="BJ22" s="324">
        <v>-0.3113013</v>
      </c>
      <c r="BK22" s="324">
        <v>-0.32368720000000001</v>
      </c>
      <c r="BL22" s="324">
        <v>-0.30103020000000003</v>
      </c>
      <c r="BM22" s="324">
        <v>-0.35502430000000001</v>
      </c>
      <c r="BN22" s="324">
        <v>-0.36812220000000001</v>
      </c>
      <c r="BO22" s="324">
        <v>-0.37542789999999998</v>
      </c>
      <c r="BP22" s="324">
        <v>-0.38180930000000002</v>
      </c>
      <c r="BQ22" s="324">
        <v>-0.37336900000000001</v>
      </c>
      <c r="BR22" s="324">
        <v>-0.37826880000000002</v>
      </c>
      <c r="BS22" s="324">
        <v>-0.38210470000000002</v>
      </c>
      <c r="BT22" s="324">
        <v>-0.3363739</v>
      </c>
      <c r="BU22" s="324">
        <v>-0.328708</v>
      </c>
      <c r="BV22" s="324">
        <v>-0.31046580000000001</v>
      </c>
    </row>
    <row r="23" spans="1:74" x14ac:dyDescent="0.2">
      <c r="A23" s="568" t="s">
        <v>177</v>
      </c>
      <c r="B23" s="569" t="s">
        <v>955</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-0.28764149999999999</v>
      </c>
      <c r="AY23" s="208">
        <v>-0.37155749999999999</v>
      </c>
      <c r="AZ23" s="324">
        <v>-0.39917740000000002</v>
      </c>
      <c r="BA23" s="324">
        <v>-0.36737829999999999</v>
      </c>
      <c r="BB23" s="324">
        <v>-0.35156330000000002</v>
      </c>
      <c r="BC23" s="324">
        <v>-0.32463500000000001</v>
      </c>
      <c r="BD23" s="324">
        <v>-0.31592510000000001</v>
      </c>
      <c r="BE23" s="324">
        <v>-0.32611210000000002</v>
      </c>
      <c r="BF23" s="324">
        <v>-0.31929839999999998</v>
      </c>
      <c r="BG23" s="324">
        <v>-0.3195885</v>
      </c>
      <c r="BH23" s="324">
        <v>-0.31740420000000003</v>
      </c>
      <c r="BI23" s="324">
        <v>-0.31648349999999997</v>
      </c>
      <c r="BJ23" s="324">
        <v>-0.3105349</v>
      </c>
      <c r="BK23" s="324">
        <v>-0.3142935</v>
      </c>
      <c r="BL23" s="324">
        <v>-0.3345899</v>
      </c>
      <c r="BM23" s="324">
        <v>-0.30402170000000001</v>
      </c>
      <c r="BN23" s="324">
        <v>-0.29939680000000002</v>
      </c>
      <c r="BO23" s="324">
        <v>-0.29950090000000001</v>
      </c>
      <c r="BP23" s="324">
        <v>-0.29822539999999997</v>
      </c>
      <c r="BQ23" s="324">
        <v>-0.31033369999999999</v>
      </c>
      <c r="BR23" s="324">
        <v>-0.30770310000000001</v>
      </c>
      <c r="BS23" s="324">
        <v>-0.31194240000000001</v>
      </c>
      <c r="BT23" s="324">
        <v>-0.29599009999999998</v>
      </c>
      <c r="BU23" s="324">
        <v>-0.29164699999999999</v>
      </c>
      <c r="BV23" s="324">
        <v>-0.28418870000000002</v>
      </c>
    </row>
    <row r="24" spans="1:74" x14ac:dyDescent="0.2">
      <c r="A24" s="568"/>
      <c r="B24" s="569"/>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364"/>
      <c r="BA24" s="364"/>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7"/>
      <c r="B25" s="154" t="s">
        <v>956</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364"/>
      <c r="BA25" s="364"/>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8" t="s">
        <v>957</v>
      </c>
      <c r="B26" s="569" t="s">
        <v>954</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0.50329840000000003</v>
      </c>
      <c r="AY26" s="208">
        <v>0.4812517</v>
      </c>
      <c r="AZ26" s="324">
        <v>0.3871849</v>
      </c>
      <c r="BA26" s="324">
        <v>0.30874879999999999</v>
      </c>
      <c r="BB26" s="324">
        <v>0.27851860000000001</v>
      </c>
      <c r="BC26" s="324">
        <v>0.25860699999999998</v>
      </c>
      <c r="BD26" s="324">
        <v>0.25436199999999998</v>
      </c>
      <c r="BE26" s="324">
        <v>0.26125169999999998</v>
      </c>
      <c r="BF26" s="324">
        <v>0.2767001</v>
      </c>
      <c r="BG26" s="324">
        <v>0.38145319999999999</v>
      </c>
      <c r="BH26" s="324">
        <v>0.43261470000000002</v>
      </c>
      <c r="BI26" s="324">
        <v>0.51668389999999997</v>
      </c>
      <c r="BJ26" s="324">
        <v>0.50974010000000003</v>
      </c>
      <c r="BK26" s="324">
        <v>0.42921880000000001</v>
      </c>
      <c r="BL26" s="324">
        <v>0.39940160000000002</v>
      </c>
      <c r="BM26" s="324">
        <v>0.3324358</v>
      </c>
      <c r="BN26" s="324">
        <v>0.30361779999999999</v>
      </c>
      <c r="BO26" s="324">
        <v>0.27845579999999998</v>
      </c>
      <c r="BP26" s="324">
        <v>0.27416980000000002</v>
      </c>
      <c r="BQ26" s="324">
        <v>0.2719278</v>
      </c>
      <c r="BR26" s="324">
        <v>0.2966049</v>
      </c>
      <c r="BS26" s="324">
        <v>0.40046769999999998</v>
      </c>
      <c r="BT26" s="324">
        <v>0.45643899999999998</v>
      </c>
      <c r="BU26" s="324">
        <v>0.52847169999999999</v>
      </c>
      <c r="BV26" s="324">
        <v>0.52367900000000001</v>
      </c>
    </row>
    <row r="27" spans="1:74" x14ac:dyDescent="0.2">
      <c r="A27" s="568" t="s">
        <v>756</v>
      </c>
      <c r="B27" s="569" t="s">
        <v>955</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0.1327122</v>
      </c>
      <c r="AY27" s="208">
        <v>0.12954760000000001</v>
      </c>
      <c r="AZ27" s="324">
        <v>0.1293957</v>
      </c>
      <c r="BA27" s="324">
        <v>0.14240839999999999</v>
      </c>
      <c r="BB27" s="324">
        <v>0.15444720000000001</v>
      </c>
      <c r="BC27" s="324">
        <v>0.16972280000000001</v>
      </c>
      <c r="BD27" s="324">
        <v>0.174485</v>
      </c>
      <c r="BE27" s="324">
        <v>0.16453100000000001</v>
      </c>
      <c r="BF27" s="324">
        <v>0.17386009999999999</v>
      </c>
      <c r="BG27" s="324">
        <v>0.18195239999999999</v>
      </c>
      <c r="BH27" s="324">
        <v>0.1773342</v>
      </c>
      <c r="BI27" s="324">
        <v>0.15616060000000001</v>
      </c>
      <c r="BJ27" s="324">
        <v>0.15210779999999999</v>
      </c>
      <c r="BK27" s="324">
        <v>0.15089179999999999</v>
      </c>
      <c r="BL27" s="324">
        <v>0.16558909999999999</v>
      </c>
      <c r="BM27" s="324">
        <v>0.18174650000000001</v>
      </c>
      <c r="BN27" s="324">
        <v>0.17478440000000001</v>
      </c>
      <c r="BO27" s="324">
        <v>0.18377080000000001</v>
      </c>
      <c r="BP27" s="324">
        <v>0.1851901</v>
      </c>
      <c r="BQ27" s="324">
        <v>0.17677609999999999</v>
      </c>
      <c r="BR27" s="324">
        <v>0.1845715</v>
      </c>
      <c r="BS27" s="324">
        <v>0.19690650000000001</v>
      </c>
      <c r="BT27" s="324">
        <v>0.1928299</v>
      </c>
      <c r="BU27" s="324">
        <v>0.18006269999999999</v>
      </c>
      <c r="BV27" s="324">
        <v>0.17896339999999999</v>
      </c>
    </row>
    <row r="28" spans="1:74" x14ac:dyDescent="0.2">
      <c r="A28" s="568"/>
      <c r="B28" s="569"/>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364"/>
      <c r="BA28" s="364"/>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7"/>
      <c r="B29" s="154" t="s">
        <v>958</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364"/>
      <c r="BA29" s="364"/>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8" t="s">
        <v>959</v>
      </c>
      <c r="B30" s="569" t="s">
        <v>960</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1.8247850000000001</v>
      </c>
      <c r="AY30" s="208">
        <v>1.8967069999999999</v>
      </c>
      <c r="AZ30" s="324">
        <v>1.9018550000000001</v>
      </c>
      <c r="BA30" s="324">
        <v>1.8734919999999999</v>
      </c>
      <c r="BB30" s="324">
        <v>1.8842030000000001</v>
      </c>
      <c r="BC30" s="324">
        <v>1.868554</v>
      </c>
      <c r="BD30" s="324">
        <v>1.8548150000000001</v>
      </c>
      <c r="BE30" s="324">
        <v>1.901276</v>
      </c>
      <c r="BF30" s="324">
        <v>1.866768</v>
      </c>
      <c r="BG30" s="324">
        <v>1.8911530000000001</v>
      </c>
      <c r="BH30" s="324">
        <v>1.9020790000000001</v>
      </c>
      <c r="BI30" s="324">
        <v>1.9522679999999999</v>
      </c>
      <c r="BJ30" s="324">
        <v>1.9510000000000001</v>
      </c>
      <c r="BK30" s="324">
        <v>1.9404429999999999</v>
      </c>
      <c r="BL30" s="324">
        <v>1.944849</v>
      </c>
      <c r="BM30" s="324">
        <v>1.9526129999999999</v>
      </c>
      <c r="BN30" s="324">
        <v>2.0179529999999999</v>
      </c>
      <c r="BO30" s="324">
        <v>2.1044130000000001</v>
      </c>
      <c r="BP30" s="324">
        <v>2.0960740000000002</v>
      </c>
      <c r="BQ30" s="324">
        <v>2.1409120000000001</v>
      </c>
      <c r="BR30" s="324">
        <v>2.1053899999999999</v>
      </c>
      <c r="BS30" s="324">
        <v>2.1285229999999999</v>
      </c>
      <c r="BT30" s="324">
        <v>2.137858</v>
      </c>
      <c r="BU30" s="324">
        <v>2.18554</v>
      </c>
      <c r="BV30" s="324">
        <v>2.1829740000000002</v>
      </c>
    </row>
    <row r="31" spans="1:74" x14ac:dyDescent="0.2">
      <c r="A31" s="568" t="s">
        <v>1106</v>
      </c>
      <c r="B31" s="569" t="s">
        <v>1108</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1.3507377806</v>
      </c>
      <c r="AY31" s="208">
        <v>1.2503673742000001</v>
      </c>
      <c r="AZ31" s="324">
        <v>1.2297979999999999</v>
      </c>
      <c r="BA31" s="324">
        <v>0.93847879999999995</v>
      </c>
      <c r="BB31" s="324">
        <v>0.73732319999999996</v>
      </c>
      <c r="BC31" s="324">
        <v>0.59237289999999998</v>
      </c>
      <c r="BD31" s="324">
        <v>0.49709920000000002</v>
      </c>
      <c r="BE31" s="324">
        <v>0.5704245</v>
      </c>
      <c r="BF31" s="324">
        <v>0.58715850000000003</v>
      </c>
      <c r="BG31" s="324">
        <v>0.71284639999999999</v>
      </c>
      <c r="BH31" s="324">
        <v>0.77121899999999999</v>
      </c>
      <c r="BI31" s="324">
        <v>1.0387839999999999</v>
      </c>
      <c r="BJ31" s="324">
        <v>1.1572279999999999</v>
      </c>
      <c r="BK31" s="324">
        <v>1.2942419999999999</v>
      </c>
      <c r="BL31" s="324">
        <v>1.239098</v>
      </c>
      <c r="BM31" s="324">
        <v>0.95139949999999995</v>
      </c>
      <c r="BN31" s="324">
        <v>0.74436049999999998</v>
      </c>
      <c r="BO31" s="324">
        <v>0.59530559999999999</v>
      </c>
      <c r="BP31" s="324">
        <v>0.51729130000000001</v>
      </c>
      <c r="BQ31" s="324">
        <v>0.59134569999999997</v>
      </c>
      <c r="BR31" s="324">
        <v>0.60754540000000001</v>
      </c>
      <c r="BS31" s="324">
        <v>0.73505299999999996</v>
      </c>
      <c r="BT31" s="324">
        <v>0.79387779999999997</v>
      </c>
      <c r="BU31" s="324">
        <v>1.0653300000000001</v>
      </c>
      <c r="BV31" s="324">
        <v>1.1834469999999999</v>
      </c>
    </row>
    <row r="32" spans="1:74" x14ac:dyDescent="0.2">
      <c r="A32" s="568" t="s">
        <v>1107</v>
      </c>
      <c r="B32" s="569" t="s">
        <v>1109</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0.28258480000000002</v>
      </c>
      <c r="AY32" s="208">
        <v>0.29901339999999998</v>
      </c>
      <c r="AZ32" s="324">
        <v>0.29121989999999998</v>
      </c>
      <c r="BA32" s="324">
        <v>0.29163670000000003</v>
      </c>
      <c r="BB32" s="324">
        <v>0.28924050000000001</v>
      </c>
      <c r="BC32" s="324">
        <v>0.29630640000000003</v>
      </c>
      <c r="BD32" s="324">
        <v>0.30056650000000001</v>
      </c>
      <c r="BE32" s="324">
        <v>0.29828090000000002</v>
      </c>
      <c r="BF32" s="324">
        <v>0.2868406</v>
      </c>
      <c r="BG32" s="324">
        <v>0.28589550000000002</v>
      </c>
      <c r="BH32" s="324">
        <v>0.2713315</v>
      </c>
      <c r="BI32" s="324">
        <v>0.28613159999999999</v>
      </c>
      <c r="BJ32" s="324">
        <v>0.3120115</v>
      </c>
      <c r="BK32" s="324">
        <v>0.3075234</v>
      </c>
      <c r="BL32" s="324">
        <v>0.28657529999999998</v>
      </c>
      <c r="BM32" s="324">
        <v>0.29379240000000001</v>
      </c>
      <c r="BN32" s="324">
        <v>0.29111730000000002</v>
      </c>
      <c r="BO32" s="324">
        <v>0.30038510000000002</v>
      </c>
      <c r="BP32" s="324">
        <v>0.30840030000000002</v>
      </c>
      <c r="BQ32" s="324">
        <v>0.30518410000000001</v>
      </c>
      <c r="BR32" s="324">
        <v>0.29223690000000002</v>
      </c>
      <c r="BS32" s="324">
        <v>0.287825</v>
      </c>
      <c r="BT32" s="324">
        <v>0.27568290000000001</v>
      </c>
      <c r="BU32" s="324">
        <v>0.28146939999999998</v>
      </c>
      <c r="BV32" s="324">
        <v>0.3127317</v>
      </c>
    </row>
    <row r="33" spans="1:77" x14ac:dyDescent="0.2">
      <c r="A33" s="568" t="s">
        <v>962</v>
      </c>
      <c r="B33" s="569" t="s">
        <v>954</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0.16815869999999999</v>
      </c>
      <c r="AY33" s="208">
        <v>0.20886660000000001</v>
      </c>
      <c r="AZ33" s="324">
        <v>0.15585109999999999</v>
      </c>
      <c r="BA33" s="324">
        <v>0.16624</v>
      </c>
      <c r="BB33" s="324">
        <v>0.2245732</v>
      </c>
      <c r="BC33" s="324">
        <v>0.22776370000000001</v>
      </c>
      <c r="BD33" s="324">
        <v>0.230517</v>
      </c>
      <c r="BE33" s="324">
        <v>0.2439286</v>
      </c>
      <c r="BF33" s="324">
        <v>0.2107523</v>
      </c>
      <c r="BG33" s="324">
        <v>0.16747429999999999</v>
      </c>
      <c r="BH33" s="324">
        <v>0.21860660000000001</v>
      </c>
      <c r="BI33" s="324">
        <v>0.2048555</v>
      </c>
      <c r="BJ33" s="324">
        <v>0.1962845</v>
      </c>
      <c r="BK33" s="324">
        <v>0.1642827</v>
      </c>
      <c r="BL33" s="324">
        <v>0.19268479999999999</v>
      </c>
      <c r="BM33" s="324">
        <v>0.20279739999999999</v>
      </c>
      <c r="BN33" s="324">
        <v>0.2298328</v>
      </c>
      <c r="BO33" s="324">
        <v>0.2313547</v>
      </c>
      <c r="BP33" s="324">
        <v>0.23185829999999999</v>
      </c>
      <c r="BQ33" s="324">
        <v>0.24496309999999999</v>
      </c>
      <c r="BR33" s="324">
        <v>0.2116442</v>
      </c>
      <c r="BS33" s="324">
        <v>0.1682399</v>
      </c>
      <c r="BT33" s="324">
        <v>0.21947369999999999</v>
      </c>
      <c r="BU33" s="324">
        <v>0.20582410000000001</v>
      </c>
      <c r="BV33" s="324">
        <v>0.1966495</v>
      </c>
    </row>
    <row r="34" spans="1:77" x14ac:dyDescent="0.2">
      <c r="A34" s="568" t="s">
        <v>743</v>
      </c>
      <c r="B34" s="569" t="s">
        <v>955</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0.10068439999999999</v>
      </c>
      <c r="AY34" s="208">
        <v>7.1704900000000002E-2</v>
      </c>
      <c r="AZ34" s="324">
        <v>5.7843100000000001E-2</v>
      </c>
      <c r="BA34" s="324">
        <v>6.6915199999999994E-2</v>
      </c>
      <c r="BB34" s="324">
        <v>6.88975E-2</v>
      </c>
      <c r="BC34" s="324">
        <v>8.2192699999999994E-2</v>
      </c>
      <c r="BD34" s="324">
        <v>9.5014199999999993E-2</v>
      </c>
      <c r="BE34" s="324">
        <v>9.3669199999999994E-2</v>
      </c>
      <c r="BF34" s="324">
        <v>0.1126602</v>
      </c>
      <c r="BG34" s="324">
        <v>0.1151749</v>
      </c>
      <c r="BH34" s="324">
        <v>0.1072418</v>
      </c>
      <c r="BI34" s="324">
        <v>0.1003303</v>
      </c>
      <c r="BJ34" s="324">
        <v>9.7726499999999994E-2</v>
      </c>
      <c r="BK34" s="324">
        <v>8.0252500000000004E-2</v>
      </c>
      <c r="BL34" s="324">
        <v>6.8627900000000006E-2</v>
      </c>
      <c r="BM34" s="324">
        <v>7.7263999999999999E-2</v>
      </c>
      <c r="BN34" s="324">
        <v>7.7198100000000006E-2</v>
      </c>
      <c r="BO34" s="324">
        <v>7.2859999999999994E-2</v>
      </c>
      <c r="BP34" s="324">
        <v>8.2130999999999996E-2</v>
      </c>
      <c r="BQ34" s="324">
        <v>8.0301899999999996E-2</v>
      </c>
      <c r="BR34" s="324">
        <v>9.9067699999999995E-2</v>
      </c>
      <c r="BS34" s="324">
        <v>0.10138320000000001</v>
      </c>
      <c r="BT34" s="324">
        <v>0.10861030000000001</v>
      </c>
      <c r="BU34" s="324">
        <v>0.10185909999999999</v>
      </c>
      <c r="BV34" s="324">
        <v>9.8302500000000001E-2</v>
      </c>
    </row>
    <row r="35" spans="1:77" x14ac:dyDescent="0.2">
      <c r="A35" s="568"/>
      <c r="B35" s="569"/>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364"/>
      <c r="BA35" s="364"/>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8"/>
      <c r="B36" s="154" t="s">
        <v>963</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657"/>
      <c r="BA36" s="657"/>
      <c r="BB36" s="657"/>
      <c r="BC36" s="657"/>
      <c r="BD36" s="657"/>
      <c r="BE36" s="657"/>
      <c r="BF36" s="657"/>
      <c r="BG36" s="657"/>
      <c r="BH36" s="657"/>
      <c r="BI36" s="657"/>
      <c r="BJ36" s="657"/>
      <c r="BK36" s="657"/>
      <c r="BL36" s="657"/>
      <c r="BM36" s="657"/>
      <c r="BN36" s="657"/>
      <c r="BO36" s="657"/>
      <c r="BP36" s="657"/>
      <c r="BQ36" s="657"/>
      <c r="BR36" s="657"/>
      <c r="BS36" s="657"/>
      <c r="BT36" s="657"/>
      <c r="BU36" s="657"/>
      <c r="BV36" s="657"/>
    </row>
    <row r="37" spans="1:77" x14ac:dyDescent="0.2">
      <c r="A37" s="568" t="s">
        <v>964</v>
      </c>
      <c r="B37" s="569" t="s">
        <v>951</v>
      </c>
      <c r="C37" s="733">
        <v>48.436999999999998</v>
      </c>
      <c r="D37" s="733">
        <v>49.591999999999999</v>
      </c>
      <c r="E37" s="733">
        <v>50.933</v>
      </c>
      <c r="F37" s="733">
        <v>52.158999999999999</v>
      </c>
      <c r="G37" s="733">
        <v>51.82</v>
      </c>
      <c r="H37" s="733">
        <v>51.734000000000002</v>
      </c>
      <c r="I37" s="733">
        <v>50.110999999999997</v>
      </c>
      <c r="J37" s="733">
        <v>51.826000000000001</v>
      </c>
      <c r="K37" s="733">
        <v>53.396999999999998</v>
      </c>
      <c r="L37" s="733">
        <v>58.63</v>
      </c>
      <c r="M37" s="733">
        <v>58.965000000000003</v>
      </c>
      <c r="N37" s="733">
        <v>55.616</v>
      </c>
      <c r="O37" s="733">
        <v>51.088000000000001</v>
      </c>
      <c r="P37" s="733">
        <v>52.548999999999999</v>
      </c>
      <c r="Q37" s="733">
        <v>50.097999999999999</v>
      </c>
      <c r="R37" s="733">
        <v>47.802</v>
      </c>
      <c r="S37" s="733">
        <v>48.286999999999999</v>
      </c>
      <c r="T37" s="733">
        <v>46.636000000000003</v>
      </c>
      <c r="U37" s="733">
        <v>46.32</v>
      </c>
      <c r="V37" s="733">
        <v>45.472000000000001</v>
      </c>
      <c r="W37" s="733">
        <v>47.158999999999999</v>
      </c>
      <c r="X37" s="733">
        <v>50.555999999999997</v>
      </c>
      <c r="Y37" s="733">
        <v>50.762999999999998</v>
      </c>
      <c r="Z37" s="733">
        <v>49.841999999999999</v>
      </c>
      <c r="AA37" s="733">
        <v>47.609000000000002</v>
      </c>
      <c r="AB37" s="733">
        <v>48.271999999999998</v>
      </c>
      <c r="AC37" s="733">
        <v>51.441000000000003</v>
      </c>
      <c r="AD37" s="733">
        <v>52.692</v>
      </c>
      <c r="AE37" s="733">
        <v>56.371000000000002</v>
      </c>
      <c r="AF37" s="733">
        <v>60.57</v>
      </c>
      <c r="AG37" s="733">
        <v>57.908000000000001</v>
      </c>
      <c r="AH37" s="733">
        <v>55.250999999999998</v>
      </c>
      <c r="AI37" s="733">
        <v>57.381999999999998</v>
      </c>
      <c r="AJ37" s="733">
        <v>59.631</v>
      </c>
      <c r="AK37" s="733">
        <v>59.642000000000003</v>
      </c>
      <c r="AL37" s="733">
        <v>57.286000000000001</v>
      </c>
      <c r="AM37" s="733">
        <v>54.011000000000003</v>
      </c>
      <c r="AN37" s="733">
        <v>52.097000000000001</v>
      </c>
      <c r="AO37" s="733">
        <v>51.58</v>
      </c>
      <c r="AP37" s="733">
        <v>49.162999999999997</v>
      </c>
      <c r="AQ37" s="733">
        <v>47.463999999999999</v>
      </c>
      <c r="AR37" s="733">
        <v>52.061999999999998</v>
      </c>
      <c r="AS37" s="733">
        <v>54.621000000000002</v>
      </c>
      <c r="AT37" s="733">
        <v>60.884999999999998</v>
      </c>
      <c r="AU37" s="733">
        <v>72.171999999999997</v>
      </c>
      <c r="AV37" s="733">
        <v>78.156999999999996</v>
      </c>
      <c r="AW37" s="733">
        <v>76.879000000000005</v>
      </c>
      <c r="AX37" s="733">
        <v>72.563536999999997</v>
      </c>
      <c r="AY37" s="733">
        <v>62.016800000000003</v>
      </c>
      <c r="AZ37" s="734">
        <v>54.115769999999998</v>
      </c>
      <c r="BA37" s="734">
        <v>49.697490000000002</v>
      </c>
      <c r="BB37" s="734">
        <v>48.755240000000001</v>
      </c>
      <c r="BC37" s="734">
        <v>49.376890000000003</v>
      </c>
      <c r="BD37" s="734">
        <v>48.582810000000002</v>
      </c>
      <c r="BE37" s="734">
        <v>47.330669999999998</v>
      </c>
      <c r="BF37" s="734">
        <v>48.272170000000003</v>
      </c>
      <c r="BG37" s="734">
        <v>48.961320000000001</v>
      </c>
      <c r="BH37" s="734">
        <v>50.96519</v>
      </c>
      <c r="BI37" s="734">
        <v>52.367109999999997</v>
      </c>
      <c r="BJ37" s="734">
        <v>51.27055</v>
      </c>
      <c r="BK37" s="734">
        <v>50.253369999999997</v>
      </c>
      <c r="BL37" s="734">
        <v>50.602890000000002</v>
      </c>
      <c r="BM37" s="734">
        <v>51.894060000000003</v>
      </c>
      <c r="BN37" s="734">
        <v>53.126559999999998</v>
      </c>
      <c r="BO37" s="734">
        <v>54.346769999999999</v>
      </c>
      <c r="BP37" s="734">
        <v>54.247610000000002</v>
      </c>
      <c r="BQ37" s="734">
        <v>52.750709999999998</v>
      </c>
      <c r="BR37" s="734">
        <v>53.43676</v>
      </c>
      <c r="BS37" s="734">
        <v>53.9178</v>
      </c>
      <c r="BT37" s="734">
        <v>55.710940000000001</v>
      </c>
      <c r="BU37" s="734">
        <v>56.899700000000003</v>
      </c>
      <c r="BV37" s="734">
        <v>55.60801</v>
      </c>
    </row>
    <row r="38" spans="1:77" x14ac:dyDescent="0.2">
      <c r="A38" s="568" t="s">
        <v>1110</v>
      </c>
      <c r="B38" s="569" t="s">
        <v>1108</v>
      </c>
      <c r="C38" s="733">
        <v>53.35</v>
      </c>
      <c r="D38" s="733">
        <v>47.243000000000002</v>
      </c>
      <c r="E38" s="733">
        <v>40.155000000000001</v>
      </c>
      <c r="F38" s="733">
        <v>38.497</v>
      </c>
      <c r="G38" s="733">
        <v>46.146999999999998</v>
      </c>
      <c r="H38" s="733">
        <v>56.906999999999996</v>
      </c>
      <c r="I38" s="733">
        <v>63.676000000000002</v>
      </c>
      <c r="J38" s="733">
        <v>73.858000000000004</v>
      </c>
      <c r="K38" s="733">
        <v>71.391000000000005</v>
      </c>
      <c r="L38" s="733">
        <v>72.944000000000003</v>
      </c>
      <c r="M38" s="733">
        <v>69.936000000000007</v>
      </c>
      <c r="N38" s="733">
        <v>62.183</v>
      </c>
      <c r="O38" s="733">
        <v>45.42</v>
      </c>
      <c r="P38" s="733">
        <v>38.515999999999998</v>
      </c>
      <c r="Q38" s="733">
        <v>34.042000000000002</v>
      </c>
      <c r="R38" s="733">
        <v>35.340000000000003</v>
      </c>
      <c r="S38" s="733">
        <v>43.707000000000001</v>
      </c>
      <c r="T38" s="733">
        <v>56.505000000000003</v>
      </c>
      <c r="U38" s="733">
        <v>60.118000000000002</v>
      </c>
      <c r="V38" s="733">
        <v>66.724999999999994</v>
      </c>
      <c r="W38" s="733">
        <v>75.245000000000005</v>
      </c>
      <c r="X38" s="733">
        <v>78.825999999999993</v>
      </c>
      <c r="Y38" s="733">
        <v>73.986000000000004</v>
      </c>
      <c r="Z38" s="733">
        <v>63.738</v>
      </c>
      <c r="AA38" s="733">
        <v>51.215000000000003</v>
      </c>
      <c r="AB38" s="733">
        <v>45.709000000000003</v>
      </c>
      <c r="AC38" s="733">
        <v>48.942999999999998</v>
      </c>
      <c r="AD38" s="733">
        <v>53.396000000000001</v>
      </c>
      <c r="AE38" s="733">
        <v>63.353000000000002</v>
      </c>
      <c r="AF38" s="733">
        <v>71.709999999999994</v>
      </c>
      <c r="AG38" s="733">
        <v>77.822000000000003</v>
      </c>
      <c r="AH38" s="733">
        <v>91.102999999999994</v>
      </c>
      <c r="AI38" s="733">
        <v>95.606999999999999</v>
      </c>
      <c r="AJ38" s="733">
        <v>94.686000000000007</v>
      </c>
      <c r="AK38" s="733">
        <v>88.108999999999995</v>
      </c>
      <c r="AL38" s="733">
        <v>79.67</v>
      </c>
      <c r="AM38" s="733">
        <v>74.518000000000001</v>
      </c>
      <c r="AN38" s="733">
        <v>64.108000000000004</v>
      </c>
      <c r="AO38" s="733">
        <v>60.280999999999999</v>
      </c>
      <c r="AP38" s="733">
        <v>61.877000000000002</v>
      </c>
      <c r="AQ38" s="733">
        <v>66.965000000000003</v>
      </c>
      <c r="AR38" s="733">
        <v>75.305000000000007</v>
      </c>
      <c r="AS38" s="733">
        <v>85.183000000000007</v>
      </c>
      <c r="AT38" s="733">
        <v>95.29</v>
      </c>
      <c r="AU38" s="733">
        <v>100.71299999999999</v>
      </c>
      <c r="AV38" s="733">
        <v>95.093000000000004</v>
      </c>
      <c r="AW38" s="733">
        <v>90.284999999999997</v>
      </c>
      <c r="AX38" s="733">
        <v>71.331458699999999</v>
      </c>
      <c r="AY38" s="733">
        <v>53.135410935000003</v>
      </c>
      <c r="AZ38" s="734">
        <v>43.465299999999999</v>
      </c>
      <c r="BA38" s="734">
        <v>41.794670000000004</v>
      </c>
      <c r="BB38" s="734">
        <v>44.107770000000002</v>
      </c>
      <c r="BC38" s="734">
        <v>52.023699999999998</v>
      </c>
      <c r="BD38" s="734">
        <v>61.741970000000002</v>
      </c>
      <c r="BE38" s="734">
        <v>68.567850000000007</v>
      </c>
      <c r="BF38" s="734">
        <v>77.545379999999994</v>
      </c>
      <c r="BG38" s="734">
        <v>82.510329999999996</v>
      </c>
      <c r="BH38" s="734">
        <v>83.707099999999997</v>
      </c>
      <c r="BI38" s="734">
        <v>79.849620000000002</v>
      </c>
      <c r="BJ38" s="734">
        <v>70.513270000000006</v>
      </c>
      <c r="BK38" s="734">
        <v>57.140149999999998</v>
      </c>
      <c r="BL38" s="734">
        <v>48.109679999999997</v>
      </c>
      <c r="BM38" s="734">
        <v>46.364879999999999</v>
      </c>
      <c r="BN38" s="734">
        <v>49.190199999999997</v>
      </c>
      <c r="BO38" s="734">
        <v>57.096699999999998</v>
      </c>
      <c r="BP38" s="734">
        <v>66.609930000000006</v>
      </c>
      <c r="BQ38" s="734">
        <v>73.232370000000003</v>
      </c>
      <c r="BR38" s="734">
        <v>82.120019999999997</v>
      </c>
      <c r="BS38" s="734">
        <v>86.991770000000002</v>
      </c>
      <c r="BT38" s="734">
        <v>88.018280000000004</v>
      </c>
      <c r="BU38" s="734">
        <v>83.991050000000001</v>
      </c>
      <c r="BV38" s="734">
        <v>74.532660000000007</v>
      </c>
    </row>
    <row r="39" spans="1:77" x14ac:dyDescent="0.2">
      <c r="A39" s="568" t="s">
        <v>1111</v>
      </c>
      <c r="B39" s="569" t="s">
        <v>1364</v>
      </c>
      <c r="C39" s="733">
        <v>-1.4770000000000001</v>
      </c>
      <c r="D39" s="733">
        <v>-1.3819999999999999</v>
      </c>
      <c r="E39" s="733">
        <v>-0.98499999999999999</v>
      </c>
      <c r="F39" s="733">
        <v>-1.9450000000000001</v>
      </c>
      <c r="G39" s="733">
        <v>-1.1339999999999999</v>
      </c>
      <c r="H39" s="733">
        <v>-1.371</v>
      </c>
      <c r="I39" s="733">
        <v>-1.0669999999999999</v>
      </c>
      <c r="J39" s="733">
        <v>-1.665</v>
      </c>
      <c r="K39" s="733">
        <v>-1.452</v>
      </c>
      <c r="L39" s="733">
        <v>-0.57399999999999995</v>
      </c>
      <c r="M39" s="733">
        <v>-0.625</v>
      </c>
      <c r="N39" s="733">
        <v>-0.499</v>
      </c>
      <c r="O39" s="733">
        <v>-1.4550000000000001</v>
      </c>
      <c r="P39" s="733">
        <v>-2.3170000000000002</v>
      </c>
      <c r="Q39" s="733">
        <v>-1.7689999999999999</v>
      </c>
      <c r="R39" s="733">
        <v>-1.579</v>
      </c>
      <c r="S39" s="733">
        <v>-1.6279999999999999</v>
      </c>
      <c r="T39" s="733">
        <v>-1.08</v>
      </c>
      <c r="U39" s="733">
        <v>-0.34499999999999997</v>
      </c>
      <c r="V39" s="733">
        <v>-0.23499999999999999</v>
      </c>
      <c r="W39" s="733">
        <v>-0.114</v>
      </c>
      <c r="X39" s="733">
        <v>-1.8839999999999999</v>
      </c>
      <c r="Y39" s="733">
        <v>-2.7290000000000001</v>
      </c>
      <c r="Z39" s="733">
        <v>-3.3730000000000002</v>
      </c>
      <c r="AA39" s="733">
        <v>1.389</v>
      </c>
      <c r="AB39" s="733">
        <v>1.4550000000000001</v>
      </c>
      <c r="AC39" s="733">
        <v>1.6830000000000001</v>
      </c>
      <c r="AD39" s="733">
        <v>1.74</v>
      </c>
      <c r="AE39" s="733">
        <v>1.8049999999999999</v>
      </c>
      <c r="AF39" s="733">
        <v>1.7609999999999999</v>
      </c>
      <c r="AG39" s="733">
        <v>1.9259999999999999</v>
      </c>
      <c r="AH39" s="733">
        <v>2.169</v>
      </c>
      <c r="AI39" s="733">
        <v>2.6459999999999999</v>
      </c>
      <c r="AJ39" s="733">
        <v>2.0390000000000001</v>
      </c>
      <c r="AK39" s="733">
        <v>1.994</v>
      </c>
      <c r="AL39" s="733">
        <v>1.659</v>
      </c>
      <c r="AM39" s="733">
        <v>1.61</v>
      </c>
      <c r="AN39" s="733">
        <v>1.2869999999999999</v>
      </c>
      <c r="AO39" s="733">
        <v>1.411</v>
      </c>
      <c r="AP39" s="733">
        <v>1.4179999999999999</v>
      </c>
      <c r="AQ39" s="733">
        <v>1.355</v>
      </c>
      <c r="AR39" s="733">
        <v>1.504</v>
      </c>
      <c r="AS39" s="733">
        <v>1.3959999999999999</v>
      </c>
      <c r="AT39" s="733">
        <v>1.58</v>
      </c>
      <c r="AU39" s="733">
        <v>1.5089999999999999</v>
      </c>
      <c r="AV39" s="733">
        <v>1.357</v>
      </c>
      <c r="AW39" s="733">
        <v>1.26</v>
      </c>
      <c r="AX39" s="733">
        <v>1.4455412999999999</v>
      </c>
      <c r="AY39" s="733">
        <v>1.186801</v>
      </c>
      <c r="AZ39" s="734">
        <v>1.229946</v>
      </c>
      <c r="BA39" s="734">
        <v>1.40767</v>
      </c>
      <c r="BB39" s="734">
        <v>1.6594869999999999</v>
      </c>
      <c r="BC39" s="734">
        <v>1.784891</v>
      </c>
      <c r="BD39" s="734">
        <v>1.8161830000000001</v>
      </c>
      <c r="BE39" s="734">
        <v>1.9860169999999999</v>
      </c>
      <c r="BF39" s="734">
        <v>2.2726850000000001</v>
      </c>
      <c r="BG39" s="734">
        <v>2.2328939999999999</v>
      </c>
      <c r="BH39" s="734">
        <v>2.456067</v>
      </c>
      <c r="BI39" s="734">
        <v>2.6146219999999998</v>
      </c>
      <c r="BJ39" s="734">
        <v>2.6412360000000001</v>
      </c>
      <c r="BK39" s="734">
        <v>2.3703569999999998</v>
      </c>
      <c r="BL39" s="734">
        <v>2.4575650000000002</v>
      </c>
      <c r="BM39" s="734">
        <v>2.6060650000000001</v>
      </c>
      <c r="BN39" s="734">
        <v>2.8681009999999998</v>
      </c>
      <c r="BO39" s="734">
        <v>2.9801440000000001</v>
      </c>
      <c r="BP39" s="734">
        <v>2.8025639999999998</v>
      </c>
      <c r="BQ39" s="734">
        <v>2.766235</v>
      </c>
      <c r="BR39" s="734">
        <v>3.0214379999999998</v>
      </c>
      <c r="BS39" s="734">
        <v>3.0144160000000002</v>
      </c>
      <c r="BT39" s="734">
        <v>3.2115089999999999</v>
      </c>
      <c r="BU39" s="734">
        <v>3.538872</v>
      </c>
      <c r="BV39" s="734">
        <v>3.5989550000000001</v>
      </c>
    </row>
    <row r="40" spans="1:77" x14ac:dyDescent="0.2">
      <c r="A40" s="568" t="s">
        <v>965</v>
      </c>
      <c r="B40" s="569" t="s">
        <v>954</v>
      </c>
      <c r="C40" s="733">
        <v>32.683999999999997</v>
      </c>
      <c r="D40" s="733">
        <v>30.513999999999999</v>
      </c>
      <c r="E40" s="733">
        <v>31.283999999999999</v>
      </c>
      <c r="F40" s="733">
        <v>37.875999999999998</v>
      </c>
      <c r="G40" s="733">
        <v>48.814999999999998</v>
      </c>
      <c r="H40" s="733">
        <v>56.79</v>
      </c>
      <c r="I40" s="733">
        <v>64.825999999999993</v>
      </c>
      <c r="J40" s="733">
        <v>75.113</v>
      </c>
      <c r="K40" s="733">
        <v>75.546999999999997</v>
      </c>
      <c r="L40" s="733">
        <v>72.864999999999995</v>
      </c>
      <c r="M40" s="733">
        <v>61.472000000000001</v>
      </c>
      <c r="N40" s="733">
        <v>47.453000000000003</v>
      </c>
      <c r="O40" s="733">
        <v>35.372</v>
      </c>
      <c r="P40" s="733">
        <v>26.768999999999998</v>
      </c>
      <c r="Q40" s="733">
        <v>31.332999999999998</v>
      </c>
      <c r="R40" s="733">
        <v>38.628999999999998</v>
      </c>
      <c r="S40" s="733">
        <v>47.244</v>
      </c>
      <c r="T40" s="733">
        <v>55.5</v>
      </c>
      <c r="U40" s="733">
        <v>66.623000000000005</v>
      </c>
      <c r="V40" s="733">
        <v>77.533000000000001</v>
      </c>
      <c r="W40" s="733">
        <v>78.623000000000005</v>
      </c>
      <c r="X40" s="733">
        <v>70.501000000000005</v>
      </c>
      <c r="Y40" s="733">
        <v>57.856000000000002</v>
      </c>
      <c r="Z40" s="733">
        <v>47.581000000000003</v>
      </c>
      <c r="AA40" s="733">
        <v>39.506</v>
      </c>
      <c r="AB40" s="733">
        <v>36.786000000000001</v>
      </c>
      <c r="AC40" s="733">
        <v>39.841000000000001</v>
      </c>
      <c r="AD40" s="733">
        <v>48.649000000000001</v>
      </c>
      <c r="AE40" s="733">
        <v>61.228999999999999</v>
      </c>
      <c r="AF40" s="733">
        <v>70.718000000000004</v>
      </c>
      <c r="AG40" s="733">
        <v>80.313000000000002</v>
      </c>
      <c r="AH40" s="733">
        <v>86.619</v>
      </c>
      <c r="AI40" s="733">
        <v>85.869</v>
      </c>
      <c r="AJ40" s="733">
        <v>75.340999999999994</v>
      </c>
      <c r="AK40" s="733">
        <v>61.542999999999999</v>
      </c>
      <c r="AL40" s="733">
        <v>52.180999999999997</v>
      </c>
      <c r="AM40" s="733">
        <v>43.433</v>
      </c>
      <c r="AN40" s="733">
        <v>39.457000000000001</v>
      </c>
      <c r="AO40" s="733">
        <v>43.576999999999998</v>
      </c>
      <c r="AP40" s="733">
        <v>53.850999999999999</v>
      </c>
      <c r="AQ40" s="733">
        <v>59.686</v>
      </c>
      <c r="AR40" s="733">
        <v>69.328000000000003</v>
      </c>
      <c r="AS40" s="733">
        <v>77.971000000000004</v>
      </c>
      <c r="AT40" s="733">
        <v>84.802000000000007</v>
      </c>
      <c r="AU40" s="733">
        <v>86.033000000000001</v>
      </c>
      <c r="AV40" s="733">
        <v>74.903999999999996</v>
      </c>
      <c r="AW40" s="733">
        <v>62.491</v>
      </c>
      <c r="AX40" s="733">
        <v>51.758758499999999</v>
      </c>
      <c r="AY40" s="733">
        <v>37.873393857000003</v>
      </c>
      <c r="AZ40" s="734">
        <v>32.565939999999998</v>
      </c>
      <c r="BA40" s="734">
        <v>34.547020000000003</v>
      </c>
      <c r="BB40" s="734">
        <v>41.171529999999997</v>
      </c>
      <c r="BC40" s="734">
        <v>50.165170000000003</v>
      </c>
      <c r="BD40" s="734">
        <v>58.66733</v>
      </c>
      <c r="BE40" s="734">
        <v>67.269109999999998</v>
      </c>
      <c r="BF40" s="734">
        <v>75.746610000000004</v>
      </c>
      <c r="BG40" s="734">
        <v>76.130020000000002</v>
      </c>
      <c r="BH40" s="734">
        <v>70.085419999999999</v>
      </c>
      <c r="BI40" s="734">
        <v>58.268979999999999</v>
      </c>
      <c r="BJ40" s="734">
        <v>46.503419999999998</v>
      </c>
      <c r="BK40" s="734">
        <v>38.807549999999999</v>
      </c>
      <c r="BL40" s="734">
        <v>34.500100000000003</v>
      </c>
      <c r="BM40" s="734">
        <v>36.481180000000002</v>
      </c>
      <c r="BN40" s="734">
        <v>43.105690000000003</v>
      </c>
      <c r="BO40" s="734">
        <v>52.099330000000002</v>
      </c>
      <c r="BP40" s="734">
        <v>60.601489999999998</v>
      </c>
      <c r="BQ40" s="734">
        <v>69.203270000000003</v>
      </c>
      <c r="BR40" s="734">
        <v>77.680769999999995</v>
      </c>
      <c r="BS40" s="734">
        <v>78.255529999999993</v>
      </c>
      <c r="BT40" s="734">
        <v>72.306600000000003</v>
      </c>
      <c r="BU40" s="734">
        <v>60.490160000000003</v>
      </c>
      <c r="BV40" s="734">
        <v>48.820270000000001</v>
      </c>
    </row>
    <row r="41" spans="1:77" x14ac:dyDescent="0.2">
      <c r="A41" s="568" t="s">
        <v>750</v>
      </c>
      <c r="B41" s="569" t="s">
        <v>955</v>
      </c>
      <c r="C41" s="733">
        <v>24.588000000000001</v>
      </c>
      <c r="D41" s="733">
        <v>22.812999999999999</v>
      </c>
      <c r="E41" s="733">
        <v>21.494</v>
      </c>
      <c r="F41" s="733">
        <v>20.533000000000001</v>
      </c>
      <c r="G41" s="733">
        <v>19.548999999999999</v>
      </c>
      <c r="H41" s="733">
        <v>20.552</v>
      </c>
      <c r="I41" s="733">
        <v>22.626999999999999</v>
      </c>
      <c r="J41" s="733">
        <v>23.629000000000001</v>
      </c>
      <c r="K41" s="733">
        <v>23.398</v>
      </c>
      <c r="L41" s="733">
        <v>21.593</v>
      </c>
      <c r="M41" s="733">
        <v>21.337</v>
      </c>
      <c r="N41" s="733">
        <v>20.113</v>
      </c>
      <c r="O41" s="733">
        <v>18.978000000000002</v>
      </c>
      <c r="P41" s="733">
        <v>18.283000000000001</v>
      </c>
      <c r="Q41" s="733">
        <v>19.359000000000002</v>
      </c>
      <c r="R41" s="733">
        <v>18.922000000000001</v>
      </c>
      <c r="S41" s="733">
        <v>18.594999999999999</v>
      </c>
      <c r="T41" s="733">
        <v>18.648</v>
      </c>
      <c r="U41" s="733">
        <v>19.718</v>
      </c>
      <c r="V41" s="733">
        <v>20.146000000000001</v>
      </c>
      <c r="W41" s="733">
        <v>20.393999999999998</v>
      </c>
      <c r="X41" s="733">
        <v>20.254999999999999</v>
      </c>
      <c r="Y41" s="733">
        <v>20.603999999999999</v>
      </c>
      <c r="Z41" s="733">
        <v>20.91</v>
      </c>
      <c r="AA41" s="733">
        <v>20.800999999999998</v>
      </c>
      <c r="AB41" s="733">
        <v>19.015999999999998</v>
      </c>
      <c r="AC41" s="733">
        <v>18.427</v>
      </c>
      <c r="AD41" s="733">
        <v>18.494</v>
      </c>
      <c r="AE41" s="733">
        <v>18.981999999999999</v>
      </c>
      <c r="AF41" s="733">
        <v>19.721</v>
      </c>
      <c r="AG41" s="733">
        <v>20.393999999999998</v>
      </c>
      <c r="AH41" s="733">
        <v>20.664999999999999</v>
      </c>
      <c r="AI41" s="733">
        <v>21.263999999999999</v>
      </c>
      <c r="AJ41" s="733">
        <v>20.805</v>
      </c>
      <c r="AK41" s="733">
        <v>20.6</v>
      </c>
      <c r="AL41" s="733">
        <v>20.9</v>
      </c>
      <c r="AM41" s="733">
        <v>21.538</v>
      </c>
      <c r="AN41" s="733">
        <v>21.785</v>
      </c>
      <c r="AO41" s="733">
        <v>23.989000000000001</v>
      </c>
      <c r="AP41" s="733">
        <v>29.289000000000001</v>
      </c>
      <c r="AQ41" s="733">
        <v>34.265999999999998</v>
      </c>
      <c r="AR41" s="733">
        <v>35.667999999999999</v>
      </c>
      <c r="AS41" s="733">
        <v>37.57</v>
      </c>
      <c r="AT41" s="733">
        <v>40.207000000000001</v>
      </c>
      <c r="AU41" s="733">
        <v>38.628</v>
      </c>
      <c r="AV41" s="733">
        <v>37.487000000000002</v>
      </c>
      <c r="AW41" s="733">
        <v>36.503</v>
      </c>
      <c r="AX41" s="733">
        <v>35.875704499999998</v>
      </c>
      <c r="AY41" s="733">
        <v>34.131498999999998</v>
      </c>
      <c r="AZ41" s="734">
        <v>32.621459999999999</v>
      </c>
      <c r="BA41" s="734">
        <v>31.724519999999998</v>
      </c>
      <c r="BB41" s="734">
        <v>31.13176</v>
      </c>
      <c r="BC41" s="734">
        <v>30.919920000000001</v>
      </c>
      <c r="BD41" s="734">
        <v>30.84714</v>
      </c>
      <c r="BE41" s="734">
        <v>31.08409</v>
      </c>
      <c r="BF41" s="734">
        <v>30.642479999999999</v>
      </c>
      <c r="BG41" s="734">
        <v>29.955860000000001</v>
      </c>
      <c r="BH41" s="734">
        <v>29.217919999999999</v>
      </c>
      <c r="BI41" s="734">
        <v>28.78668</v>
      </c>
      <c r="BJ41" s="734">
        <v>28.192499999999999</v>
      </c>
      <c r="BK41" s="734">
        <v>27.268160000000002</v>
      </c>
      <c r="BL41" s="734">
        <v>25.865860000000001</v>
      </c>
      <c r="BM41" s="734">
        <v>25.072469999999999</v>
      </c>
      <c r="BN41" s="734">
        <v>24.97824</v>
      </c>
      <c r="BO41" s="734">
        <v>25.250710000000002</v>
      </c>
      <c r="BP41" s="734">
        <v>25.645949999999999</v>
      </c>
      <c r="BQ41" s="734">
        <v>26.346119999999999</v>
      </c>
      <c r="BR41" s="734">
        <v>26.367640000000002</v>
      </c>
      <c r="BS41" s="734">
        <v>25.941700000000001</v>
      </c>
      <c r="BT41" s="734">
        <v>25.460899999999999</v>
      </c>
      <c r="BU41" s="734">
        <v>25.174199999999999</v>
      </c>
      <c r="BV41" s="734">
        <v>24.72213</v>
      </c>
    </row>
    <row r="42" spans="1:77" x14ac:dyDescent="0.2">
      <c r="A42" s="568"/>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7" ht="11.1" customHeight="1" x14ac:dyDescent="0.2">
      <c r="A43" s="57"/>
      <c r="B43" s="154" t="s">
        <v>574</v>
      </c>
      <c r="C43" s="570"/>
      <c r="D43" s="570"/>
      <c r="E43" s="570"/>
      <c r="F43" s="570"/>
      <c r="G43" s="570"/>
      <c r="H43" s="570"/>
      <c r="I43" s="570"/>
      <c r="J43" s="570"/>
      <c r="K43" s="570"/>
      <c r="L43" s="570"/>
      <c r="M43" s="570"/>
      <c r="N43" s="570"/>
      <c r="O43" s="570"/>
      <c r="P43" s="570"/>
      <c r="Q43" s="570"/>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1"/>
      <c r="BA43" s="571"/>
      <c r="BB43" s="571"/>
      <c r="BC43" s="571"/>
      <c r="BD43" s="571"/>
      <c r="BE43" s="571"/>
      <c r="BF43" s="571"/>
      <c r="BG43" s="571"/>
      <c r="BH43" s="571"/>
      <c r="BI43" s="571"/>
      <c r="BJ43" s="571"/>
      <c r="BK43" s="571"/>
      <c r="BL43" s="571"/>
      <c r="BM43" s="571"/>
      <c r="BN43" s="571"/>
      <c r="BO43" s="571"/>
      <c r="BP43" s="571"/>
      <c r="BQ43" s="571"/>
      <c r="BR43" s="571"/>
      <c r="BS43" s="571"/>
      <c r="BT43" s="571"/>
      <c r="BU43" s="571"/>
      <c r="BV43" s="571"/>
      <c r="BX43" s="712"/>
      <c r="BY43" s="712"/>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14.236387097</v>
      </c>
      <c r="AY44" s="208">
        <v>14.655113870999999</v>
      </c>
      <c r="AZ44" s="324">
        <v>14.32795</v>
      </c>
      <c r="BA44" s="324">
        <v>14.326460000000001</v>
      </c>
      <c r="BB44" s="324">
        <v>14.601559999999999</v>
      </c>
      <c r="BC44" s="324">
        <v>15.08203</v>
      </c>
      <c r="BD44" s="324">
        <v>15.245939999999999</v>
      </c>
      <c r="BE44" s="324">
        <v>15.995430000000001</v>
      </c>
      <c r="BF44" s="324">
        <v>15.86675</v>
      </c>
      <c r="BG44" s="324">
        <v>15.2859</v>
      </c>
      <c r="BH44" s="324">
        <v>14.35169</v>
      </c>
      <c r="BI44" s="324">
        <v>15.16752</v>
      </c>
      <c r="BJ44" s="324">
        <v>16.02168</v>
      </c>
      <c r="BK44" s="324">
        <v>15.145210000000001</v>
      </c>
      <c r="BL44" s="324">
        <v>14.64772</v>
      </c>
      <c r="BM44" s="324">
        <v>15.42892</v>
      </c>
      <c r="BN44" s="324">
        <v>16.145969999999998</v>
      </c>
      <c r="BO44" s="324">
        <v>16.644770000000001</v>
      </c>
      <c r="BP44" s="324">
        <v>16.874569999999999</v>
      </c>
      <c r="BQ44" s="324">
        <v>17.059529999999999</v>
      </c>
      <c r="BR44" s="324">
        <v>17.26116</v>
      </c>
      <c r="BS44" s="324">
        <v>16.635960000000001</v>
      </c>
      <c r="BT44" s="324">
        <v>15.641999999999999</v>
      </c>
      <c r="BU44" s="324">
        <v>16.035499999999999</v>
      </c>
      <c r="BV44" s="324">
        <v>16.808319999999998</v>
      </c>
      <c r="BX44" s="713"/>
      <c r="BY44" s="713"/>
    </row>
    <row r="45" spans="1:77" ht="11.1" customHeight="1" x14ac:dyDescent="0.2">
      <c r="A45" s="568" t="s">
        <v>979</v>
      </c>
      <c r="B45" s="569" t="s">
        <v>972</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0.63601059999999998</v>
      </c>
      <c r="AY45" s="208">
        <v>0.61079930000000004</v>
      </c>
      <c r="AZ45" s="324">
        <v>0.51658059999999995</v>
      </c>
      <c r="BA45" s="324">
        <v>0.45115719999999998</v>
      </c>
      <c r="BB45" s="324">
        <v>0.43296570000000001</v>
      </c>
      <c r="BC45" s="324">
        <v>0.42832979999999998</v>
      </c>
      <c r="BD45" s="324">
        <v>0.42884699999999998</v>
      </c>
      <c r="BE45" s="324">
        <v>0.42578270000000001</v>
      </c>
      <c r="BF45" s="324">
        <v>0.45056030000000002</v>
      </c>
      <c r="BG45" s="324">
        <v>0.56340559999999995</v>
      </c>
      <c r="BH45" s="324">
        <v>0.60994879999999996</v>
      </c>
      <c r="BI45" s="324">
        <v>0.67284460000000001</v>
      </c>
      <c r="BJ45" s="324">
        <v>0.66184790000000004</v>
      </c>
      <c r="BK45" s="324">
        <v>0.58011060000000003</v>
      </c>
      <c r="BL45" s="324">
        <v>0.56499080000000002</v>
      </c>
      <c r="BM45" s="324">
        <v>0.51418240000000004</v>
      </c>
      <c r="BN45" s="324">
        <v>0.4784022</v>
      </c>
      <c r="BO45" s="324">
        <v>0.46222659999999999</v>
      </c>
      <c r="BP45" s="324">
        <v>0.45935989999999999</v>
      </c>
      <c r="BQ45" s="324">
        <v>0.44870389999999999</v>
      </c>
      <c r="BR45" s="324">
        <v>0.48117650000000001</v>
      </c>
      <c r="BS45" s="324">
        <v>0.59737419999999997</v>
      </c>
      <c r="BT45" s="324">
        <v>0.64926890000000004</v>
      </c>
      <c r="BU45" s="324">
        <v>0.70853440000000001</v>
      </c>
      <c r="BV45" s="324">
        <v>0.70264230000000005</v>
      </c>
      <c r="BX45" s="713"/>
      <c r="BY45" s="713"/>
    </row>
    <row r="46" spans="1:77" ht="11.1" customHeight="1" x14ac:dyDescent="0.2">
      <c r="A46" s="61" t="s">
        <v>886</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1.0464432805999999</v>
      </c>
      <c r="AY46" s="208">
        <v>1.0556732096999999</v>
      </c>
      <c r="AZ46" s="324">
        <v>1.0902810000000001</v>
      </c>
      <c r="BA46" s="324">
        <v>1.098471</v>
      </c>
      <c r="BB46" s="324">
        <v>1.1072219999999999</v>
      </c>
      <c r="BC46" s="324">
        <v>1.1465890000000001</v>
      </c>
      <c r="BD46" s="324">
        <v>1.1543589999999999</v>
      </c>
      <c r="BE46" s="324">
        <v>1.165289</v>
      </c>
      <c r="BF46" s="324">
        <v>1.202372</v>
      </c>
      <c r="BG46" s="324">
        <v>1.1396770000000001</v>
      </c>
      <c r="BH46" s="324">
        <v>1.1427309999999999</v>
      </c>
      <c r="BI46" s="324">
        <v>1.1678710000000001</v>
      </c>
      <c r="BJ46" s="324">
        <v>1.1628529999999999</v>
      </c>
      <c r="BK46" s="324">
        <v>1.117378</v>
      </c>
      <c r="BL46" s="324">
        <v>1.1299840000000001</v>
      </c>
      <c r="BM46" s="324">
        <v>1.165224</v>
      </c>
      <c r="BN46" s="324">
        <v>1.1959930000000001</v>
      </c>
      <c r="BO46" s="324">
        <v>1.1909240000000001</v>
      </c>
      <c r="BP46" s="324">
        <v>1.2061010000000001</v>
      </c>
      <c r="BQ46" s="324">
        <v>1.206242</v>
      </c>
      <c r="BR46" s="324">
        <v>1.2126980000000001</v>
      </c>
      <c r="BS46" s="324">
        <v>1.1636120000000001</v>
      </c>
      <c r="BT46" s="324">
        <v>1.1711</v>
      </c>
      <c r="BU46" s="324">
        <v>1.179416</v>
      </c>
      <c r="BV46" s="324">
        <v>1.178852</v>
      </c>
      <c r="BX46" s="713"/>
      <c r="BY46" s="713"/>
    </row>
    <row r="47" spans="1:77" ht="11.1" customHeight="1" x14ac:dyDescent="0.2">
      <c r="A47" s="61" t="s">
        <v>757</v>
      </c>
      <c r="B47" s="569"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0.52252172474000003</v>
      </c>
      <c r="AY47" s="208">
        <v>0.17645997077</v>
      </c>
      <c r="AZ47" s="324">
        <v>0.23620389999999999</v>
      </c>
      <c r="BA47" s="324">
        <v>0.30179640000000002</v>
      </c>
      <c r="BB47" s="324">
        <v>0.38073119999999999</v>
      </c>
      <c r="BC47" s="324">
        <v>0.46061220000000003</v>
      </c>
      <c r="BD47" s="324">
        <v>0.54327789999999998</v>
      </c>
      <c r="BE47" s="324">
        <v>0.49576870000000001</v>
      </c>
      <c r="BF47" s="324">
        <v>0.4430675</v>
      </c>
      <c r="BG47" s="324">
        <v>0.38651839999999998</v>
      </c>
      <c r="BH47" s="324">
        <v>0.3445859</v>
      </c>
      <c r="BI47" s="324">
        <v>0.36156300000000002</v>
      </c>
      <c r="BJ47" s="324">
        <v>0.41355459999999999</v>
      </c>
      <c r="BK47" s="324">
        <v>9.7259100000000001E-2</v>
      </c>
      <c r="BL47" s="324">
        <v>5.5968499999999997E-2</v>
      </c>
      <c r="BM47" s="324">
        <v>0.1234423</v>
      </c>
      <c r="BN47" s="324">
        <v>0.1847316</v>
      </c>
      <c r="BO47" s="324">
        <v>0.34754639999999998</v>
      </c>
      <c r="BP47" s="324">
        <v>0.30933620000000001</v>
      </c>
      <c r="BQ47" s="324">
        <v>0.33793509999999999</v>
      </c>
      <c r="BR47" s="324">
        <v>0.31534129999999999</v>
      </c>
      <c r="BS47" s="324">
        <v>0.27866990000000003</v>
      </c>
      <c r="BT47" s="324">
        <v>0.20191719999999999</v>
      </c>
      <c r="BU47" s="324">
        <v>0.26641809999999999</v>
      </c>
      <c r="BV47" s="324">
        <v>0.35283419999999999</v>
      </c>
      <c r="BX47" s="713"/>
      <c r="BY47" s="713"/>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0.31512903226</v>
      </c>
      <c r="AY48" s="208">
        <v>2.8906732258000001E-2</v>
      </c>
      <c r="AZ48" s="324">
        <v>0.51942319999999997</v>
      </c>
      <c r="BA48" s="324">
        <v>0.70969159999999998</v>
      </c>
      <c r="BB48" s="324">
        <v>0.80540900000000004</v>
      </c>
      <c r="BC48" s="324">
        <v>0.87752189999999997</v>
      </c>
      <c r="BD48" s="324">
        <v>0.81933180000000005</v>
      </c>
      <c r="BE48" s="324">
        <v>0.71390480000000001</v>
      </c>
      <c r="BF48" s="324">
        <v>0.7332573</v>
      </c>
      <c r="BG48" s="324">
        <v>0.54314609999999997</v>
      </c>
      <c r="BH48" s="324">
        <v>0.73574759999999995</v>
      </c>
      <c r="BI48" s="324">
        <v>0.25683590000000001</v>
      </c>
      <c r="BJ48" s="324">
        <v>-0.2118601</v>
      </c>
      <c r="BK48" s="324">
        <v>0.34880810000000001</v>
      </c>
      <c r="BL48" s="324">
        <v>0.60541239999999996</v>
      </c>
      <c r="BM48" s="324">
        <v>0.74231159999999996</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3"/>
      <c r="BY48" s="713"/>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-1.7440000000000001E-4</v>
      </c>
      <c r="AY49" s="208">
        <v>-4.29667E-4</v>
      </c>
      <c r="AZ49" s="324">
        <v>-7.1333299999999997E-5</v>
      </c>
      <c r="BA49" s="324">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3"/>
      <c r="BY49" s="713"/>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16.756317333999998</v>
      </c>
      <c r="AY50" s="208">
        <v>16.526523417</v>
      </c>
      <c r="AZ50" s="324">
        <v>16.690370000000001</v>
      </c>
      <c r="BA50" s="324">
        <v>16.887810000000002</v>
      </c>
      <c r="BB50" s="324">
        <v>17.328019999999999</v>
      </c>
      <c r="BC50" s="324">
        <v>17.995259999999998</v>
      </c>
      <c r="BD50" s="324">
        <v>18.191929999999999</v>
      </c>
      <c r="BE50" s="324">
        <v>18.796240000000001</v>
      </c>
      <c r="BF50" s="324">
        <v>18.696010000000001</v>
      </c>
      <c r="BG50" s="324">
        <v>17.91883</v>
      </c>
      <c r="BH50" s="324">
        <v>17.184699999999999</v>
      </c>
      <c r="BI50" s="324">
        <v>17.626580000000001</v>
      </c>
      <c r="BJ50" s="324">
        <v>18.047899999999998</v>
      </c>
      <c r="BK50" s="324">
        <v>17.288329999999998</v>
      </c>
      <c r="BL50" s="324">
        <v>17.004000000000001</v>
      </c>
      <c r="BM50" s="324">
        <v>17.974319999999999</v>
      </c>
      <c r="BN50" s="324">
        <v>18.800519999999999</v>
      </c>
      <c r="BO50" s="324">
        <v>19.49502</v>
      </c>
      <c r="BP50" s="324">
        <v>19.635929999999998</v>
      </c>
      <c r="BQ50" s="324">
        <v>19.72625</v>
      </c>
      <c r="BR50" s="324">
        <v>19.97344</v>
      </c>
      <c r="BS50" s="324">
        <v>19.257840000000002</v>
      </c>
      <c r="BT50" s="324">
        <v>18.438359999999999</v>
      </c>
      <c r="BU50" s="324">
        <v>18.468879999999999</v>
      </c>
      <c r="BV50" s="324">
        <v>18.884070000000001</v>
      </c>
      <c r="BX50" s="713"/>
      <c r="BY50" s="713"/>
      <c r="BZ50" s="715"/>
      <c r="CA50" s="714"/>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324"/>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1.071132</v>
      </c>
      <c r="AY52" s="208">
        <v>1.027104</v>
      </c>
      <c r="AZ52" s="324">
        <v>1.005952</v>
      </c>
      <c r="BA52" s="324">
        <v>0.99143309999999996</v>
      </c>
      <c r="BB52" s="324">
        <v>1.023633</v>
      </c>
      <c r="BC52" s="324">
        <v>1.0694140000000001</v>
      </c>
      <c r="BD52" s="324">
        <v>1.0801590000000001</v>
      </c>
      <c r="BE52" s="324">
        <v>1.055472</v>
      </c>
      <c r="BF52" s="324">
        <v>1.086997</v>
      </c>
      <c r="BG52" s="324">
        <v>1.047196</v>
      </c>
      <c r="BH52" s="324">
        <v>0.98193969999999997</v>
      </c>
      <c r="BI52" s="324">
        <v>1.0435080000000001</v>
      </c>
      <c r="BJ52" s="324">
        <v>1.104698</v>
      </c>
      <c r="BK52" s="324">
        <v>1.066689</v>
      </c>
      <c r="BL52" s="324">
        <v>1.0407249999999999</v>
      </c>
      <c r="BM52" s="324">
        <v>1.05217</v>
      </c>
      <c r="BN52" s="324">
        <v>1.064565</v>
      </c>
      <c r="BO52" s="324">
        <v>1.1048420000000001</v>
      </c>
      <c r="BP52" s="324">
        <v>1.1005069999999999</v>
      </c>
      <c r="BQ52" s="324">
        <v>1.1141460000000001</v>
      </c>
      <c r="BR52" s="324">
        <v>1.1617409999999999</v>
      </c>
      <c r="BS52" s="324">
        <v>1.1237159999999999</v>
      </c>
      <c r="BT52" s="324">
        <v>1.080643</v>
      </c>
      <c r="BU52" s="324">
        <v>1.121232</v>
      </c>
      <c r="BV52" s="324">
        <v>1.201373</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324"/>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324"/>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8" t="s">
        <v>980</v>
      </c>
      <c r="B55" s="569" t="s">
        <v>972</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0.35188005999999999</v>
      </c>
      <c r="AY55" s="208">
        <v>0.34594975</v>
      </c>
      <c r="AZ55" s="324">
        <v>0.42291440000000002</v>
      </c>
      <c r="BA55" s="324">
        <v>0.62715960000000004</v>
      </c>
      <c r="BB55" s="324">
        <v>0.7835143</v>
      </c>
      <c r="BC55" s="324">
        <v>0.87320889999999995</v>
      </c>
      <c r="BD55" s="324">
        <v>0.86599029999999999</v>
      </c>
      <c r="BE55" s="324">
        <v>0.87057390000000001</v>
      </c>
      <c r="BF55" s="324">
        <v>0.83963390000000004</v>
      </c>
      <c r="BG55" s="324">
        <v>0.59993039999999997</v>
      </c>
      <c r="BH55" s="324">
        <v>0.44954870000000002</v>
      </c>
      <c r="BI55" s="324">
        <v>0.34472829999999999</v>
      </c>
      <c r="BJ55" s="324">
        <v>0.36062499999999997</v>
      </c>
      <c r="BK55" s="324">
        <v>0.40147870000000002</v>
      </c>
      <c r="BL55" s="324">
        <v>0.45555659999999998</v>
      </c>
      <c r="BM55" s="324">
        <v>0.67189359999999998</v>
      </c>
      <c r="BN55" s="324">
        <v>0.82329260000000004</v>
      </c>
      <c r="BO55" s="324">
        <v>0.91455640000000005</v>
      </c>
      <c r="BP55" s="324">
        <v>0.8992175</v>
      </c>
      <c r="BQ55" s="324">
        <v>0.89084359999999996</v>
      </c>
      <c r="BR55" s="324">
        <v>0.86455789999999999</v>
      </c>
      <c r="BS55" s="324">
        <v>0.6478507</v>
      </c>
      <c r="BT55" s="324">
        <v>0.48048639999999998</v>
      </c>
      <c r="BU55" s="324">
        <v>0.36267529999999998</v>
      </c>
      <c r="BV55" s="324">
        <v>0.38496079999999999</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8.7071935483999994</v>
      </c>
      <c r="AY56" s="208">
        <v>8.4990115160999995</v>
      </c>
      <c r="AZ56" s="324">
        <v>8.9995139999999996</v>
      </c>
      <c r="BA56" s="324">
        <v>9.0341670000000001</v>
      </c>
      <c r="BB56" s="324">
        <v>9.2763960000000001</v>
      </c>
      <c r="BC56" s="324">
        <v>9.6171369999999996</v>
      </c>
      <c r="BD56" s="324">
        <v>9.6938080000000006</v>
      </c>
      <c r="BE56" s="324">
        <v>9.7940550000000002</v>
      </c>
      <c r="BF56" s="324">
        <v>9.7579229999999999</v>
      </c>
      <c r="BG56" s="324">
        <v>9.5905050000000003</v>
      </c>
      <c r="BH56" s="324">
        <v>9.4469589999999997</v>
      </c>
      <c r="BI56" s="324">
        <v>9.6326339999999995</v>
      </c>
      <c r="BJ56" s="324">
        <v>9.5372889999999995</v>
      </c>
      <c r="BK56" s="324">
        <v>9.2618690000000008</v>
      </c>
      <c r="BL56" s="324">
        <v>9.2015390000000004</v>
      </c>
      <c r="BM56" s="324">
        <v>9.425872</v>
      </c>
      <c r="BN56" s="324">
        <v>9.6914540000000002</v>
      </c>
      <c r="BO56" s="324">
        <v>9.9453689999999995</v>
      </c>
      <c r="BP56" s="324">
        <v>10.02136</v>
      </c>
      <c r="BQ56" s="324">
        <v>9.9706030000000005</v>
      </c>
      <c r="BR56" s="324">
        <v>10.08708</v>
      </c>
      <c r="BS56" s="324">
        <v>9.9049420000000001</v>
      </c>
      <c r="BT56" s="324">
        <v>9.8409329999999997</v>
      </c>
      <c r="BU56" s="324">
        <v>9.8275649999999999</v>
      </c>
      <c r="BV56" s="324">
        <v>9.767792</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1.1707096774000001</v>
      </c>
      <c r="AY57" s="208">
        <v>1.2459325483999999</v>
      </c>
      <c r="AZ57" s="324">
        <v>1.3392930000000001</v>
      </c>
      <c r="BA57" s="324">
        <v>1.3796010000000001</v>
      </c>
      <c r="BB57" s="324">
        <v>1.39175</v>
      </c>
      <c r="BC57" s="324">
        <v>1.440717</v>
      </c>
      <c r="BD57" s="324">
        <v>1.489628</v>
      </c>
      <c r="BE57" s="324">
        <v>1.559107</v>
      </c>
      <c r="BF57" s="324">
        <v>1.5368839999999999</v>
      </c>
      <c r="BG57" s="324">
        <v>1.469204</v>
      </c>
      <c r="BH57" s="324">
        <v>1.3622669999999999</v>
      </c>
      <c r="BI57" s="324">
        <v>1.436428</v>
      </c>
      <c r="BJ57" s="324">
        <v>1.5198259999999999</v>
      </c>
      <c r="BK57" s="324">
        <v>1.5182059999999999</v>
      </c>
      <c r="BL57" s="324">
        <v>1.4596070000000001</v>
      </c>
      <c r="BM57" s="324">
        <v>1.549744</v>
      </c>
      <c r="BN57" s="324">
        <v>1.5876939999999999</v>
      </c>
      <c r="BO57" s="324">
        <v>1.623656</v>
      </c>
      <c r="BP57" s="324">
        <v>1.655802</v>
      </c>
      <c r="BQ57" s="324">
        <v>1.704677</v>
      </c>
      <c r="BR57" s="324">
        <v>1.7066600000000001</v>
      </c>
      <c r="BS57" s="324">
        <v>1.636873</v>
      </c>
      <c r="BT57" s="324">
        <v>1.526888</v>
      </c>
      <c r="BU57" s="324">
        <v>1.550853</v>
      </c>
      <c r="BV57" s="324">
        <v>1.6313340000000001</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4.7053530741999996</v>
      </c>
      <c r="AY58" s="208">
        <v>4.6467637226000003</v>
      </c>
      <c r="AZ58" s="324">
        <v>4.4667700000000004</v>
      </c>
      <c r="BA58" s="324">
        <v>4.3962969999999997</v>
      </c>
      <c r="BB58" s="324">
        <v>4.3800869999999996</v>
      </c>
      <c r="BC58" s="324">
        <v>4.5243070000000003</v>
      </c>
      <c r="BD58" s="324">
        <v>4.5764509999999996</v>
      </c>
      <c r="BE58" s="324">
        <v>4.7618419999999997</v>
      </c>
      <c r="BF58" s="324">
        <v>4.7610809999999999</v>
      </c>
      <c r="BG58" s="324">
        <v>4.6152790000000001</v>
      </c>
      <c r="BH58" s="324">
        <v>4.384798</v>
      </c>
      <c r="BI58" s="324">
        <v>4.6352089999999997</v>
      </c>
      <c r="BJ58" s="324">
        <v>4.910037</v>
      </c>
      <c r="BK58" s="324">
        <v>4.5673880000000002</v>
      </c>
      <c r="BL58" s="324">
        <v>4.4589850000000002</v>
      </c>
      <c r="BM58" s="324">
        <v>4.7311940000000003</v>
      </c>
      <c r="BN58" s="324">
        <v>4.9716930000000001</v>
      </c>
      <c r="BO58" s="324">
        <v>5.2122450000000002</v>
      </c>
      <c r="BP58" s="324">
        <v>5.2333800000000004</v>
      </c>
      <c r="BQ58" s="324">
        <v>5.2966499999999996</v>
      </c>
      <c r="BR58" s="324">
        <v>5.417859</v>
      </c>
      <c r="BS58" s="324">
        <v>5.3161829999999997</v>
      </c>
      <c r="BT58" s="324">
        <v>5.0105849999999998</v>
      </c>
      <c r="BU58" s="324">
        <v>5.1834870000000004</v>
      </c>
      <c r="BV58" s="324">
        <v>5.4432470000000004</v>
      </c>
      <c r="BX58" s="713"/>
      <c r="BY58" s="713"/>
      <c r="BZ58" s="713"/>
      <c r="CA58" s="714"/>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0.16019354839</v>
      </c>
      <c r="AY59" s="208">
        <v>0.17945701935</v>
      </c>
      <c r="AZ59" s="324">
        <v>0.20991199999999999</v>
      </c>
      <c r="BA59" s="324">
        <v>0.23996129999999999</v>
      </c>
      <c r="BB59" s="324">
        <v>0.26618829999999999</v>
      </c>
      <c r="BC59" s="324">
        <v>0.26921669999999998</v>
      </c>
      <c r="BD59" s="324">
        <v>0.24477280000000001</v>
      </c>
      <c r="BE59" s="324">
        <v>0.26326470000000002</v>
      </c>
      <c r="BF59" s="324">
        <v>0.26710230000000001</v>
      </c>
      <c r="BG59" s="324">
        <v>0.24979499999999999</v>
      </c>
      <c r="BH59" s="324">
        <v>0.2440253</v>
      </c>
      <c r="BI59" s="324">
        <v>0.16485</v>
      </c>
      <c r="BJ59" s="324">
        <v>0.20415320000000001</v>
      </c>
      <c r="BK59" s="324">
        <v>0.27838069999999998</v>
      </c>
      <c r="BL59" s="324">
        <v>0.21046210000000001</v>
      </c>
      <c r="BM59" s="324">
        <v>0.26306469999999998</v>
      </c>
      <c r="BN59" s="324">
        <v>0.29686230000000002</v>
      </c>
      <c r="BO59" s="324">
        <v>0.298126</v>
      </c>
      <c r="BP59" s="324">
        <v>0.27389390000000002</v>
      </c>
      <c r="BQ59" s="324">
        <v>0.29053820000000002</v>
      </c>
      <c r="BR59" s="324">
        <v>0.29898780000000003</v>
      </c>
      <c r="BS59" s="324">
        <v>0.28169169999999999</v>
      </c>
      <c r="BT59" s="324">
        <v>0.2749125</v>
      </c>
      <c r="BU59" s="324">
        <v>0.18754090000000001</v>
      </c>
      <c r="BV59" s="324">
        <v>0.22400780000000001</v>
      </c>
    </row>
    <row r="60" spans="1:79" ht="11.1" customHeight="1" x14ac:dyDescent="0.2">
      <c r="A60" s="61" t="s">
        <v>765</v>
      </c>
      <c r="B60" s="569" t="s">
        <v>981</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2.7321194260000001</v>
      </c>
      <c r="AY60" s="208">
        <v>2.6365128601999999</v>
      </c>
      <c r="AZ60" s="324">
        <v>2.2579189999999998</v>
      </c>
      <c r="BA60" s="324">
        <v>2.2020559999999998</v>
      </c>
      <c r="BB60" s="324">
        <v>2.253717</v>
      </c>
      <c r="BC60" s="324">
        <v>2.3400840000000001</v>
      </c>
      <c r="BD60" s="324">
        <v>2.4014340000000001</v>
      </c>
      <c r="BE60" s="324">
        <v>2.6028660000000001</v>
      </c>
      <c r="BF60" s="324">
        <v>2.6203780000000001</v>
      </c>
      <c r="BG60" s="324">
        <v>2.4413130000000001</v>
      </c>
      <c r="BH60" s="324">
        <v>2.2790370000000002</v>
      </c>
      <c r="BI60" s="324">
        <v>2.4562379999999999</v>
      </c>
      <c r="BJ60" s="324">
        <v>2.6206680000000002</v>
      </c>
      <c r="BK60" s="324">
        <v>2.3277000000000001</v>
      </c>
      <c r="BL60" s="324">
        <v>2.258578</v>
      </c>
      <c r="BM60" s="324">
        <v>2.3847230000000001</v>
      </c>
      <c r="BN60" s="324">
        <v>2.4940850000000001</v>
      </c>
      <c r="BO60" s="324">
        <v>2.6059130000000001</v>
      </c>
      <c r="BP60" s="324">
        <v>2.6527769999999999</v>
      </c>
      <c r="BQ60" s="324">
        <v>2.687087</v>
      </c>
      <c r="BR60" s="324">
        <v>2.7600310000000001</v>
      </c>
      <c r="BS60" s="324">
        <v>2.594017</v>
      </c>
      <c r="BT60" s="324">
        <v>2.3851939999999998</v>
      </c>
      <c r="BU60" s="324">
        <v>2.477989</v>
      </c>
      <c r="BV60" s="324">
        <v>2.6341019999999999</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17.827449334000001</v>
      </c>
      <c r="AY61" s="208">
        <v>17.553627417000001</v>
      </c>
      <c r="AZ61" s="324">
        <v>17.69632</v>
      </c>
      <c r="BA61" s="324">
        <v>17.879239999999999</v>
      </c>
      <c r="BB61" s="324">
        <v>18.351649999999999</v>
      </c>
      <c r="BC61" s="324">
        <v>19.06467</v>
      </c>
      <c r="BD61" s="324">
        <v>19.272079999999999</v>
      </c>
      <c r="BE61" s="324">
        <v>19.851710000000001</v>
      </c>
      <c r="BF61" s="324">
        <v>19.783000000000001</v>
      </c>
      <c r="BG61" s="324">
        <v>18.96603</v>
      </c>
      <c r="BH61" s="324">
        <v>18.166630000000001</v>
      </c>
      <c r="BI61" s="324">
        <v>18.670089999999998</v>
      </c>
      <c r="BJ61" s="324">
        <v>19.1526</v>
      </c>
      <c r="BK61" s="324">
        <v>18.35502</v>
      </c>
      <c r="BL61" s="324">
        <v>18.044730000000001</v>
      </c>
      <c r="BM61" s="324">
        <v>19.026489999999999</v>
      </c>
      <c r="BN61" s="324">
        <v>19.865079999999999</v>
      </c>
      <c r="BO61" s="324">
        <v>20.599869999999999</v>
      </c>
      <c r="BP61" s="324">
        <v>20.736440000000002</v>
      </c>
      <c r="BQ61" s="324">
        <v>20.840399999999999</v>
      </c>
      <c r="BR61" s="324">
        <v>21.135179999999998</v>
      </c>
      <c r="BS61" s="324">
        <v>20.38156</v>
      </c>
      <c r="BT61" s="324">
        <v>19.518999999999998</v>
      </c>
      <c r="BU61" s="324">
        <v>19.590109999999999</v>
      </c>
      <c r="BV61" s="324">
        <v>20.085439999999998</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324"/>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14.589935484</v>
      </c>
      <c r="AY63" s="208">
        <v>15.075444838999999</v>
      </c>
      <c r="AZ63" s="324">
        <v>14.80308</v>
      </c>
      <c r="BA63" s="324">
        <v>14.718030000000001</v>
      </c>
      <c r="BB63" s="324">
        <v>15.05064</v>
      </c>
      <c r="BC63" s="324">
        <v>15.402419999999999</v>
      </c>
      <c r="BD63" s="324">
        <v>15.6929</v>
      </c>
      <c r="BE63" s="324">
        <v>16.371939999999999</v>
      </c>
      <c r="BF63" s="324">
        <v>16.247260000000001</v>
      </c>
      <c r="BG63" s="324">
        <v>15.69628</v>
      </c>
      <c r="BH63" s="324">
        <v>14.79979</v>
      </c>
      <c r="BI63" s="324">
        <v>15.59374</v>
      </c>
      <c r="BJ63" s="324">
        <v>16.350300000000001</v>
      </c>
      <c r="BK63" s="324">
        <v>15.57086</v>
      </c>
      <c r="BL63" s="324">
        <v>15.06575</v>
      </c>
      <c r="BM63" s="324">
        <v>15.66952</v>
      </c>
      <c r="BN63" s="324">
        <v>16.389119999999998</v>
      </c>
      <c r="BO63" s="324">
        <v>16.765619999999998</v>
      </c>
      <c r="BP63" s="324">
        <v>17.10155</v>
      </c>
      <c r="BQ63" s="324">
        <v>17.291799999999999</v>
      </c>
      <c r="BR63" s="324">
        <v>17.460840000000001</v>
      </c>
      <c r="BS63" s="324">
        <v>16.872900000000001</v>
      </c>
      <c r="BT63" s="324">
        <v>15.92023</v>
      </c>
      <c r="BU63" s="324">
        <v>16.347529999999999</v>
      </c>
      <c r="BV63" s="324">
        <v>17.036100000000001</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18.388089999999998</v>
      </c>
      <c r="AY64" s="208">
        <v>18.388089999999998</v>
      </c>
      <c r="AZ64" s="324">
        <v>18.388089999999998</v>
      </c>
      <c r="BA64" s="324">
        <v>18.388089999999998</v>
      </c>
      <c r="BB64" s="324">
        <v>18.388089999999998</v>
      </c>
      <c r="BC64" s="324">
        <v>18.388089999999998</v>
      </c>
      <c r="BD64" s="324">
        <v>18.388089999999998</v>
      </c>
      <c r="BE64" s="324">
        <v>18.388089999999998</v>
      </c>
      <c r="BF64" s="324">
        <v>18.388089999999998</v>
      </c>
      <c r="BG64" s="324">
        <v>18.388089999999998</v>
      </c>
      <c r="BH64" s="324">
        <v>18.388089999999998</v>
      </c>
      <c r="BI64" s="324">
        <v>18.388089999999998</v>
      </c>
      <c r="BJ64" s="324">
        <v>18.388089999999998</v>
      </c>
      <c r="BK64" s="324">
        <v>18.388089999999998</v>
      </c>
      <c r="BL64" s="324">
        <v>18.388089999999998</v>
      </c>
      <c r="BM64" s="324">
        <v>18.388089999999998</v>
      </c>
      <c r="BN64" s="324">
        <v>18.388089999999998</v>
      </c>
      <c r="BO64" s="324">
        <v>18.388089999999998</v>
      </c>
      <c r="BP64" s="324">
        <v>18.388089999999998</v>
      </c>
      <c r="BQ64" s="324">
        <v>18.388089999999998</v>
      </c>
      <c r="BR64" s="324">
        <v>18.388089999999998</v>
      </c>
      <c r="BS64" s="324">
        <v>18.388089999999998</v>
      </c>
      <c r="BT64" s="324">
        <v>18.388089999999998</v>
      </c>
      <c r="BU64" s="324">
        <v>18.388089999999998</v>
      </c>
      <c r="BV64" s="324">
        <v>18.388089999999998</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0.79344485935999998</v>
      </c>
      <c r="AY65" s="209">
        <v>0.81984832783999995</v>
      </c>
      <c r="AZ65" s="350">
        <v>0.80503630000000004</v>
      </c>
      <c r="BA65" s="350">
        <v>0.80041110000000004</v>
      </c>
      <c r="BB65" s="350">
        <v>0.81849910000000003</v>
      </c>
      <c r="BC65" s="350">
        <v>0.83763010000000004</v>
      </c>
      <c r="BD65" s="350">
        <v>0.85342759999999995</v>
      </c>
      <c r="BE65" s="350">
        <v>0.89035580000000003</v>
      </c>
      <c r="BF65" s="350">
        <v>0.88357529999999995</v>
      </c>
      <c r="BG65" s="350">
        <v>0.85361129999999996</v>
      </c>
      <c r="BH65" s="350">
        <v>0.80485739999999995</v>
      </c>
      <c r="BI65" s="350">
        <v>0.84803459999999997</v>
      </c>
      <c r="BJ65" s="350">
        <v>0.88917889999999999</v>
      </c>
      <c r="BK65" s="350">
        <v>0.84679040000000005</v>
      </c>
      <c r="BL65" s="350">
        <v>0.81932130000000003</v>
      </c>
      <c r="BM65" s="350">
        <v>0.85215589999999997</v>
      </c>
      <c r="BN65" s="350">
        <v>0.89129009999999997</v>
      </c>
      <c r="BO65" s="350">
        <v>0.91176489999999999</v>
      </c>
      <c r="BP65" s="350">
        <v>0.93003400000000003</v>
      </c>
      <c r="BQ65" s="350">
        <v>0.9403802</v>
      </c>
      <c r="BR65" s="350">
        <v>0.94957320000000001</v>
      </c>
      <c r="BS65" s="350">
        <v>0.91759930000000001</v>
      </c>
      <c r="BT65" s="350">
        <v>0.86579010000000001</v>
      </c>
      <c r="BU65" s="350">
        <v>0.88902840000000005</v>
      </c>
      <c r="BV65" s="350">
        <v>0.92647489999999999</v>
      </c>
    </row>
    <row r="66" spans="1:74" s="400" customFormat="1" ht="22.35" customHeight="1" x14ac:dyDescent="0.2">
      <c r="A66" s="399"/>
      <c r="B66" s="792" t="s">
        <v>983</v>
      </c>
      <c r="C66" s="748"/>
      <c r="D66" s="748"/>
      <c r="E66" s="748"/>
      <c r="F66" s="748"/>
      <c r="G66" s="748"/>
      <c r="H66" s="748"/>
      <c r="I66" s="748"/>
      <c r="J66" s="748"/>
      <c r="K66" s="748"/>
      <c r="L66" s="748"/>
      <c r="M66" s="748"/>
      <c r="N66" s="748"/>
      <c r="O66" s="748"/>
      <c r="P66" s="748"/>
      <c r="Q66" s="742"/>
      <c r="AY66" s="484"/>
      <c r="AZ66" s="484"/>
      <c r="BA66" s="484"/>
      <c r="BB66" s="484"/>
      <c r="BC66" s="484"/>
      <c r="BD66" s="589"/>
      <c r="BE66" s="589"/>
      <c r="BF66" s="589"/>
      <c r="BG66" s="589"/>
      <c r="BH66" s="208"/>
      <c r="BI66" s="484"/>
      <c r="BJ66" s="484"/>
    </row>
    <row r="67" spans="1:74" ht="12" customHeight="1" x14ac:dyDescent="0.2">
      <c r="A67" s="61"/>
      <c r="B67" s="762" t="s">
        <v>815</v>
      </c>
      <c r="C67" s="763"/>
      <c r="D67" s="763"/>
      <c r="E67" s="763"/>
      <c r="F67" s="763"/>
      <c r="G67" s="763"/>
      <c r="H67" s="763"/>
      <c r="I67" s="763"/>
      <c r="J67" s="763"/>
      <c r="K67" s="763"/>
      <c r="L67" s="763"/>
      <c r="M67" s="763"/>
      <c r="N67" s="763"/>
      <c r="O67" s="763"/>
      <c r="P67" s="763"/>
      <c r="Q67" s="763"/>
      <c r="BG67" s="588"/>
      <c r="BH67" s="208"/>
    </row>
    <row r="68" spans="1:74" s="400" customFormat="1" ht="12" customHeight="1" x14ac:dyDescent="0.2">
      <c r="A68" s="399"/>
      <c r="B68" s="756" t="str">
        <f>"Notes: "&amp;"EIA completed modeling and analysis for this report on " &amp;Dates!D2&amp;"."</f>
        <v>Notes: EIA completed modeling and analysis for this report on Thursday February 4, 2021.</v>
      </c>
      <c r="C68" s="755"/>
      <c r="D68" s="755"/>
      <c r="E68" s="755"/>
      <c r="F68" s="755"/>
      <c r="G68" s="755"/>
      <c r="H68" s="755"/>
      <c r="I68" s="755"/>
      <c r="J68" s="755"/>
      <c r="K68" s="755"/>
      <c r="L68" s="755"/>
      <c r="M68" s="755"/>
      <c r="N68" s="755"/>
      <c r="O68" s="755"/>
      <c r="P68" s="755"/>
      <c r="Q68" s="755"/>
      <c r="AY68" s="484"/>
      <c r="AZ68" s="484"/>
      <c r="BA68" s="484"/>
      <c r="BB68" s="484"/>
      <c r="BC68" s="484"/>
      <c r="BD68" s="589"/>
      <c r="BE68" s="589"/>
      <c r="BF68" s="589"/>
      <c r="BG68" s="589"/>
      <c r="BH68" s="208"/>
      <c r="BI68" s="484"/>
      <c r="BJ68" s="484"/>
    </row>
    <row r="69" spans="1:74" s="400" customFormat="1" ht="12" customHeight="1" x14ac:dyDescent="0.2">
      <c r="A69" s="399"/>
      <c r="B69" s="756" t="s">
        <v>353</v>
      </c>
      <c r="C69" s="755"/>
      <c r="D69" s="755"/>
      <c r="E69" s="755"/>
      <c r="F69" s="755"/>
      <c r="G69" s="755"/>
      <c r="H69" s="755"/>
      <c r="I69" s="755"/>
      <c r="J69" s="755"/>
      <c r="K69" s="755"/>
      <c r="L69" s="755"/>
      <c r="M69" s="755"/>
      <c r="N69" s="755"/>
      <c r="O69" s="755"/>
      <c r="P69" s="755"/>
      <c r="Q69" s="755"/>
      <c r="AY69" s="484"/>
      <c r="AZ69" s="484"/>
      <c r="BA69" s="484"/>
      <c r="BB69" s="484"/>
      <c r="BC69" s="484"/>
      <c r="BD69" s="589"/>
      <c r="BE69" s="589"/>
      <c r="BF69" s="589"/>
      <c r="BG69" s="589"/>
      <c r="BH69" s="208"/>
      <c r="BI69" s="484"/>
      <c r="BJ69" s="484"/>
    </row>
    <row r="70" spans="1:74" s="400" customFormat="1" ht="12" customHeight="1" x14ac:dyDescent="0.2">
      <c r="A70" s="399"/>
      <c r="B70" s="749" t="s">
        <v>849</v>
      </c>
      <c r="C70" s="748"/>
      <c r="D70" s="748"/>
      <c r="E70" s="748"/>
      <c r="F70" s="748"/>
      <c r="G70" s="748"/>
      <c r="H70" s="748"/>
      <c r="I70" s="748"/>
      <c r="J70" s="748"/>
      <c r="K70" s="748"/>
      <c r="L70" s="748"/>
      <c r="M70" s="748"/>
      <c r="N70" s="748"/>
      <c r="O70" s="748"/>
      <c r="P70" s="748"/>
      <c r="Q70" s="742"/>
      <c r="AY70" s="484"/>
      <c r="AZ70" s="484"/>
      <c r="BA70" s="484"/>
      <c r="BB70" s="484"/>
      <c r="BC70" s="484"/>
      <c r="BD70" s="589"/>
      <c r="BE70" s="589"/>
      <c r="BF70" s="589"/>
      <c r="BG70" s="589"/>
      <c r="BH70" s="208"/>
      <c r="BI70" s="484"/>
      <c r="BJ70" s="484"/>
    </row>
    <row r="71" spans="1:74" s="400" customFormat="1" ht="12" customHeight="1" x14ac:dyDescent="0.2">
      <c r="A71" s="399"/>
      <c r="B71" s="750" t="s">
        <v>851</v>
      </c>
      <c r="C71" s="752"/>
      <c r="D71" s="752"/>
      <c r="E71" s="752"/>
      <c r="F71" s="752"/>
      <c r="G71" s="752"/>
      <c r="H71" s="752"/>
      <c r="I71" s="752"/>
      <c r="J71" s="752"/>
      <c r="K71" s="752"/>
      <c r="L71" s="752"/>
      <c r="M71" s="752"/>
      <c r="N71" s="752"/>
      <c r="O71" s="752"/>
      <c r="P71" s="752"/>
      <c r="Q71" s="742"/>
      <c r="AY71" s="484"/>
      <c r="AZ71" s="484"/>
      <c r="BA71" s="484"/>
      <c r="BB71" s="484"/>
      <c r="BC71" s="484"/>
      <c r="BD71" s="589"/>
      <c r="BE71" s="589"/>
      <c r="BF71" s="589"/>
      <c r="BG71" s="589"/>
      <c r="BH71" s="208"/>
      <c r="BI71" s="484"/>
      <c r="BJ71" s="484"/>
    </row>
    <row r="72" spans="1:74" s="400" customFormat="1" ht="12" customHeight="1" x14ac:dyDescent="0.2">
      <c r="A72" s="399"/>
      <c r="B72" s="751" t="s">
        <v>838</v>
      </c>
      <c r="C72" s="752"/>
      <c r="D72" s="752"/>
      <c r="E72" s="752"/>
      <c r="F72" s="752"/>
      <c r="G72" s="752"/>
      <c r="H72" s="752"/>
      <c r="I72" s="752"/>
      <c r="J72" s="752"/>
      <c r="K72" s="752"/>
      <c r="L72" s="752"/>
      <c r="M72" s="752"/>
      <c r="N72" s="752"/>
      <c r="O72" s="752"/>
      <c r="P72" s="752"/>
      <c r="Q72" s="742"/>
      <c r="AY72" s="484"/>
      <c r="AZ72" s="484"/>
      <c r="BA72" s="484"/>
      <c r="BB72" s="484"/>
      <c r="BC72" s="484"/>
      <c r="BD72" s="589"/>
      <c r="BE72" s="589"/>
      <c r="BF72" s="589"/>
      <c r="BG72" s="589"/>
      <c r="BH72" s="208"/>
      <c r="BI72" s="484"/>
      <c r="BJ72" s="484"/>
    </row>
    <row r="73" spans="1:74" s="400" customFormat="1" ht="12" customHeight="1" x14ac:dyDescent="0.2">
      <c r="A73" s="393"/>
      <c r="B73" s="771" t="s">
        <v>1391</v>
      </c>
      <c r="C73" s="742"/>
      <c r="D73" s="742"/>
      <c r="E73" s="742"/>
      <c r="F73" s="742"/>
      <c r="G73" s="742"/>
      <c r="H73" s="742"/>
      <c r="I73" s="742"/>
      <c r="J73" s="742"/>
      <c r="K73" s="742"/>
      <c r="L73" s="742"/>
      <c r="M73" s="742"/>
      <c r="N73" s="742"/>
      <c r="O73" s="742"/>
      <c r="P73" s="742"/>
      <c r="Q73" s="742"/>
      <c r="AY73" s="484"/>
      <c r="AZ73" s="484"/>
      <c r="BA73" s="484"/>
      <c r="BB73" s="484"/>
      <c r="BC73" s="484"/>
      <c r="BD73" s="589"/>
      <c r="BE73" s="589"/>
      <c r="BF73" s="589"/>
      <c r="BG73" s="589"/>
      <c r="BH73" s="208"/>
      <c r="BI73" s="484"/>
      <c r="BJ73" s="484"/>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6"/>
      <c r="BE74" s="576"/>
      <c r="BF74" s="576"/>
      <c r="BG74" s="576"/>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6"/>
      <c r="BE75" s="576"/>
      <c r="BF75" s="576"/>
      <c r="BG75" s="576"/>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6"/>
      <c r="BE76" s="576"/>
      <c r="BF76" s="576"/>
      <c r="BG76" s="576"/>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6"/>
      <c r="BE77" s="576"/>
      <c r="BF77" s="576"/>
      <c r="BG77" s="576"/>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6"/>
      <c r="BE78" s="576"/>
      <c r="BF78" s="576"/>
      <c r="BG78" s="576"/>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6"/>
      <c r="BE79" s="576"/>
      <c r="BF79" s="576"/>
      <c r="BG79" s="576"/>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6"/>
      <c r="BE80" s="576"/>
      <c r="BF80" s="576"/>
      <c r="BG80" s="576"/>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6"/>
      <c r="BE81" s="576"/>
      <c r="BF81" s="576"/>
      <c r="BG81" s="576"/>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6"/>
      <c r="BE82" s="576"/>
      <c r="BF82" s="576"/>
      <c r="BG82" s="576"/>
      <c r="BI82" s="364"/>
      <c r="BJ82" s="364"/>
      <c r="BK82" s="364"/>
      <c r="BL82" s="364"/>
      <c r="BM82" s="364"/>
      <c r="BN82" s="364"/>
      <c r="BO82" s="364"/>
      <c r="BP82" s="364"/>
      <c r="BQ82" s="364"/>
      <c r="BR82" s="364"/>
      <c r="BS82" s="364"/>
      <c r="BT82" s="364"/>
      <c r="BU82" s="364"/>
      <c r="BV82" s="364"/>
    </row>
    <row r="83" spans="3:74" x14ac:dyDescent="0.2">
      <c r="BG83" s="588"/>
      <c r="BK83" s="365"/>
      <c r="BL83" s="365"/>
      <c r="BM83" s="365"/>
      <c r="BN83" s="365"/>
      <c r="BO83" s="365"/>
      <c r="BP83" s="365"/>
      <c r="BQ83" s="365"/>
      <c r="BR83" s="365"/>
      <c r="BS83" s="365"/>
      <c r="BT83" s="365"/>
      <c r="BU83" s="365"/>
      <c r="BV83" s="365"/>
    </row>
    <row r="84" spans="3:74" x14ac:dyDescent="0.2">
      <c r="BG84" s="588"/>
      <c r="BK84" s="365"/>
      <c r="BL84" s="365"/>
      <c r="BM84" s="365"/>
      <c r="BN84" s="365"/>
      <c r="BO84" s="365"/>
      <c r="BP84" s="365"/>
      <c r="BQ84" s="365"/>
      <c r="BR84" s="365"/>
      <c r="BS84" s="365"/>
      <c r="BT84" s="365"/>
      <c r="BU84" s="365"/>
      <c r="BV84" s="365"/>
    </row>
    <row r="85" spans="3:74" x14ac:dyDescent="0.2">
      <c r="BG85" s="588"/>
      <c r="BK85" s="365"/>
      <c r="BL85" s="365"/>
      <c r="BM85" s="365"/>
      <c r="BN85" s="365"/>
      <c r="BO85" s="365"/>
      <c r="BP85" s="365"/>
      <c r="BQ85" s="365"/>
      <c r="BR85" s="365"/>
      <c r="BS85" s="365"/>
      <c r="BT85" s="365"/>
      <c r="BU85" s="365"/>
      <c r="BV85" s="365"/>
    </row>
    <row r="86" spans="3:74" x14ac:dyDescent="0.2">
      <c r="BG86" s="588"/>
      <c r="BK86" s="365"/>
      <c r="BL86" s="365"/>
      <c r="BM86" s="365"/>
      <c r="BN86" s="365"/>
      <c r="BO86" s="365"/>
      <c r="BP86" s="365"/>
      <c r="BQ86" s="365"/>
      <c r="BR86" s="365"/>
      <c r="BS86" s="365"/>
      <c r="BT86" s="365"/>
      <c r="BU86" s="365"/>
      <c r="BV86" s="365"/>
    </row>
    <row r="87" spans="3:74" x14ac:dyDescent="0.2">
      <c r="BG87" s="588"/>
      <c r="BK87" s="365"/>
      <c r="BL87" s="365"/>
      <c r="BM87" s="365"/>
      <c r="BN87" s="365"/>
      <c r="BO87" s="365"/>
      <c r="BP87" s="365"/>
      <c r="BQ87" s="365"/>
      <c r="BR87" s="365"/>
      <c r="BS87" s="365"/>
      <c r="BT87" s="365"/>
      <c r="BU87" s="365"/>
      <c r="BV87" s="365"/>
    </row>
    <row r="88" spans="3:74" x14ac:dyDescent="0.2">
      <c r="BG88" s="588"/>
      <c r="BK88" s="365"/>
      <c r="BL88" s="365"/>
      <c r="BM88" s="365"/>
      <c r="BN88" s="365"/>
      <c r="BO88" s="365"/>
      <c r="BP88" s="365"/>
      <c r="BQ88" s="365"/>
      <c r="BR88" s="365"/>
      <c r="BS88" s="365"/>
      <c r="BT88" s="365"/>
      <c r="BU88" s="365"/>
      <c r="BV88" s="365"/>
    </row>
    <row r="89" spans="3:74" x14ac:dyDescent="0.2">
      <c r="BG89" s="588"/>
      <c r="BK89" s="365"/>
      <c r="BL89" s="365"/>
      <c r="BM89" s="365"/>
      <c r="BN89" s="365"/>
      <c r="BO89" s="365"/>
      <c r="BP89" s="365"/>
      <c r="BQ89" s="365"/>
      <c r="BR89" s="365"/>
      <c r="BS89" s="365"/>
      <c r="BT89" s="365"/>
      <c r="BU89" s="365"/>
      <c r="BV89" s="365"/>
    </row>
    <row r="90" spans="3:74" x14ac:dyDescent="0.2">
      <c r="BG90" s="588"/>
      <c r="BK90" s="365"/>
      <c r="BL90" s="365"/>
      <c r="BM90" s="365"/>
      <c r="BN90" s="365"/>
      <c r="BO90" s="365"/>
      <c r="BP90" s="365"/>
      <c r="BQ90" s="365"/>
      <c r="BR90" s="365"/>
      <c r="BS90" s="365"/>
      <c r="BT90" s="365"/>
      <c r="BU90" s="365"/>
      <c r="BV90" s="365"/>
    </row>
    <row r="91" spans="3:74" x14ac:dyDescent="0.2">
      <c r="BG91" s="588"/>
      <c r="BK91" s="365"/>
      <c r="BL91" s="365"/>
      <c r="BM91" s="365"/>
      <c r="BN91" s="365"/>
      <c r="BO91" s="365"/>
      <c r="BP91" s="365"/>
      <c r="BQ91" s="365"/>
      <c r="BR91" s="365"/>
      <c r="BS91" s="365"/>
      <c r="BT91" s="365"/>
      <c r="BU91" s="365"/>
      <c r="BV91" s="365"/>
    </row>
    <row r="92" spans="3:74" x14ac:dyDescent="0.2">
      <c r="BG92" s="588"/>
      <c r="BK92" s="365"/>
      <c r="BL92" s="365"/>
      <c r="BM92" s="365"/>
      <c r="BN92" s="365"/>
      <c r="BO92" s="365"/>
      <c r="BP92" s="365"/>
      <c r="BQ92" s="365"/>
      <c r="BR92" s="365"/>
      <c r="BS92" s="365"/>
      <c r="BT92" s="365"/>
      <c r="BU92" s="365"/>
      <c r="BV92" s="365"/>
    </row>
    <row r="93" spans="3:74" x14ac:dyDescent="0.2">
      <c r="BG93" s="588"/>
      <c r="BK93" s="365"/>
      <c r="BL93" s="365"/>
      <c r="BM93" s="365"/>
      <c r="BN93" s="365"/>
      <c r="BO93" s="365"/>
      <c r="BP93" s="365"/>
      <c r="BQ93" s="365"/>
      <c r="BR93" s="365"/>
      <c r="BS93" s="365"/>
      <c r="BT93" s="365"/>
      <c r="BU93" s="365"/>
      <c r="BV93" s="365"/>
    </row>
    <row r="94" spans="3:74" x14ac:dyDescent="0.2">
      <c r="BG94" s="588"/>
      <c r="BK94" s="365"/>
      <c r="BL94" s="365"/>
      <c r="BM94" s="365"/>
      <c r="BN94" s="365"/>
      <c r="BO94" s="365"/>
      <c r="BP94" s="365"/>
      <c r="BQ94" s="365"/>
      <c r="BR94" s="365"/>
      <c r="BS94" s="365"/>
      <c r="BT94" s="365"/>
      <c r="BU94" s="365"/>
      <c r="BV94" s="365"/>
    </row>
    <row r="95" spans="3:74" x14ac:dyDescent="0.2">
      <c r="BG95" s="588"/>
      <c r="BK95" s="365"/>
      <c r="BL95" s="365"/>
      <c r="BM95" s="365"/>
      <c r="BN95" s="365"/>
      <c r="BO95" s="365"/>
      <c r="BP95" s="365"/>
      <c r="BQ95" s="365"/>
      <c r="BR95" s="365"/>
      <c r="BS95" s="365"/>
      <c r="BT95" s="365"/>
      <c r="BU95" s="365"/>
      <c r="BV95" s="365"/>
    </row>
    <row r="96" spans="3:74" x14ac:dyDescent="0.2">
      <c r="BG96" s="588"/>
      <c r="BK96" s="365"/>
      <c r="BL96" s="365"/>
      <c r="BM96" s="365"/>
      <c r="BN96" s="365"/>
      <c r="BO96" s="365"/>
      <c r="BP96" s="365"/>
      <c r="BQ96" s="365"/>
      <c r="BR96" s="365"/>
      <c r="BS96" s="365"/>
      <c r="BT96" s="365"/>
      <c r="BU96" s="365"/>
      <c r="BV96" s="365"/>
    </row>
    <row r="97" spans="59:74" x14ac:dyDescent="0.2">
      <c r="BG97" s="588"/>
      <c r="BK97" s="365"/>
      <c r="BL97" s="365"/>
      <c r="BM97" s="365"/>
      <c r="BN97" s="365"/>
      <c r="BO97" s="365"/>
      <c r="BP97" s="365"/>
      <c r="BQ97" s="365"/>
      <c r="BR97" s="365"/>
      <c r="BS97" s="365"/>
      <c r="BT97" s="365"/>
      <c r="BU97" s="365"/>
      <c r="BV97" s="365"/>
    </row>
    <row r="98" spans="59:74" x14ac:dyDescent="0.2">
      <c r="BG98" s="588"/>
      <c r="BK98" s="365"/>
      <c r="BL98" s="365"/>
      <c r="BM98" s="365"/>
      <c r="BN98" s="365"/>
      <c r="BO98" s="365"/>
      <c r="BP98" s="365"/>
      <c r="BQ98" s="365"/>
      <c r="BR98" s="365"/>
      <c r="BS98" s="365"/>
      <c r="BT98" s="365"/>
      <c r="BU98" s="365"/>
      <c r="BV98" s="365"/>
    </row>
    <row r="99" spans="59:74" x14ac:dyDescent="0.2">
      <c r="BG99" s="588"/>
      <c r="BK99" s="365"/>
      <c r="BL99" s="365"/>
      <c r="BM99" s="365"/>
      <c r="BN99" s="365"/>
      <c r="BO99" s="365"/>
      <c r="BP99" s="365"/>
      <c r="BQ99" s="365"/>
      <c r="BR99" s="365"/>
      <c r="BS99" s="365"/>
      <c r="BT99" s="365"/>
      <c r="BU99" s="365"/>
      <c r="BV99" s="365"/>
    </row>
    <row r="100" spans="59:74" x14ac:dyDescent="0.2">
      <c r="BG100" s="588"/>
      <c r="BK100" s="365"/>
      <c r="BL100" s="365"/>
      <c r="BM100" s="365"/>
      <c r="BN100" s="365"/>
      <c r="BO100" s="365"/>
      <c r="BP100" s="365"/>
      <c r="BQ100" s="365"/>
      <c r="BR100" s="365"/>
      <c r="BS100" s="365"/>
      <c r="BT100" s="365"/>
      <c r="BU100" s="365"/>
      <c r="BV100" s="365"/>
    </row>
    <row r="101" spans="59:74" x14ac:dyDescent="0.2">
      <c r="BG101" s="588"/>
      <c r="BK101" s="365"/>
      <c r="BL101" s="365"/>
      <c r="BM101" s="365"/>
      <c r="BN101" s="365"/>
      <c r="BO101" s="365"/>
      <c r="BP101" s="365"/>
      <c r="BQ101" s="365"/>
      <c r="BR101" s="365"/>
      <c r="BS101" s="365"/>
      <c r="BT101" s="365"/>
      <c r="BU101" s="365"/>
      <c r="BV101" s="365"/>
    </row>
    <row r="102" spans="59:74" x14ac:dyDescent="0.2">
      <c r="BG102" s="588"/>
      <c r="BK102" s="365"/>
      <c r="BL102" s="365"/>
      <c r="BM102" s="365"/>
      <c r="BN102" s="365"/>
      <c r="BO102" s="365"/>
      <c r="BP102" s="365"/>
      <c r="BQ102" s="365"/>
      <c r="BR102" s="365"/>
      <c r="BS102" s="365"/>
      <c r="BT102" s="365"/>
      <c r="BU102" s="365"/>
      <c r="BV102" s="365"/>
    </row>
    <row r="103" spans="59:74" x14ac:dyDescent="0.2">
      <c r="BG103" s="588"/>
      <c r="BK103" s="365"/>
      <c r="BL103" s="365"/>
      <c r="BM103" s="365"/>
      <c r="BN103" s="365"/>
      <c r="BO103" s="365"/>
      <c r="BP103" s="365"/>
      <c r="BQ103" s="365"/>
      <c r="BR103" s="365"/>
      <c r="BS103" s="365"/>
      <c r="BT103" s="365"/>
      <c r="BU103" s="365"/>
      <c r="BV103" s="365"/>
    </row>
    <row r="104" spans="59:74" x14ac:dyDescent="0.2">
      <c r="BG104" s="588"/>
      <c r="BK104" s="365"/>
      <c r="BL104" s="365"/>
      <c r="BM104" s="365"/>
      <c r="BN104" s="365"/>
      <c r="BO104" s="365"/>
      <c r="BP104" s="365"/>
      <c r="BQ104" s="365"/>
      <c r="BR104" s="365"/>
      <c r="BS104" s="365"/>
      <c r="BT104" s="365"/>
      <c r="BU104" s="365"/>
      <c r="BV104" s="365"/>
    </row>
    <row r="105" spans="59:74" x14ac:dyDescent="0.2">
      <c r="BG105" s="588"/>
      <c r="BK105" s="365"/>
      <c r="BL105" s="365"/>
      <c r="BM105" s="365"/>
      <c r="BN105" s="365"/>
      <c r="BO105" s="365"/>
      <c r="BP105" s="365"/>
      <c r="BQ105" s="365"/>
      <c r="BR105" s="365"/>
      <c r="BS105" s="365"/>
      <c r="BT105" s="365"/>
      <c r="BU105" s="365"/>
      <c r="BV105" s="365"/>
    </row>
    <row r="106" spans="59:74" x14ac:dyDescent="0.2">
      <c r="BG106" s="588"/>
      <c r="BK106" s="365"/>
      <c r="BL106" s="365"/>
      <c r="BM106" s="365"/>
      <c r="BN106" s="365"/>
      <c r="BO106" s="365"/>
      <c r="BP106" s="365"/>
      <c r="BQ106" s="365"/>
      <c r="BR106" s="365"/>
      <c r="BS106" s="365"/>
      <c r="BT106" s="365"/>
      <c r="BU106" s="365"/>
      <c r="BV106" s="365"/>
    </row>
    <row r="107" spans="59:74" x14ac:dyDescent="0.2">
      <c r="BG107" s="588"/>
      <c r="BK107" s="365"/>
      <c r="BL107" s="365"/>
      <c r="BM107" s="365"/>
      <c r="BN107" s="365"/>
      <c r="BO107" s="365"/>
      <c r="BP107" s="365"/>
      <c r="BQ107" s="365"/>
      <c r="BR107" s="365"/>
      <c r="BS107" s="365"/>
      <c r="BT107" s="365"/>
      <c r="BU107" s="365"/>
      <c r="BV107" s="365"/>
    </row>
    <row r="108" spans="59:74" x14ac:dyDescent="0.2">
      <c r="BG108" s="588"/>
      <c r="BK108" s="365"/>
      <c r="BL108" s="365"/>
      <c r="BM108" s="365"/>
      <c r="BN108" s="365"/>
      <c r="BO108" s="365"/>
      <c r="BP108" s="365"/>
      <c r="BQ108" s="365"/>
      <c r="BR108" s="365"/>
      <c r="BS108" s="365"/>
      <c r="BT108" s="365"/>
      <c r="BU108" s="365"/>
      <c r="BV108" s="365"/>
    </row>
    <row r="109" spans="59:74" x14ac:dyDescent="0.2">
      <c r="BG109" s="588"/>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63" customWidth="1"/>
    <col min="56" max="58" width="6.5703125" style="591" customWidth="1"/>
    <col min="59" max="62" width="6.5703125" style="363" customWidth="1"/>
    <col min="63" max="74" width="6.5703125" style="2" customWidth="1"/>
    <col min="75" max="16384" width="9.5703125" style="2"/>
  </cols>
  <sheetData>
    <row r="1" spans="1:74" ht="15.75" customHeight="1" x14ac:dyDescent="0.2">
      <c r="A1" s="766" t="s">
        <v>798</v>
      </c>
      <c r="B1" s="800" t="s">
        <v>1392</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9"/>
    </row>
    <row r="2" spans="1:74" s="5" customFormat="1"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80"/>
      <c r="AY2" s="480"/>
      <c r="AZ2" s="480"/>
      <c r="BA2" s="480"/>
      <c r="BB2" s="480"/>
      <c r="BC2" s="480"/>
      <c r="BD2" s="592"/>
      <c r="BE2" s="592"/>
      <c r="BF2" s="592"/>
      <c r="BG2" s="480"/>
      <c r="BH2" s="480"/>
      <c r="BI2" s="480"/>
      <c r="BJ2" s="480"/>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3"/>
      <c r="BE5" s="593"/>
      <c r="BF5" s="593"/>
      <c r="BG5" s="593"/>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v>
      </c>
      <c r="AX6" s="232">
        <v>140.88210000000001</v>
      </c>
      <c r="AY6" s="232">
        <v>157.65289999999999</v>
      </c>
      <c r="AZ6" s="305">
        <v>170.74690000000001</v>
      </c>
      <c r="BA6" s="305">
        <v>171.24619999999999</v>
      </c>
      <c r="BB6" s="305">
        <v>175.3886</v>
      </c>
      <c r="BC6" s="305">
        <v>173.5626</v>
      </c>
      <c r="BD6" s="305">
        <v>170.3415</v>
      </c>
      <c r="BE6" s="305">
        <v>167.0771</v>
      </c>
      <c r="BF6" s="305">
        <v>166.70070000000001</v>
      </c>
      <c r="BG6" s="305">
        <v>161.89519999999999</v>
      </c>
      <c r="BH6" s="305">
        <v>156.70679999999999</v>
      </c>
      <c r="BI6" s="305">
        <v>152.53059999999999</v>
      </c>
      <c r="BJ6" s="305">
        <v>149.9161</v>
      </c>
      <c r="BK6" s="305">
        <v>147.65170000000001</v>
      </c>
      <c r="BL6" s="305">
        <v>152.13910000000001</v>
      </c>
      <c r="BM6" s="305">
        <v>159.4462</v>
      </c>
      <c r="BN6" s="305">
        <v>169.44239999999999</v>
      </c>
      <c r="BO6" s="305">
        <v>172.97190000000001</v>
      </c>
      <c r="BP6" s="305">
        <v>175.31620000000001</v>
      </c>
      <c r="BQ6" s="305">
        <v>175.29580000000001</v>
      </c>
      <c r="BR6" s="305">
        <v>178.7647</v>
      </c>
      <c r="BS6" s="305">
        <v>173.52379999999999</v>
      </c>
      <c r="BT6" s="305">
        <v>167.74709999999999</v>
      </c>
      <c r="BU6" s="305">
        <v>165.6481</v>
      </c>
      <c r="BV6" s="305">
        <v>158.40729999999999</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358"/>
      <c r="BA7" s="358"/>
      <c r="BB7" s="358"/>
      <c r="BC7" s="358"/>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305">
        <v>242.75239999999999</v>
      </c>
      <c r="BA8" s="305">
        <v>245.78530000000001</v>
      </c>
      <c r="BB8" s="305">
        <v>246.1969</v>
      </c>
      <c r="BC8" s="305">
        <v>243.31360000000001</v>
      </c>
      <c r="BD8" s="305">
        <v>245.05240000000001</v>
      </c>
      <c r="BE8" s="305">
        <v>242.49760000000001</v>
      </c>
      <c r="BF8" s="305">
        <v>246.77350000000001</v>
      </c>
      <c r="BG8" s="305">
        <v>231.2894</v>
      </c>
      <c r="BH8" s="305">
        <v>225.1234</v>
      </c>
      <c r="BI8" s="305">
        <v>226.2611</v>
      </c>
      <c r="BJ8" s="305">
        <v>230.51820000000001</v>
      </c>
      <c r="BK8" s="305">
        <v>219.8485</v>
      </c>
      <c r="BL8" s="305">
        <v>220.28200000000001</v>
      </c>
      <c r="BM8" s="305">
        <v>223.1944</v>
      </c>
      <c r="BN8" s="305">
        <v>231.41560000000001</v>
      </c>
      <c r="BO8" s="305">
        <v>240.37260000000001</v>
      </c>
      <c r="BP8" s="305">
        <v>247.6934</v>
      </c>
      <c r="BQ8" s="305">
        <v>247.82409999999999</v>
      </c>
      <c r="BR8" s="305">
        <v>255.4272</v>
      </c>
      <c r="BS8" s="305">
        <v>241.32</v>
      </c>
      <c r="BT8" s="305">
        <v>235.71729999999999</v>
      </c>
      <c r="BU8" s="305">
        <v>238.12729999999999</v>
      </c>
      <c r="BV8" s="305">
        <v>238.4708</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305">
        <v>234.74270000000001</v>
      </c>
      <c r="BA9" s="305">
        <v>238.4451</v>
      </c>
      <c r="BB9" s="305">
        <v>243.85910000000001</v>
      </c>
      <c r="BC9" s="305">
        <v>242.88910000000001</v>
      </c>
      <c r="BD9" s="305">
        <v>240.01589999999999</v>
      </c>
      <c r="BE9" s="305">
        <v>237.4956</v>
      </c>
      <c r="BF9" s="305">
        <v>227.89570000000001</v>
      </c>
      <c r="BG9" s="305">
        <v>221.1636</v>
      </c>
      <c r="BH9" s="305">
        <v>219.76060000000001</v>
      </c>
      <c r="BI9" s="305">
        <v>219.49340000000001</v>
      </c>
      <c r="BJ9" s="305">
        <v>207.34</v>
      </c>
      <c r="BK9" s="305">
        <v>199.39529999999999</v>
      </c>
      <c r="BL9" s="305">
        <v>205.6052</v>
      </c>
      <c r="BM9" s="305">
        <v>214.85919999999999</v>
      </c>
      <c r="BN9" s="305">
        <v>232.2696</v>
      </c>
      <c r="BO9" s="305">
        <v>243.0917</v>
      </c>
      <c r="BP9" s="305">
        <v>245.1626</v>
      </c>
      <c r="BQ9" s="305">
        <v>246.64269999999999</v>
      </c>
      <c r="BR9" s="305">
        <v>240.85929999999999</v>
      </c>
      <c r="BS9" s="305">
        <v>233.84350000000001</v>
      </c>
      <c r="BT9" s="305">
        <v>231.5342</v>
      </c>
      <c r="BU9" s="305">
        <v>233.51820000000001</v>
      </c>
      <c r="BV9" s="305">
        <v>215.9417</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305">
        <v>214.4393</v>
      </c>
      <c r="BA10" s="305">
        <v>219.17920000000001</v>
      </c>
      <c r="BB10" s="305">
        <v>224.6474</v>
      </c>
      <c r="BC10" s="305">
        <v>221.95490000000001</v>
      </c>
      <c r="BD10" s="305">
        <v>220.16149999999999</v>
      </c>
      <c r="BE10" s="305">
        <v>215.5145</v>
      </c>
      <c r="BF10" s="305">
        <v>215.87260000000001</v>
      </c>
      <c r="BG10" s="305">
        <v>210.38849999999999</v>
      </c>
      <c r="BH10" s="305">
        <v>204.8295</v>
      </c>
      <c r="BI10" s="305">
        <v>201.10759999999999</v>
      </c>
      <c r="BJ10" s="305">
        <v>199.238</v>
      </c>
      <c r="BK10" s="305">
        <v>196.37180000000001</v>
      </c>
      <c r="BL10" s="305">
        <v>199.08850000000001</v>
      </c>
      <c r="BM10" s="305">
        <v>206.828</v>
      </c>
      <c r="BN10" s="305">
        <v>217.14879999999999</v>
      </c>
      <c r="BO10" s="305">
        <v>219.52170000000001</v>
      </c>
      <c r="BP10" s="305">
        <v>223.21600000000001</v>
      </c>
      <c r="BQ10" s="305">
        <v>222.1557</v>
      </c>
      <c r="BR10" s="305">
        <v>226.30420000000001</v>
      </c>
      <c r="BS10" s="305">
        <v>221.29429999999999</v>
      </c>
      <c r="BT10" s="305">
        <v>215.58680000000001</v>
      </c>
      <c r="BU10" s="305">
        <v>213.40170000000001</v>
      </c>
      <c r="BV10" s="305">
        <v>208.0668</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305">
        <v>236.55289999999999</v>
      </c>
      <c r="BA11" s="305">
        <v>243.49080000000001</v>
      </c>
      <c r="BB11" s="305">
        <v>253.0051</v>
      </c>
      <c r="BC11" s="305">
        <v>260.34620000000001</v>
      </c>
      <c r="BD11" s="305">
        <v>256.43239999999997</v>
      </c>
      <c r="BE11" s="305">
        <v>252.2389</v>
      </c>
      <c r="BF11" s="305">
        <v>253.3535</v>
      </c>
      <c r="BG11" s="305">
        <v>252.92070000000001</v>
      </c>
      <c r="BH11" s="305">
        <v>245.36279999999999</v>
      </c>
      <c r="BI11" s="305">
        <v>235.5591</v>
      </c>
      <c r="BJ11" s="305">
        <v>225.92689999999999</v>
      </c>
      <c r="BK11" s="305">
        <v>224.2756</v>
      </c>
      <c r="BL11" s="305">
        <v>226.40049999999999</v>
      </c>
      <c r="BM11" s="305">
        <v>237.8785</v>
      </c>
      <c r="BN11" s="305">
        <v>248.40819999999999</v>
      </c>
      <c r="BO11" s="305">
        <v>258.89359999999999</v>
      </c>
      <c r="BP11" s="305">
        <v>259.5489</v>
      </c>
      <c r="BQ11" s="305">
        <v>259.98559999999998</v>
      </c>
      <c r="BR11" s="305">
        <v>264.67959999999999</v>
      </c>
      <c r="BS11" s="305">
        <v>265.85059999999999</v>
      </c>
      <c r="BT11" s="305">
        <v>258.20190000000002</v>
      </c>
      <c r="BU11" s="305">
        <v>249.21100000000001</v>
      </c>
      <c r="BV11" s="305">
        <v>238.45339999999999</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305">
        <v>303.65350000000001</v>
      </c>
      <c r="BA12" s="305">
        <v>314.22359999999998</v>
      </c>
      <c r="BB12" s="305">
        <v>325.6046</v>
      </c>
      <c r="BC12" s="305">
        <v>323.15769999999998</v>
      </c>
      <c r="BD12" s="305">
        <v>319.78480000000002</v>
      </c>
      <c r="BE12" s="305">
        <v>304.6979</v>
      </c>
      <c r="BF12" s="305">
        <v>308.29759999999999</v>
      </c>
      <c r="BG12" s="305">
        <v>308.23110000000003</v>
      </c>
      <c r="BH12" s="305">
        <v>317.95639999999997</v>
      </c>
      <c r="BI12" s="305">
        <v>319.33010000000002</v>
      </c>
      <c r="BJ12" s="305">
        <v>306.86750000000001</v>
      </c>
      <c r="BK12" s="305">
        <v>297.17189999999999</v>
      </c>
      <c r="BL12" s="305">
        <v>301.97719999999998</v>
      </c>
      <c r="BM12" s="305">
        <v>311.71850000000001</v>
      </c>
      <c r="BN12" s="305">
        <v>324.3476</v>
      </c>
      <c r="BO12" s="305">
        <v>324.43419999999998</v>
      </c>
      <c r="BP12" s="305">
        <v>326.60890000000001</v>
      </c>
      <c r="BQ12" s="305">
        <v>314.52609999999999</v>
      </c>
      <c r="BR12" s="305">
        <v>321.69220000000001</v>
      </c>
      <c r="BS12" s="305">
        <v>323.39260000000002</v>
      </c>
      <c r="BT12" s="305">
        <v>332.50569999999999</v>
      </c>
      <c r="BU12" s="305">
        <v>334.42739999999998</v>
      </c>
      <c r="BV12" s="305">
        <v>317.0668</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305">
        <v>246.12020000000001</v>
      </c>
      <c r="BA13" s="305">
        <v>251.21209999999999</v>
      </c>
      <c r="BB13" s="305">
        <v>255.93430000000001</v>
      </c>
      <c r="BC13" s="305">
        <v>254.05009999999999</v>
      </c>
      <c r="BD13" s="305">
        <v>252.875</v>
      </c>
      <c r="BE13" s="305">
        <v>247.77289999999999</v>
      </c>
      <c r="BF13" s="305">
        <v>246.9102</v>
      </c>
      <c r="BG13" s="305">
        <v>239.06559999999999</v>
      </c>
      <c r="BH13" s="305">
        <v>236.8389</v>
      </c>
      <c r="BI13" s="305">
        <v>236.18790000000001</v>
      </c>
      <c r="BJ13" s="305">
        <v>231.607</v>
      </c>
      <c r="BK13" s="305">
        <v>223.6208</v>
      </c>
      <c r="BL13" s="305">
        <v>226.93119999999999</v>
      </c>
      <c r="BM13" s="305">
        <v>234.0624</v>
      </c>
      <c r="BN13" s="305">
        <v>245.93109999999999</v>
      </c>
      <c r="BO13" s="305">
        <v>252.8708</v>
      </c>
      <c r="BP13" s="305">
        <v>257.03840000000002</v>
      </c>
      <c r="BQ13" s="305">
        <v>255.2715</v>
      </c>
      <c r="BR13" s="305">
        <v>257.9785</v>
      </c>
      <c r="BS13" s="305">
        <v>250.9802</v>
      </c>
      <c r="BT13" s="305">
        <v>248.54849999999999</v>
      </c>
      <c r="BU13" s="305">
        <v>249.35409999999999</v>
      </c>
      <c r="BV13" s="305">
        <v>240.42619999999999</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305">
        <v>256.23340000000002</v>
      </c>
      <c r="BA14" s="305">
        <v>262.10120000000001</v>
      </c>
      <c r="BB14" s="305">
        <v>267.52069999999998</v>
      </c>
      <c r="BC14" s="305">
        <v>266.13330000000002</v>
      </c>
      <c r="BD14" s="305">
        <v>265.15609999999998</v>
      </c>
      <c r="BE14" s="305">
        <v>260.46600000000001</v>
      </c>
      <c r="BF14" s="305">
        <v>259.80669999999998</v>
      </c>
      <c r="BG14" s="305">
        <v>252.1626</v>
      </c>
      <c r="BH14" s="305">
        <v>250.18690000000001</v>
      </c>
      <c r="BI14" s="305">
        <v>249.72190000000001</v>
      </c>
      <c r="BJ14" s="305">
        <v>245.33029999999999</v>
      </c>
      <c r="BK14" s="305">
        <v>237.2559</v>
      </c>
      <c r="BL14" s="305">
        <v>240.59780000000001</v>
      </c>
      <c r="BM14" s="305">
        <v>247.53219999999999</v>
      </c>
      <c r="BN14" s="305">
        <v>259.4443</v>
      </c>
      <c r="BO14" s="305">
        <v>266.43049999999999</v>
      </c>
      <c r="BP14" s="305">
        <v>270.48779999999999</v>
      </c>
      <c r="BQ14" s="305">
        <v>268.923</v>
      </c>
      <c r="BR14" s="305">
        <v>271.68669999999997</v>
      </c>
      <c r="BS14" s="305">
        <v>264.791</v>
      </c>
      <c r="BT14" s="305">
        <v>262.54689999999999</v>
      </c>
      <c r="BU14" s="305">
        <v>263.49340000000001</v>
      </c>
      <c r="BV14" s="305">
        <v>254.73670000000001</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36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361"/>
      <c r="BA17" s="36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67.784000000000006</v>
      </c>
      <c r="AY18" s="68">
        <v>66.858360645000005</v>
      </c>
      <c r="AZ18" s="301">
        <v>64.412930000000003</v>
      </c>
      <c r="BA18" s="301">
        <v>59.511429999999997</v>
      </c>
      <c r="BB18" s="301">
        <v>60.926720000000003</v>
      </c>
      <c r="BC18" s="301">
        <v>62.436630000000001</v>
      </c>
      <c r="BD18" s="301">
        <v>60.91319</v>
      </c>
      <c r="BE18" s="301">
        <v>59.252180000000003</v>
      </c>
      <c r="BF18" s="301">
        <v>58.196919999999999</v>
      </c>
      <c r="BG18" s="301">
        <v>58.044730000000001</v>
      </c>
      <c r="BH18" s="301">
        <v>55.697009999999999</v>
      </c>
      <c r="BI18" s="301">
        <v>56.7607</v>
      </c>
      <c r="BJ18" s="301">
        <v>59.560369999999999</v>
      </c>
      <c r="BK18" s="301">
        <v>65.05789</v>
      </c>
      <c r="BL18" s="301">
        <v>68.312309999999997</v>
      </c>
      <c r="BM18" s="301">
        <v>64.810659999999999</v>
      </c>
      <c r="BN18" s="301">
        <v>63.58164</v>
      </c>
      <c r="BO18" s="301">
        <v>65.008619999999993</v>
      </c>
      <c r="BP18" s="301">
        <v>67.285319999999999</v>
      </c>
      <c r="BQ18" s="301">
        <v>66.722319999999996</v>
      </c>
      <c r="BR18" s="301">
        <v>64.32629</v>
      </c>
      <c r="BS18" s="301">
        <v>62.592100000000002</v>
      </c>
      <c r="BT18" s="301">
        <v>61.624749999999999</v>
      </c>
      <c r="BU18" s="301">
        <v>64.745679999999993</v>
      </c>
      <c r="BV18" s="301">
        <v>68.728849999999994</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51.133000000000003</v>
      </c>
      <c r="AY19" s="68">
        <v>55.538491935000003</v>
      </c>
      <c r="AZ19" s="301">
        <v>56.911549999999998</v>
      </c>
      <c r="BA19" s="301">
        <v>54.399810000000002</v>
      </c>
      <c r="BB19" s="301">
        <v>53.445520000000002</v>
      </c>
      <c r="BC19" s="301">
        <v>52.926270000000002</v>
      </c>
      <c r="BD19" s="301">
        <v>53.874229999999997</v>
      </c>
      <c r="BE19" s="301">
        <v>53.088299999999997</v>
      </c>
      <c r="BF19" s="301">
        <v>51.661239999999999</v>
      </c>
      <c r="BG19" s="301">
        <v>50.813429999999997</v>
      </c>
      <c r="BH19" s="301">
        <v>48.29439</v>
      </c>
      <c r="BI19" s="301">
        <v>48.514710000000001</v>
      </c>
      <c r="BJ19" s="301">
        <v>50.295839999999998</v>
      </c>
      <c r="BK19" s="301">
        <v>55.913870000000003</v>
      </c>
      <c r="BL19" s="301">
        <v>56.64631</v>
      </c>
      <c r="BM19" s="301">
        <v>53.908709999999999</v>
      </c>
      <c r="BN19" s="301">
        <v>52.85772</v>
      </c>
      <c r="BO19" s="301">
        <v>52.236150000000002</v>
      </c>
      <c r="BP19" s="301">
        <v>53.207599999999999</v>
      </c>
      <c r="BQ19" s="301">
        <v>52.71472</v>
      </c>
      <c r="BR19" s="301">
        <v>51.430390000000003</v>
      </c>
      <c r="BS19" s="301">
        <v>51.187710000000003</v>
      </c>
      <c r="BT19" s="301">
        <v>48.564520000000002</v>
      </c>
      <c r="BU19" s="301">
        <v>50.01887</v>
      </c>
      <c r="BV19" s="301">
        <v>51.26435</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82.087000000000003</v>
      </c>
      <c r="AY20" s="68">
        <v>87.746639677000005</v>
      </c>
      <c r="AZ20" s="301">
        <v>86.13888</v>
      </c>
      <c r="BA20" s="301">
        <v>82.939279999999997</v>
      </c>
      <c r="BB20" s="301">
        <v>81.121719999999996</v>
      </c>
      <c r="BC20" s="301">
        <v>81.716840000000005</v>
      </c>
      <c r="BD20" s="301">
        <v>80.607600000000005</v>
      </c>
      <c r="BE20" s="301">
        <v>80.439059999999998</v>
      </c>
      <c r="BF20" s="301">
        <v>78.765379999999993</v>
      </c>
      <c r="BG20" s="301">
        <v>80.619069999999994</v>
      </c>
      <c r="BH20" s="301">
        <v>79.945130000000006</v>
      </c>
      <c r="BI20" s="301">
        <v>80.975219999999993</v>
      </c>
      <c r="BJ20" s="301">
        <v>85.318359999999998</v>
      </c>
      <c r="BK20" s="301">
        <v>88.018129999999999</v>
      </c>
      <c r="BL20" s="301">
        <v>87.475449999999995</v>
      </c>
      <c r="BM20" s="301">
        <v>85.594759999999994</v>
      </c>
      <c r="BN20" s="301">
        <v>87.202569999999994</v>
      </c>
      <c r="BO20" s="301">
        <v>87.422550000000001</v>
      </c>
      <c r="BP20" s="301">
        <v>87.706800000000001</v>
      </c>
      <c r="BQ20" s="301">
        <v>87.620360000000005</v>
      </c>
      <c r="BR20" s="301">
        <v>84.206969999999998</v>
      </c>
      <c r="BS20" s="301">
        <v>82.413259999999994</v>
      </c>
      <c r="BT20" s="301">
        <v>82.723389999999995</v>
      </c>
      <c r="BU20" s="301">
        <v>85.286299999999997</v>
      </c>
      <c r="BV20" s="301">
        <v>89.48124</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8.6319999999999997</v>
      </c>
      <c r="AY21" s="68">
        <v>8.9062293548000007</v>
      </c>
      <c r="AZ21" s="301">
        <v>8.4484770000000005</v>
      </c>
      <c r="BA21" s="301">
        <v>8.1189689999999999</v>
      </c>
      <c r="BB21" s="301">
        <v>7.7461500000000001</v>
      </c>
      <c r="BC21" s="301">
        <v>7.7519640000000001</v>
      </c>
      <c r="BD21" s="301">
        <v>7.9166449999999999</v>
      </c>
      <c r="BE21" s="301">
        <v>7.4816450000000003</v>
      </c>
      <c r="BF21" s="301">
        <v>7.3772440000000001</v>
      </c>
      <c r="BG21" s="301">
        <v>7.5230519999999999</v>
      </c>
      <c r="BH21" s="301">
        <v>7.6563829999999999</v>
      </c>
      <c r="BI21" s="301">
        <v>8.1848620000000007</v>
      </c>
      <c r="BJ21" s="301">
        <v>8.0340489999999996</v>
      </c>
      <c r="BK21" s="301">
        <v>8.0986910000000005</v>
      </c>
      <c r="BL21" s="301">
        <v>7.991822</v>
      </c>
      <c r="BM21" s="301">
        <v>7.8435759999999997</v>
      </c>
      <c r="BN21" s="301">
        <v>7.5983559999999999</v>
      </c>
      <c r="BO21" s="301">
        <v>7.6568139999999998</v>
      </c>
      <c r="BP21" s="301">
        <v>7.8680839999999996</v>
      </c>
      <c r="BQ21" s="301">
        <v>7.5416860000000003</v>
      </c>
      <c r="BR21" s="301">
        <v>7.4916390000000002</v>
      </c>
      <c r="BS21" s="301">
        <v>7.678566</v>
      </c>
      <c r="BT21" s="301">
        <v>7.812595</v>
      </c>
      <c r="BU21" s="301">
        <v>8.3362440000000007</v>
      </c>
      <c r="BV21" s="301">
        <v>8.2319990000000001</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31.443999999999999</v>
      </c>
      <c r="AY22" s="68">
        <v>33.872533226000002</v>
      </c>
      <c r="AZ22" s="301">
        <v>32.253279999999997</v>
      </c>
      <c r="BA22" s="301">
        <v>30.592700000000001</v>
      </c>
      <c r="BB22" s="301">
        <v>29.577159999999999</v>
      </c>
      <c r="BC22" s="301">
        <v>29.02345</v>
      </c>
      <c r="BD22" s="301">
        <v>29.300509999999999</v>
      </c>
      <c r="BE22" s="301">
        <v>29.346720000000001</v>
      </c>
      <c r="BF22" s="301">
        <v>29.10097</v>
      </c>
      <c r="BG22" s="301">
        <v>29.432939999999999</v>
      </c>
      <c r="BH22" s="301">
        <v>28.44407</v>
      </c>
      <c r="BI22" s="301">
        <v>29.681339999999999</v>
      </c>
      <c r="BJ22" s="301">
        <v>31.043769999999999</v>
      </c>
      <c r="BK22" s="301">
        <v>32.973570000000002</v>
      </c>
      <c r="BL22" s="301">
        <v>31.787019999999998</v>
      </c>
      <c r="BM22" s="301">
        <v>30.049659999999999</v>
      </c>
      <c r="BN22" s="301">
        <v>29.240729999999999</v>
      </c>
      <c r="BO22" s="301">
        <v>28.440940000000001</v>
      </c>
      <c r="BP22" s="301">
        <v>29.379190000000001</v>
      </c>
      <c r="BQ22" s="301">
        <v>29.513680000000001</v>
      </c>
      <c r="BR22" s="301">
        <v>28.764209999999999</v>
      </c>
      <c r="BS22" s="301">
        <v>29.309049999999999</v>
      </c>
      <c r="BT22" s="301">
        <v>28.665959999999998</v>
      </c>
      <c r="BU22" s="301">
        <v>30.765319999999999</v>
      </c>
      <c r="BV22" s="301">
        <v>31.660679999999999</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241.08</v>
      </c>
      <c r="AY23" s="68">
        <v>252.92225483999999</v>
      </c>
      <c r="AZ23" s="301">
        <v>248.1651</v>
      </c>
      <c r="BA23" s="301">
        <v>235.56219999999999</v>
      </c>
      <c r="BB23" s="301">
        <v>232.81729999999999</v>
      </c>
      <c r="BC23" s="301">
        <v>233.8552</v>
      </c>
      <c r="BD23" s="301">
        <v>232.6122</v>
      </c>
      <c r="BE23" s="301">
        <v>229.6079</v>
      </c>
      <c r="BF23" s="301">
        <v>225.1018</v>
      </c>
      <c r="BG23" s="301">
        <v>226.4332</v>
      </c>
      <c r="BH23" s="301">
        <v>220.03700000000001</v>
      </c>
      <c r="BI23" s="301">
        <v>224.11680000000001</v>
      </c>
      <c r="BJ23" s="301">
        <v>234.25239999999999</v>
      </c>
      <c r="BK23" s="301">
        <v>250.06209999999999</v>
      </c>
      <c r="BL23" s="301">
        <v>252.21289999999999</v>
      </c>
      <c r="BM23" s="301">
        <v>242.20740000000001</v>
      </c>
      <c r="BN23" s="301">
        <v>240.48099999999999</v>
      </c>
      <c r="BO23" s="301">
        <v>240.76509999999999</v>
      </c>
      <c r="BP23" s="301">
        <v>245.447</v>
      </c>
      <c r="BQ23" s="301">
        <v>244.11279999999999</v>
      </c>
      <c r="BR23" s="301">
        <v>236.21950000000001</v>
      </c>
      <c r="BS23" s="301">
        <v>233.1807</v>
      </c>
      <c r="BT23" s="301">
        <v>229.3912</v>
      </c>
      <c r="BU23" s="301">
        <v>239.1524</v>
      </c>
      <c r="BV23" s="301">
        <v>249.36709999999999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361"/>
      <c r="BA24" s="36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25.262</v>
      </c>
      <c r="AY25" s="68">
        <v>22.708954194</v>
      </c>
      <c r="AZ25" s="301">
        <v>22.544460000000001</v>
      </c>
      <c r="BA25" s="301">
        <v>21.289760000000001</v>
      </c>
      <c r="BB25" s="301">
        <v>21.150790000000001</v>
      </c>
      <c r="BC25" s="301">
        <v>22.310949999999998</v>
      </c>
      <c r="BD25" s="301">
        <v>23.246279999999999</v>
      </c>
      <c r="BE25" s="301">
        <v>21.115580000000001</v>
      </c>
      <c r="BF25" s="301">
        <v>23.28087</v>
      </c>
      <c r="BG25" s="301">
        <v>22.136579999999999</v>
      </c>
      <c r="BH25" s="301">
        <v>21.982610000000001</v>
      </c>
      <c r="BI25" s="301">
        <v>23.147089999999999</v>
      </c>
      <c r="BJ25" s="301">
        <v>24.366029999999999</v>
      </c>
      <c r="BK25" s="301">
        <v>23.597719999999999</v>
      </c>
      <c r="BL25" s="301">
        <v>26.539940000000001</v>
      </c>
      <c r="BM25" s="301">
        <v>24.161259999999999</v>
      </c>
      <c r="BN25" s="301">
        <v>24.276610000000002</v>
      </c>
      <c r="BO25" s="301">
        <v>22.41545</v>
      </c>
      <c r="BP25" s="301">
        <v>23.83126</v>
      </c>
      <c r="BQ25" s="301">
        <v>23.335059999999999</v>
      </c>
      <c r="BR25" s="301">
        <v>24.015450000000001</v>
      </c>
      <c r="BS25" s="301">
        <v>23.073920000000001</v>
      </c>
      <c r="BT25" s="301">
        <v>20.945989999999998</v>
      </c>
      <c r="BU25" s="301">
        <v>23.820810000000002</v>
      </c>
      <c r="BV25" s="301">
        <v>26.149170000000002</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362"/>
      <c r="BA26" s="36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215.81899999999999</v>
      </c>
      <c r="AY27" s="69">
        <v>230.21420000000001</v>
      </c>
      <c r="AZ27" s="320">
        <v>225.6207</v>
      </c>
      <c r="BA27" s="320">
        <v>214.2724</v>
      </c>
      <c r="BB27" s="320">
        <v>211.66650000000001</v>
      </c>
      <c r="BC27" s="320">
        <v>211.54419999999999</v>
      </c>
      <c r="BD27" s="320">
        <v>209.36590000000001</v>
      </c>
      <c r="BE27" s="320">
        <v>208.4923</v>
      </c>
      <c r="BF27" s="320">
        <v>201.82089999999999</v>
      </c>
      <c r="BG27" s="320">
        <v>204.29660000000001</v>
      </c>
      <c r="BH27" s="320">
        <v>198.05439999999999</v>
      </c>
      <c r="BI27" s="320">
        <v>200.96969999999999</v>
      </c>
      <c r="BJ27" s="320">
        <v>209.88640000000001</v>
      </c>
      <c r="BK27" s="320">
        <v>226.46440000000001</v>
      </c>
      <c r="BL27" s="320">
        <v>225.673</v>
      </c>
      <c r="BM27" s="320">
        <v>218.0461</v>
      </c>
      <c r="BN27" s="320">
        <v>216.20439999999999</v>
      </c>
      <c r="BO27" s="320">
        <v>218.34960000000001</v>
      </c>
      <c r="BP27" s="320">
        <v>221.6157</v>
      </c>
      <c r="BQ27" s="320">
        <v>220.77770000000001</v>
      </c>
      <c r="BR27" s="320">
        <v>212.20400000000001</v>
      </c>
      <c r="BS27" s="320">
        <v>210.10679999999999</v>
      </c>
      <c r="BT27" s="320">
        <v>208.4452</v>
      </c>
      <c r="BU27" s="320">
        <v>215.33160000000001</v>
      </c>
      <c r="BV27" s="320">
        <v>223.21789999999999</v>
      </c>
    </row>
    <row r="28" spans="1:74" s="267" customFormat="1" ht="12" customHeight="1" x14ac:dyDescent="0.2">
      <c r="A28" s="1"/>
      <c r="B28" s="762" t="s">
        <v>815</v>
      </c>
      <c r="C28" s="763"/>
      <c r="D28" s="763"/>
      <c r="E28" s="763"/>
      <c r="F28" s="763"/>
      <c r="G28" s="763"/>
      <c r="H28" s="763"/>
      <c r="I28" s="763"/>
      <c r="J28" s="763"/>
      <c r="K28" s="763"/>
      <c r="L28" s="763"/>
      <c r="M28" s="763"/>
      <c r="N28" s="763"/>
      <c r="O28" s="763"/>
      <c r="P28" s="763"/>
      <c r="Q28" s="763"/>
      <c r="AY28" s="481"/>
      <c r="AZ28" s="481"/>
      <c r="BA28" s="481"/>
      <c r="BB28" s="481"/>
      <c r="BC28" s="481"/>
      <c r="BD28" s="594"/>
      <c r="BE28" s="594"/>
      <c r="BF28" s="594"/>
      <c r="BG28" s="481"/>
      <c r="BH28" s="481"/>
      <c r="BI28" s="481"/>
      <c r="BJ28" s="481"/>
    </row>
    <row r="29" spans="1:74" s="403" customFormat="1" ht="12" customHeight="1" x14ac:dyDescent="0.2">
      <c r="A29" s="402"/>
      <c r="B29" s="756" t="str">
        <f>"Notes: "&amp;"EIA completed modeling and analysis for this report on " &amp;Dates!D2&amp;"."</f>
        <v>Notes: EIA completed modeling and analysis for this report on Thursday February 4, 2021.</v>
      </c>
      <c r="C29" s="755"/>
      <c r="D29" s="755"/>
      <c r="E29" s="755"/>
      <c r="F29" s="755"/>
      <c r="G29" s="755"/>
      <c r="H29" s="755"/>
      <c r="I29" s="755"/>
      <c r="J29" s="755"/>
      <c r="K29" s="755"/>
      <c r="L29" s="755"/>
      <c r="M29" s="755"/>
      <c r="N29" s="755"/>
      <c r="O29" s="755"/>
      <c r="P29" s="755"/>
      <c r="Q29" s="755"/>
      <c r="AY29" s="482"/>
      <c r="AZ29" s="482"/>
      <c r="BA29" s="482"/>
      <c r="BB29" s="482"/>
      <c r="BC29" s="482"/>
      <c r="BD29" s="595"/>
      <c r="BE29" s="595"/>
      <c r="BF29" s="595"/>
      <c r="BG29" s="482"/>
      <c r="BH29" s="482"/>
      <c r="BI29" s="482"/>
      <c r="BJ29" s="482"/>
    </row>
    <row r="30" spans="1:74" s="403" customFormat="1" ht="12" customHeight="1" x14ac:dyDescent="0.2">
      <c r="A30" s="402"/>
      <c r="B30" s="756" t="s">
        <v>353</v>
      </c>
      <c r="C30" s="755"/>
      <c r="D30" s="755"/>
      <c r="E30" s="755"/>
      <c r="F30" s="755"/>
      <c r="G30" s="755"/>
      <c r="H30" s="755"/>
      <c r="I30" s="755"/>
      <c r="J30" s="755"/>
      <c r="K30" s="755"/>
      <c r="L30" s="755"/>
      <c r="M30" s="755"/>
      <c r="N30" s="755"/>
      <c r="O30" s="755"/>
      <c r="P30" s="755"/>
      <c r="Q30" s="755"/>
      <c r="AY30" s="482"/>
      <c r="AZ30" s="482"/>
      <c r="BA30" s="482"/>
      <c r="BB30" s="482"/>
      <c r="BC30" s="482"/>
      <c r="BD30" s="595"/>
      <c r="BE30" s="595"/>
      <c r="BF30" s="595"/>
      <c r="BG30" s="482"/>
      <c r="BH30" s="482"/>
      <c r="BI30" s="482"/>
      <c r="BJ30" s="482"/>
    </row>
    <row r="31" spans="1:74" s="267" customFormat="1" ht="12" customHeight="1" x14ac:dyDescent="0.2">
      <c r="A31" s="1"/>
      <c r="B31" s="764" t="s">
        <v>129</v>
      </c>
      <c r="C31" s="763"/>
      <c r="D31" s="763"/>
      <c r="E31" s="763"/>
      <c r="F31" s="763"/>
      <c r="G31" s="763"/>
      <c r="H31" s="763"/>
      <c r="I31" s="763"/>
      <c r="J31" s="763"/>
      <c r="K31" s="763"/>
      <c r="L31" s="763"/>
      <c r="M31" s="763"/>
      <c r="N31" s="763"/>
      <c r="O31" s="763"/>
      <c r="P31" s="763"/>
      <c r="Q31" s="763"/>
      <c r="AY31" s="481"/>
      <c r="AZ31" s="481"/>
      <c r="BA31" s="481"/>
      <c r="BB31" s="481"/>
      <c r="BC31" s="481"/>
      <c r="BD31" s="594"/>
      <c r="BE31" s="594"/>
      <c r="BF31" s="594"/>
      <c r="BG31" s="481"/>
      <c r="BH31" s="481"/>
      <c r="BI31" s="481"/>
      <c r="BJ31" s="481"/>
    </row>
    <row r="32" spans="1:74" s="403" customFormat="1" ht="12" customHeight="1" x14ac:dyDescent="0.2">
      <c r="A32" s="402"/>
      <c r="B32" s="751" t="s">
        <v>852</v>
      </c>
      <c r="C32" s="742"/>
      <c r="D32" s="742"/>
      <c r="E32" s="742"/>
      <c r="F32" s="742"/>
      <c r="G32" s="742"/>
      <c r="H32" s="742"/>
      <c r="I32" s="742"/>
      <c r="J32" s="742"/>
      <c r="K32" s="742"/>
      <c r="L32" s="742"/>
      <c r="M32" s="742"/>
      <c r="N32" s="742"/>
      <c r="O32" s="742"/>
      <c r="P32" s="742"/>
      <c r="Q32" s="742"/>
      <c r="AY32" s="482"/>
      <c r="AZ32" s="482"/>
      <c r="BA32" s="482"/>
      <c r="BB32" s="482"/>
      <c r="BC32" s="482"/>
      <c r="BD32" s="595"/>
      <c r="BE32" s="595"/>
      <c r="BF32" s="595"/>
      <c r="BG32" s="482"/>
      <c r="BH32" s="482"/>
      <c r="BI32" s="482"/>
      <c r="BJ32" s="482"/>
    </row>
    <row r="33" spans="1:74" s="403" customFormat="1" ht="12" customHeight="1" x14ac:dyDescent="0.2">
      <c r="A33" s="402"/>
      <c r="B33" s="801" t="s">
        <v>853</v>
      </c>
      <c r="C33" s="742"/>
      <c r="D33" s="742"/>
      <c r="E33" s="742"/>
      <c r="F33" s="742"/>
      <c r="G33" s="742"/>
      <c r="H33" s="742"/>
      <c r="I33" s="742"/>
      <c r="J33" s="742"/>
      <c r="K33" s="742"/>
      <c r="L33" s="742"/>
      <c r="M33" s="742"/>
      <c r="N33" s="742"/>
      <c r="O33" s="742"/>
      <c r="P33" s="742"/>
      <c r="Q33" s="742"/>
      <c r="AY33" s="482"/>
      <c r="AZ33" s="482"/>
      <c r="BA33" s="482"/>
      <c r="BB33" s="482"/>
      <c r="BC33" s="482"/>
      <c r="BD33" s="595"/>
      <c r="BE33" s="595"/>
      <c r="BF33" s="595"/>
      <c r="BG33" s="482"/>
      <c r="BH33" s="482"/>
      <c r="BI33" s="482"/>
      <c r="BJ33" s="482"/>
    </row>
    <row r="34" spans="1:74" s="403" customFormat="1" ht="12" customHeight="1" x14ac:dyDescent="0.2">
      <c r="A34" s="402"/>
      <c r="B34" s="749" t="s">
        <v>855</v>
      </c>
      <c r="C34" s="748"/>
      <c r="D34" s="748"/>
      <c r="E34" s="748"/>
      <c r="F34" s="748"/>
      <c r="G34" s="748"/>
      <c r="H34" s="748"/>
      <c r="I34" s="748"/>
      <c r="J34" s="748"/>
      <c r="K34" s="748"/>
      <c r="L34" s="748"/>
      <c r="M34" s="748"/>
      <c r="N34" s="748"/>
      <c r="O34" s="748"/>
      <c r="P34" s="748"/>
      <c r="Q34" s="742"/>
      <c r="AY34" s="482"/>
      <c r="AZ34" s="482"/>
      <c r="BA34" s="482"/>
      <c r="BB34" s="482"/>
      <c r="BC34" s="482"/>
      <c r="BD34" s="595"/>
      <c r="BE34" s="595"/>
      <c r="BF34" s="595"/>
      <c r="BG34" s="482"/>
      <c r="BH34" s="482"/>
      <c r="BI34" s="482"/>
      <c r="BJ34" s="482"/>
    </row>
    <row r="35" spans="1:74" s="403" customFormat="1" ht="12" customHeight="1" x14ac:dyDescent="0.2">
      <c r="A35" s="402"/>
      <c r="B35" s="750" t="s">
        <v>856</v>
      </c>
      <c r="C35" s="752"/>
      <c r="D35" s="752"/>
      <c r="E35" s="752"/>
      <c r="F35" s="752"/>
      <c r="G35" s="752"/>
      <c r="H35" s="752"/>
      <c r="I35" s="752"/>
      <c r="J35" s="752"/>
      <c r="K35" s="752"/>
      <c r="L35" s="752"/>
      <c r="M35" s="752"/>
      <c r="N35" s="752"/>
      <c r="O35" s="752"/>
      <c r="P35" s="752"/>
      <c r="Q35" s="742"/>
      <c r="AY35" s="482"/>
      <c r="AZ35" s="482"/>
      <c r="BA35" s="482"/>
      <c r="BB35" s="482"/>
      <c r="BC35" s="482"/>
      <c r="BD35" s="595"/>
      <c r="BE35" s="595"/>
      <c r="BF35" s="595"/>
      <c r="BG35" s="482"/>
      <c r="BH35" s="482"/>
      <c r="BI35" s="482"/>
      <c r="BJ35" s="482"/>
    </row>
    <row r="36" spans="1:74" s="403" customFormat="1" ht="12" customHeight="1" x14ac:dyDescent="0.2">
      <c r="A36" s="402"/>
      <c r="B36" s="751" t="s">
        <v>838</v>
      </c>
      <c r="C36" s="752"/>
      <c r="D36" s="752"/>
      <c r="E36" s="752"/>
      <c r="F36" s="752"/>
      <c r="G36" s="752"/>
      <c r="H36" s="752"/>
      <c r="I36" s="752"/>
      <c r="J36" s="752"/>
      <c r="K36" s="752"/>
      <c r="L36" s="752"/>
      <c r="M36" s="752"/>
      <c r="N36" s="752"/>
      <c r="O36" s="752"/>
      <c r="P36" s="752"/>
      <c r="Q36" s="742"/>
      <c r="AY36" s="482"/>
      <c r="AZ36" s="482"/>
      <c r="BA36" s="482"/>
      <c r="BB36" s="482"/>
      <c r="BC36" s="482"/>
      <c r="BD36" s="595"/>
      <c r="BE36" s="595"/>
      <c r="BF36" s="595"/>
      <c r="BG36" s="482"/>
      <c r="BH36" s="482"/>
      <c r="BI36" s="482"/>
      <c r="BJ36" s="482"/>
    </row>
    <row r="37" spans="1:74" s="404" customFormat="1" ht="12" customHeight="1" x14ac:dyDescent="0.2">
      <c r="A37" s="393"/>
      <c r="B37" s="771" t="s">
        <v>1391</v>
      </c>
      <c r="C37" s="742"/>
      <c r="D37" s="742"/>
      <c r="E37" s="742"/>
      <c r="F37" s="742"/>
      <c r="G37" s="742"/>
      <c r="H37" s="742"/>
      <c r="I37" s="742"/>
      <c r="J37" s="742"/>
      <c r="K37" s="742"/>
      <c r="L37" s="742"/>
      <c r="M37" s="742"/>
      <c r="N37" s="742"/>
      <c r="O37" s="742"/>
      <c r="P37" s="742"/>
      <c r="Q37" s="742"/>
      <c r="AY37" s="483"/>
      <c r="AZ37" s="483"/>
      <c r="BA37" s="483"/>
      <c r="BB37" s="483"/>
      <c r="BC37" s="483"/>
      <c r="BD37" s="596"/>
      <c r="BE37" s="596"/>
      <c r="BF37" s="596"/>
      <c r="BG37" s="483"/>
      <c r="BH37" s="483"/>
      <c r="BI37" s="483"/>
      <c r="BJ37" s="483"/>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4.42578125" style="72" customWidth="1"/>
    <col min="2" max="2" width="38.85546875" style="72" customWidth="1"/>
    <col min="3" max="50" width="6.5703125" style="72" customWidth="1"/>
    <col min="51" max="55" width="6.5703125" style="357" customWidth="1"/>
    <col min="56" max="58" width="6.5703125" style="597" customWidth="1"/>
    <col min="59" max="62" width="6.5703125" style="357" customWidth="1"/>
    <col min="63" max="74" width="6.5703125" style="72" customWidth="1"/>
    <col min="75" max="16384" width="9.5703125" style="72"/>
  </cols>
  <sheetData>
    <row r="1" spans="1:74" ht="13.35" customHeight="1" x14ac:dyDescent="0.2">
      <c r="A1" s="766" t="s">
        <v>798</v>
      </c>
      <c r="B1" s="802" t="s">
        <v>236</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8"/>
    </row>
    <row r="2" spans="1:74"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6"/>
      <c r="BA5" s="656"/>
      <c r="BB5" s="656"/>
      <c r="BC5" s="656"/>
      <c r="BD5" s="683"/>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96.656060839000006</v>
      </c>
      <c r="AW6" s="208">
        <v>99.6111638</v>
      </c>
      <c r="AX6" s="208">
        <v>99.711089999999999</v>
      </c>
      <c r="AY6" s="208">
        <v>99.061520000000002</v>
      </c>
      <c r="AZ6" s="324">
        <v>98.677729999999997</v>
      </c>
      <c r="BA6" s="324">
        <v>98.304209999999998</v>
      </c>
      <c r="BB6" s="324">
        <v>98.077259999999995</v>
      </c>
      <c r="BC6" s="324">
        <v>97.878540000000001</v>
      </c>
      <c r="BD6" s="324">
        <v>97.903329999999997</v>
      </c>
      <c r="BE6" s="324">
        <v>97.989429999999999</v>
      </c>
      <c r="BF6" s="324">
        <v>98.287790000000001</v>
      </c>
      <c r="BG6" s="324">
        <v>98.51652</v>
      </c>
      <c r="BH6" s="324">
        <v>98.478179999999995</v>
      </c>
      <c r="BI6" s="324">
        <v>98.592910000000003</v>
      </c>
      <c r="BJ6" s="324">
        <v>98.343429999999998</v>
      </c>
      <c r="BK6" s="324">
        <v>97.982500000000002</v>
      </c>
      <c r="BL6" s="324">
        <v>97.753259999999997</v>
      </c>
      <c r="BM6" s="324">
        <v>97.735860000000002</v>
      </c>
      <c r="BN6" s="324">
        <v>97.833929999999995</v>
      </c>
      <c r="BO6" s="324">
        <v>98.030370000000005</v>
      </c>
      <c r="BP6" s="324">
        <v>98.39264</v>
      </c>
      <c r="BQ6" s="324">
        <v>98.888890000000004</v>
      </c>
      <c r="BR6" s="324">
        <v>99.394350000000003</v>
      </c>
      <c r="BS6" s="324">
        <v>99.978340000000003</v>
      </c>
      <c r="BT6" s="324">
        <v>100.18770000000001</v>
      </c>
      <c r="BU6" s="324">
        <v>100.4897</v>
      </c>
      <c r="BV6" s="324">
        <v>100.36450000000001</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0.96772689999999995</v>
      </c>
      <c r="AY7" s="208">
        <v>0.94939969999999996</v>
      </c>
      <c r="AZ7" s="324">
        <v>0.98196779999999995</v>
      </c>
      <c r="BA7" s="324">
        <v>0.95123769999999996</v>
      </c>
      <c r="BB7" s="324">
        <v>0.85949019999999998</v>
      </c>
      <c r="BC7" s="324">
        <v>0.73378319999999997</v>
      </c>
      <c r="BD7" s="324">
        <v>0.66287359999999995</v>
      </c>
      <c r="BE7" s="324">
        <v>0.58524640000000006</v>
      </c>
      <c r="BF7" s="324">
        <v>0.77041930000000003</v>
      </c>
      <c r="BG7" s="324">
        <v>0.83105969999999996</v>
      </c>
      <c r="BH7" s="324">
        <v>0.85531919999999995</v>
      </c>
      <c r="BI7" s="324">
        <v>0.89432650000000002</v>
      </c>
      <c r="BJ7" s="324">
        <v>0.90354219999999996</v>
      </c>
      <c r="BK7" s="324">
        <v>0.91611149999999997</v>
      </c>
      <c r="BL7" s="324">
        <v>0.91613440000000002</v>
      </c>
      <c r="BM7" s="324">
        <v>0.91977759999999997</v>
      </c>
      <c r="BN7" s="324">
        <v>0.86114489999999999</v>
      </c>
      <c r="BO7" s="324">
        <v>0.74290140000000005</v>
      </c>
      <c r="BP7" s="324">
        <v>0.65640520000000002</v>
      </c>
      <c r="BQ7" s="324">
        <v>0.65077189999999996</v>
      </c>
      <c r="BR7" s="324">
        <v>0.69324989999999997</v>
      </c>
      <c r="BS7" s="324">
        <v>0.81576230000000005</v>
      </c>
      <c r="BT7" s="324">
        <v>0.83541500000000002</v>
      </c>
      <c r="BU7" s="324">
        <v>0.86380670000000004</v>
      </c>
      <c r="BV7" s="324">
        <v>0.8805731</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1.1960190323</v>
      </c>
      <c r="AW8" s="208">
        <v>1.8249301333000001</v>
      </c>
      <c r="AX8" s="208">
        <v>2.0871689999999998</v>
      </c>
      <c r="AY8" s="208">
        <v>2.1056319999999999</v>
      </c>
      <c r="AZ8" s="324">
        <v>2.1529639999999999</v>
      </c>
      <c r="BA8" s="324">
        <v>2.1318100000000002</v>
      </c>
      <c r="BB8" s="324">
        <v>2.1119349999999999</v>
      </c>
      <c r="BC8" s="324">
        <v>2.093245</v>
      </c>
      <c r="BD8" s="324">
        <v>2.0453000000000001</v>
      </c>
      <c r="BE8" s="324">
        <v>2.018939</v>
      </c>
      <c r="BF8" s="324">
        <v>1.9534579999999999</v>
      </c>
      <c r="BG8" s="324">
        <v>1.9591240000000001</v>
      </c>
      <c r="BH8" s="324">
        <v>1.851715</v>
      </c>
      <c r="BI8" s="324">
        <v>2.020162</v>
      </c>
      <c r="BJ8" s="324">
        <v>2.0354320000000001</v>
      </c>
      <c r="BK8" s="324">
        <v>2.02556</v>
      </c>
      <c r="BL8" s="324">
        <v>2.016356</v>
      </c>
      <c r="BM8" s="324">
        <v>2.006281</v>
      </c>
      <c r="BN8" s="324">
        <v>1.9961059999999999</v>
      </c>
      <c r="BO8" s="324">
        <v>1.9865889999999999</v>
      </c>
      <c r="BP8" s="324">
        <v>1.9521250000000001</v>
      </c>
      <c r="BQ8" s="324">
        <v>1.929392</v>
      </c>
      <c r="BR8" s="324">
        <v>1.887103</v>
      </c>
      <c r="BS8" s="324">
        <v>1.894684</v>
      </c>
      <c r="BT8" s="324">
        <v>1.7877609999999999</v>
      </c>
      <c r="BU8" s="324">
        <v>1.9513780000000001</v>
      </c>
      <c r="BV8" s="324">
        <v>1.9683200000000001</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94.521978871000002</v>
      </c>
      <c r="AW9" s="208">
        <v>96.800391633000004</v>
      </c>
      <c r="AX9" s="208">
        <v>96.656199999999998</v>
      </c>
      <c r="AY9" s="208">
        <v>96.006489999999999</v>
      </c>
      <c r="AZ9" s="324">
        <v>95.5428</v>
      </c>
      <c r="BA9" s="324">
        <v>95.221159999999998</v>
      </c>
      <c r="BB9" s="324">
        <v>95.105840000000001</v>
      </c>
      <c r="BC9" s="324">
        <v>95.051509999999993</v>
      </c>
      <c r="BD9" s="324">
        <v>95.195149999999998</v>
      </c>
      <c r="BE9" s="324">
        <v>95.385249999999999</v>
      </c>
      <c r="BF9" s="324">
        <v>95.563910000000007</v>
      </c>
      <c r="BG9" s="324">
        <v>95.726339999999993</v>
      </c>
      <c r="BH9" s="324">
        <v>95.771150000000006</v>
      </c>
      <c r="BI9" s="324">
        <v>95.678420000000003</v>
      </c>
      <c r="BJ9" s="324">
        <v>95.40446</v>
      </c>
      <c r="BK9" s="324">
        <v>95.040819999999997</v>
      </c>
      <c r="BL9" s="324">
        <v>94.820769999999996</v>
      </c>
      <c r="BM9" s="324">
        <v>94.809799999999996</v>
      </c>
      <c r="BN9" s="324">
        <v>94.976680000000002</v>
      </c>
      <c r="BO9" s="324">
        <v>95.300880000000006</v>
      </c>
      <c r="BP9" s="324">
        <v>95.784109999999998</v>
      </c>
      <c r="BQ9" s="324">
        <v>96.308729999999997</v>
      </c>
      <c r="BR9" s="324">
        <v>96.813999999999993</v>
      </c>
      <c r="BS9" s="324">
        <v>97.267889999999994</v>
      </c>
      <c r="BT9" s="324">
        <v>97.564509999999999</v>
      </c>
      <c r="BU9" s="324">
        <v>97.674490000000006</v>
      </c>
      <c r="BV9" s="324">
        <v>97.515559999999994</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87.795354838999998</v>
      </c>
      <c r="AR10" s="208">
        <v>88.349566667000005</v>
      </c>
      <c r="AS10" s="208">
        <v>89.763806451999997</v>
      </c>
      <c r="AT10" s="208">
        <v>90.232709677000003</v>
      </c>
      <c r="AU10" s="208">
        <v>89.462366666999998</v>
      </c>
      <c r="AV10" s="208">
        <v>88.962999999999994</v>
      </c>
      <c r="AW10" s="208">
        <v>91.9041</v>
      </c>
      <c r="AX10" s="208">
        <v>91.833759999999998</v>
      </c>
      <c r="AY10" s="208">
        <v>91.237369999999999</v>
      </c>
      <c r="AZ10" s="324">
        <v>90.903649999999999</v>
      </c>
      <c r="BA10" s="324">
        <v>90.513109999999998</v>
      </c>
      <c r="BB10" s="324">
        <v>90.295770000000005</v>
      </c>
      <c r="BC10" s="324">
        <v>90.101089999999999</v>
      </c>
      <c r="BD10" s="324">
        <v>90.101820000000004</v>
      </c>
      <c r="BE10" s="324">
        <v>90.166939999999997</v>
      </c>
      <c r="BF10" s="324">
        <v>90.425349999999995</v>
      </c>
      <c r="BG10" s="324">
        <v>90.618189999999998</v>
      </c>
      <c r="BH10" s="324">
        <v>90.566760000000002</v>
      </c>
      <c r="BI10" s="324">
        <v>90.655450000000002</v>
      </c>
      <c r="BJ10" s="324">
        <v>90.408919999999995</v>
      </c>
      <c r="BK10" s="324">
        <v>90.094059999999999</v>
      </c>
      <c r="BL10" s="324">
        <v>89.877679999999998</v>
      </c>
      <c r="BM10" s="324">
        <v>89.859780000000001</v>
      </c>
      <c r="BN10" s="324">
        <v>89.95308</v>
      </c>
      <c r="BO10" s="324">
        <v>90.132239999999996</v>
      </c>
      <c r="BP10" s="324">
        <v>90.465239999999994</v>
      </c>
      <c r="BQ10" s="324">
        <v>90.922060000000002</v>
      </c>
      <c r="BR10" s="324">
        <v>91.386449999999996</v>
      </c>
      <c r="BS10" s="324">
        <v>91.923439999999999</v>
      </c>
      <c r="BT10" s="324">
        <v>92.116</v>
      </c>
      <c r="BU10" s="324">
        <v>92.393590000000003</v>
      </c>
      <c r="BV10" s="324">
        <v>92.278480000000002</v>
      </c>
    </row>
    <row r="11" spans="1:74" ht="11.1" customHeight="1" x14ac:dyDescent="0.2">
      <c r="A11" s="565" t="s">
        <v>539</v>
      </c>
      <c r="B11" s="566" t="s">
        <v>967</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0.3</v>
      </c>
      <c r="AY11" s="208">
        <v>0.45</v>
      </c>
      <c r="AZ11" s="324">
        <v>0.35</v>
      </c>
      <c r="BA11" s="324">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5" t="s">
        <v>968</v>
      </c>
      <c r="B12" s="566" t="s">
        <v>969</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5.8810681935</v>
      </c>
      <c r="AR12" s="208">
        <v>3.6333886667000002</v>
      </c>
      <c r="AS12" s="208">
        <v>3.1032271613</v>
      </c>
      <c r="AT12" s="208">
        <v>3.6277946773999998</v>
      </c>
      <c r="AU12" s="208">
        <v>5.0376011667</v>
      </c>
      <c r="AV12" s="208">
        <v>7.1920125161000001</v>
      </c>
      <c r="AW12" s="208">
        <v>9.3560802333000002</v>
      </c>
      <c r="AX12" s="208">
        <v>9.8000000000000007</v>
      </c>
      <c r="AY12" s="208">
        <v>9.8000000000000007</v>
      </c>
      <c r="AZ12" s="324">
        <v>9.6999999999999993</v>
      </c>
      <c r="BA12" s="324">
        <v>8.6</v>
      </c>
      <c r="BB12" s="324">
        <v>7.0995121917999997</v>
      </c>
      <c r="BC12" s="324">
        <v>7.5605436986000001</v>
      </c>
      <c r="BD12" s="324">
        <v>8.0983196918000004</v>
      </c>
      <c r="BE12" s="324">
        <v>7.8124966438000003</v>
      </c>
      <c r="BF12" s="324">
        <v>8.0030453425000001</v>
      </c>
      <c r="BG12" s="324">
        <v>7.1455761985999997</v>
      </c>
      <c r="BH12" s="324">
        <v>7.8124966438000003</v>
      </c>
      <c r="BI12" s="324">
        <v>9.7206990410999996</v>
      </c>
      <c r="BJ12" s="324">
        <v>10.260737877</v>
      </c>
      <c r="BK12" s="324">
        <v>9.8132579794999995</v>
      </c>
      <c r="BL12" s="324">
        <v>9.8645890267999992</v>
      </c>
      <c r="BM12" s="324">
        <v>10.194355377000001</v>
      </c>
      <c r="BN12" s="324">
        <v>8.5746914384000004</v>
      </c>
      <c r="BO12" s="324">
        <v>8.7652401369999993</v>
      </c>
      <c r="BP12" s="324">
        <v>9.1463375342000006</v>
      </c>
      <c r="BQ12" s="324">
        <v>8.8605144862999996</v>
      </c>
      <c r="BR12" s="324">
        <v>8.2888683903999993</v>
      </c>
      <c r="BS12" s="324">
        <v>7.8124966438000003</v>
      </c>
      <c r="BT12" s="324">
        <v>9.0510631849000003</v>
      </c>
      <c r="BU12" s="324">
        <v>9.8132579794999995</v>
      </c>
      <c r="BV12" s="324">
        <v>10.480178425</v>
      </c>
    </row>
    <row r="13" spans="1:74" ht="11.1" customHeight="1" x14ac:dyDescent="0.2">
      <c r="A13" s="565" t="s">
        <v>538</v>
      </c>
      <c r="B13" s="566" t="s">
        <v>931</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8.0279139677</v>
      </c>
      <c r="AN13" s="208">
        <v>8.0130715862000006</v>
      </c>
      <c r="AO13" s="208">
        <v>6.9094605806000002</v>
      </c>
      <c r="AP13" s="208">
        <v>6.3387857332999999</v>
      </c>
      <c r="AQ13" s="208">
        <v>6.0182704839000003</v>
      </c>
      <c r="AR13" s="208">
        <v>6.1658805333000002</v>
      </c>
      <c r="AS13" s="208">
        <v>6.7372145483999999</v>
      </c>
      <c r="AT13" s="208">
        <v>6.8037675483999998</v>
      </c>
      <c r="AU13" s="208">
        <v>5.7734466332999999</v>
      </c>
      <c r="AV13" s="208">
        <v>6.5048719354999998</v>
      </c>
      <c r="AW13" s="208">
        <v>7.0917093667</v>
      </c>
      <c r="AX13" s="208">
        <v>7.5736499999999998</v>
      </c>
      <c r="AY13" s="208">
        <v>7.9427570000000003</v>
      </c>
      <c r="AZ13" s="324">
        <v>7.4399620000000004</v>
      </c>
      <c r="BA13" s="324">
        <v>7.0399710000000004</v>
      </c>
      <c r="BB13" s="324">
        <v>6.482291</v>
      </c>
      <c r="BC13" s="324">
        <v>6.2899219999999998</v>
      </c>
      <c r="BD13" s="324">
        <v>6.4322359999999996</v>
      </c>
      <c r="BE13" s="324">
        <v>6.9374409999999997</v>
      </c>
      <c r="BF13" s="324">
        <v>6.5734399999999997</v>
      </c>
      <c r="BG13" s="324">
        <v>6.8815210000000002</v>
      </c>
      <c r="BH13" s="324">
        <v>6.6249459999999996</v>
      </c>
      <c r="BI13" s="324">
        <v>6.8462009999999998</v>
      </c>
      <c r="BJ13" s="324">
        <v>7.8341019999999997</v>
      </c>
      <c r="BK13" s="324">
        <v>7.9843260000000003</v>
      </c>
      <c r="BL13" s="324">
        <v>8.110258</v>
      </c>
      <c r="BM13" s="324">
        <v>6.9721880000000001</v>
      </c>
      <c r="BN13" s="324">
        <v>6.6226770000000004</v>
      </c>
      <c r="BO13" s="324">
        <v>6.6310900000000004</v>
      </c>
      <c r="BP13" s="324">
        <v>6.7190459999999996</v>
      </c>
      <c r="BQ13" s="324">
        <v>6.8193190000000001</v>
      </c>
      <c r="BR13" s="324">
        <v>6.6894869999999997</v>
      </c>
      <c r="BS13" s="324">
        <v>6.6497440000000001</v>
      </c>
      <c r="BT13" s="324">
        <v>6.7100520000000001</v>
      </c>
      <c r="BU13" s="324">
        <v>6.6802609999999998</v>
      </c>
      <c r="BV13" s="324">
        <v>7.7500619999999998</v>
      </c>
    </row>
    <row r="14" spans="1:74" ht="11.1" customHeight="1" x14ac:dyDescent="0.2">
      <c r="A14" s="565" t="s">
        <v>970</v>
      </c>
      <c r="B14" s="566" t="s">
        <v>932</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8.3916422903000001</v>
      </c>
      <c r="AN14" s="208">
        <v>7.8781426207000003</v>
      </c>
      <c r="AO14" s="208">
        <v>8.1667052902999995</v>
      </c>
      <c r="AP14" s="208">
        <v>7.0100360000000004</v>
      </c>
      <c r="AQ14" s="208">
        <v>6.8720506128999999</v>
      </c>
      <c r="AR14" s="208">
        <v>7.6494903000000001</v>
      </c>
      <c r="AS14" s="208">
        <v>8.1602113226000004</v>
      </c>
      <c r="AT14" s="208">
        <v>7.9395131289999998</v>
      </c>
      <c r="AU14" s="208">
        <v>8.1240170667000005</v>
      </c>
      <c r="AV14" s="208">
        <v>8.3243723226000004</v>
      </c>
      <c r="AW14" s="208">
        <v>8.1943494667000003</v>
      </c>
      <c r="AX14" s="208">
        <v>8.3340820000000004</v>
      </c>
      <c r="AY14" s="208">
        <v>8.5215899999999998</v>
      </c>
      <c r="AZ14" s="324">
        <v>8.7439149999999994</v>
      </c>
      <c r="BA14" s="324">
        <v>8.7122829999999993</v>
      </c>
      <c r="BB14" s="324">
        <v>8.0124770000000005</v>
      </c>
      <c r="BC14" s="324">
        <v>8.0640660000000004</v>
      </c>
      <c r="BD14" s="324">
        <v>8.4055789999999995</v>
      </c>
      <c r="BE14" s="324">
        <v>9.0507430000000006</v>
      </c>
      <c r="BF14" s="324">
        <v>8.9767349999999997</v>
      </c>
      <c r="BG14" s="324">
        <v>9.1106540000000003</v>
      </c>
      <c r="BH14" s="324">
        <v>9.0838230000000006</v>
      </c>
      <c r="BI14" s="324">
        <v>9.2503679999999999</v>
      </c>
      <c r="BJ14" s="324">
        <v>9.3318329999999996</v>
      </c>
      <c r="BK14" s="324">
        <v>9.0969599999999993</v>
      </c>
      <c r="BL14" s="324">
        <v>9.0724839999999993</v>
      </c>
      <c r="BM14" s="324">
        <v>8.9631869999999996</v>
      </c>
      <c r="BN14" s="324">
        <v>8.2714979999999994</v>
      </c>
      <c r="BO14" s="324">
        <v>8.2849330000000005</v>
      </c>
      <c r="BP14" s="324">
        <v>8.5531980000000001</v>
      </c>
      <c r="BQ14" s="324">
        <v>9.2327999999999992</v>
      </c>
      <c r="BR14" s="324">
        <v>9.0065019999999993</v>
      </c>
      <c r="BS14" s="324">
        <v>8.9640629999999994</v>
      </c>
      <c r="BT14" s="324">
        <v>9.0398630000000004</v>
      </c>
      <c r="BU14" s="324">
        <v>9.2041079999999997</v>
      </c>
      <c r="BV14" s="324">
        <v>9.2901019999999992</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0.18725806451999999</v>
      </c>
      <c r="AP15" s="208">
        <v>0.19096666667000001</v>
      </c>
      <c r="AQ15" s="208">
        <v>0.15945161290000001</v>
      </c>
      <c r="AR15" s="208">
        <v>0.17276666667000001</v>
      </c>
      <c r="AS15" s="208">
        <v>0.18</v>
      </c>
      <c r="AT15" s="208">
        <v>0.12006451613000001</v>
      </c>
      <c r="AU15" s="208">
        <v>0.14913333333000001</v>
      </c>
      <c r="AV15" s="208">
        <v>0.16564516129000001</v>
      </c>
      <c r="AW15" s="208">
        <v>0.18083333333000001</v>
      </c>
      <c r="AX15" s="208">
        <v>0.1732109</v>
      </c>
      <c r="AY15" s="208">
        <v>0.1720865</v>
      </c>
      <c r="AZ15" s="324">
        <v>0.171457</v>
      </c>
      <c r="BA15" s="324">
        <v>0.17072039999999999</v>
      </c>
      <c r="BB15" s="324">
        <v>0.1703105</v>
      </c>
      <c r="BC15" s="324">
        <v>0.16994329999999999</v>
      </c>
      <c r="BD15" s="324">
        <v>0.1699446</v>
      </c>
      <c r="BE15" s="324">
        <v>0.17006750000000001</v>
      </c>
      <c r="BF15" s="324">
        <v>0.17055490000000001</v>
      </c>
      <c r="BG15" s="324">
        <v>0.1709186</v>
      </c>
      <c r="BH15" s="324">
        <v>0.17082159999999999</v>
      </c>
      <c r="BI15" s="324">
        <v>0.1709889</v>
      </c>
      <c r="BJ15" s="324">
        <v>0.17052390000000001</v>
      </c>
      <c r="BK15" s="324">
        <v>0.16993</v>
      </c>
      <c r="BL15" s="324">
        <v>0.1695219</v>
      </c>
      <c r="BM15" s="324">
        <v>0.1694881</v>
      </c>
      <c r="BN15" s="324">
        <v>0.16966410000000001</v>
      </c>
      <c r="BO15" s="324">
        <v>0.17000199999999999</v>
      </c>
      <c r="BP15" s="324">
        <v>0.17063010000000001</v>
      </c>
      <c r="BQ15" s="324">
        <v>0.1714917</v>
      </c>
      <c r="BR15" s="324">
        <v>0.17236760000000001</v>
      </c>
      <c r="BS15" s="324">
        <v>0.17338049999999999</v>
      </c>
      <c r="BT15" s="324">
        <v>0.1737437</v>
      </c>
      <c r="BU15" s="324">
        <v>0.17426720000000001</v>
      </c>
      <c r="BV15" s="324">
        <v>0.17405010000000001</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17.954341014000001</v>
      </c>
      <c r="AY16" s="208">
        <v>22.662115206999999</v>
      </c>
      <c r="AZ16" s="324">
        <v>22.337879999999998</v>
      </c>
      <c r="BA16" s="324">
        <v>8.9506139999999998</v>
      </c>
      <c r="BB16" s="324">
        <v>-8.5023180000000007</v>
      </c>
      <c r="BC16" s="324">
        <v>-14.78337</v>
      </c>
      <c r="BD16" s="324">
        <v>-10.256030000000001</v>
      </c>
      <c r="BE16" s="324">
        <v>-6.7587679999999999</v>
      </c>
      <c r="BF16" s="324">
        <v>-7.0331630000000001</v>
      </c>
      <c r="BG16" s="324">
        <v>-10.98394</v>
      </c>
      <c r="BH16" s="324">
        <v>-8.2965269999999993</v>
      </c>
      <c r="BI16" s="324">
        <v>6.1047320000000003</v>
      </c>
      <c r="BJ16" s="324">
        <v>19.74559</v>
      </c>
      <c r="BK16" s="324">
        <v>27.047139999999999</v>
      </c>
      <c r="BL16" s="324">
        <v>18.6983</v>
      </c>
      <c r="BM16" s="324">
        <v>7.785272</v>
      </c>
      <c r="BN16" s="324">
        <v>-7.1103240000000003</v>
      </c>
      <c r="BO16" s="324">
        <v>-14.81906</v>
      </c>
      <c r="BP16" s="324">
        <v>-12.337249999999999</v>
      </c>
      <c r="BQ16" s="324">
        <v>-6.8855230000000001</v>
      </c>
      <c r="BR16" s="324">
        <v>-8.0045859999999998</v>
      </c>
      <c r="BS16" s="324">
        <v>-12.85139</v>
      </c>
      <c r="BT16" s="324">
        <v>-8.7376050000000003</v>
      </c>
      <c r="BU16" s="324">
        <v>4.2455759999999998</v>
      </c>
      <c r="BV16" s="324">
        <v>17.728660000000001</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105.68718577</v>
      </c>
      <c r="AN17" s="208">
        <v>105.97128714</v>
      </c>
      <c r="AO17" s="208">
        <v>87.357404290000005</v>
      </c>
      <c r="AP17" s="208">
        <v>75.295984666999999</v>
      </c>
      <c r="AQ17" s="208">
        <v>66.866852547999997</v>
      </c>
      <c r="AR17" s="208">
        <v>71.636202832999999</v>
      </c>
      <c r="AS17" s="208">
        <v>80.346974097</v>
      </c>
      <c r="AT17" s="208">
        <v>78.324745644999993</v>
      </c>
      <c r="AU17" s="208">
        <v>71.703550832999994</v>
      </c>
      <c r="AV17" s="208">
        <v>77.131594968000002</v>
      </c>
      <c r="AW17" s="208">
        <v>81.584968567000004</v>
      </c>
      <c r="AX17" s="208">
        <v>99.700881914000007</v>
      </c>
      <c r="AY17" s="208">
        <v>104.14273871</v>
      </c>
      <c r="AZ17" s="324">
        <v>102.759</v>
      </c>
      <c r="BA17" s="324">
        <v>89.512129999999999</v>
      </c>
      <c r="BB17" s="324">
        <v>73.506429999999995</v>
      </c>
      <c r="BC17" s="324">
        <v>66.330209999999994</v>
      </c>
      <c r="BD17" s="324">
        <v>70.131969999999995</v>
      </c>
      <c r="BE17" s="324">
        <v>73.852440000000001</v>
      </c>
      <c r="BF17" s="324">
        <v>73.410020000000003</v>
      </c>
      <c r="BG17" s="324">
        <v>70.518799999999999</v>
      </c>
      <c r="BH17" s="324">
        <v>72.248930000000001</v>
      </c>
      <c r="BI17" s="324">
        <v>85.018900000000002</v>
      </c>
      <c r="BJ17" s="324">
        <v>98.866560000000007</v>
      </c>
      <c r="BK17" s="324">
        <v>106.8352</v>
      </c>
      <c r="BL17" s="324">
        <v>98.268690000000007</v>
      </c>
      <c r="BM17" s="324">
        <v>85.779179999999997</v>
      </c>
      <c r="BN17" s="324">
        <v>72.961259999999996</v>
      </c>
      <c r="BO17" s="324">
        <v>65.241330000000005</v>
      </c>
      <c r="BP17" s="324">
        <v>67.506029999999996</v>
      </c>
      <c r="BQ17" s="324">
        <v>73.134029999999996</v>
      </c>
      <c r="BR17" s="324">
        <v>73.201970000000003</v>
      </c>
      <c r="BS17" s="324">
        <v>69.206950000000006</v>
      </c>
      <c r="BT17" s="324">
        <v>72.250519999999995</v>
      </c>
      <c r="BU17" s="324">
        <v>84.688929999999999</v>
      </c>
      <c r="BV17" s="324">
        <v>98.460980000000006</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0.15409600483999999</v>
      </c>
      <c r="AB18" s="208">
        <v>0.62247814000000001</v>
      </c>
      <c r="AC18" s="208">
        <v>-0.57003922547999997</v>
      </c>
      <c r="AD18" s="208">
        <v>-0.40069422999999998</v>
      </c>
      <c r="AE18" s="208">
        <v>-2.5632268345</v>
      </c>
      <c r="AF18" s="208">
        <v>-1.9418174699999999</v>
      </c>
      <c r="AG18" s="208">
        <v>-2.1588940629</v>
      </c>
      <c r="AH18" s="208">
        <v>-2.0433895806</v>
      </c>
      <c r="AI18" s="208">
        <v>-1.2592787032999999</v>
      </c>
      <c r="AJ18" s="208">
        <v>-3.6914902261</v>
      </c>
      <c r="AK18" s="208">
        <v>-2.0829319033</v>
      </c>
      <c r="AL18" s="208">
        <v>-1.5050475155</v>
      </c>
      <c r="AM18" s="208">
        <v>0.63448618999999995</v>
      </c>
      <c r="AN18" s="208">
        <v>-1.3983106593000001</v>
      </c>
      <c r="AO18" s="208">
        <v>9.5000029031999996E-3</v>
      </c>
      <c r="AP18" s="208">
        <v>-0.52871100332999998</v>
      </c>
      <c r="AQ18" s="208">
        <v>-0.12425116226000001</v>
      </c>
      <c r="AR18" s="208">
        <v>-0.51569380333000003</v>
      </c>
      <c r="AS18" s="208">
        <v>7.5015512581000005E-2</v>
      </c>
      <c r="AT18" s="208">
        <v>-0.72024313031999998</v>
      </c>
      <c r="AU18" s="208">
        <v>0.73307470333000002</v>
      </c>
      <c r="AV18" s="208">
        <v>-2.035218</v>
      </c>
      <c r="AW18" s="208">
        <v>-8.0960199999999996E-2</v>
      </c>
      <c r="AX18" s="208">
        <v>2.3993990861999999</v>
      </c>
      <c r="AY18" s="208">
        <v>2.6115802925999998</v>
      </c>
      <c r="AZ18" s="324">
        <v>-1.0728789999999999</v>
      </c>
      <c r="BA18" s="324">
        <v>-0.8576106</v>
      </c>
      <c r="BB18" s="324">
        <v>-0.2802268</v>
      </c>
      <c r="BC18" s="324">
        <v>0.46259</v>
      </c>
      <c r="BD18" s="324">
        <v>0.17334939999999999</v>
      </c>
      <c r="BE18" s="324">
        <v>0.31312430000000002</v>
      </c>
      <c r="BF18" s="324">
        <v>5.6202299999999997E-2</v>
      </c>
      <c r="BG18" s="324">
        <v>-0.42635709999999999</v>
      </c>
      <c r="BH18" s="324">
        <v>-0.47729290000000002</v>
      </c>
      <c r="BI18" s="324">
        <v>-0.77909660000000003</v>
      </c>
      <c r="BJ18" s="324">
        <v>1.462472</v>
      </c>
      <c r="BK18" s="324">
        <v>1.0705560000000001</v>
      </c>
      <c r="BL18" s="324">
        <v>0.2554054</v>
      </c>
      <c r="BM18" s="324">
        <v>0.37086829999999998</v>
      </c>
      <c r="BN18" s="324">
        <v>0.1627343</v>
      </c>
      <c r="BO18" s="324">
        <v>0.61221499999999995</v>
      </c>
      <c r="BP18" s="324">
        <v>1.1993750000000001</v>
      </c>
      <c r="BQ18" s="324">
        <v>1.172366</v>
      </c>
      <c r="BR18" s="324">
        <v>0.1621099</v>
      </c>
      <c r="BS18" s="324">
        <v>0.94379519999999995</v>
      </c>
      <c r="BT18" s="324">
        <v>1.8118200000000001E-2</v>
      </c>
      <c r="BU18" s="324">
        <v>-0.65415369999999995</v>
      </c>
      <c r="BV18" s="324">
        <v>9.6647899999999995E-2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110.23224591</v>
      </c>
      <c r="AB19" s="208">
        <v>107.61261557</v>
      </c>
      <c r="AC19" s="208">
        <v>94.265529258000001</v>
      </c>
      <c r="AD19" s="208">
        <v>73.630576970000007</v>
      </c>
      <c r="AE19" s="208">
        <v>68.739434488000001</v>
      </c>
      <c r="AF19" s="208">
        <v>70.554730097000004</v>
      </c>
      <c r="AG19" s="208">
        <v>77.123005355999993</v>
      </c>
      <c r="AH19" s="208">
        <v>78.392581581000002</v>
      </c>
      <c r="AI19" s="208">
        <v>73.437921063000005</v>
      </c>
      <c r="AJ19" s="208">
        <v>74.344429224999999</v>
      </c>
      <c r="AK19" s="208">
        <v>92.595998363000007</v>
      </c>
      <c r="AL19" s="208">
        <v>102.02933271000001</v>
      </c>
      <c r="AM19" s="208">
        <v>106.32167196</v>
      </c>
      <c r="AN19" s="208">
        <v>104.57297647999999</v>
      </c>
      <c r="AO19" s="208">
        <v>87.366904293000005</v>
      </c>
      <c r="AP19" s="208">
        <v>74.767273662999997</v>
      </c>
      <c r="AQ19" s="208">
        <v>66.742601386000004</v>
      </c>
      <c r="AR19" s="208">
        <v>71.120509029999994</v>
      </c>
      <c r="AS19" s="208">
        <v>80.421989608999993</v>
      </c>
      <c r="AT19" s="208">
        <v>77.604502514999993</v>
      </c>
      <c r="AU19" s="208">
        <v>72.436625536999998</v>
      </c>
      <c r="AV19" s="208">
        <v>75.096376968000001</v>
      </c>
      <c r="AW19" s="208">
        <v>81.504008366999997</v>
      </c>
      <c r="AX19" s="208">
        <v>102.100281</v>
      </c>
      <c r="AY19" s="208">
        <v>106.754319</v>
      </c>
      <c r="AZ19" s="324">
        <v>101.6862</v>
      </c>
      <c r="BA19" s="324">
        <v>88.654520000000005</v>
      </c>
      <c r="BB19" s="324">
        <v>73.226200000000006</v>
      </c>
      <c r="BC19" s="324">
        <v>66.7928</v>
      </c>
      <c r="BD19" s="324">
        <v>70.305319999999995</v>
      </c>
      <c r="BE19" s="324">
        <v>74.165559999999999</v>
      </c>
      <c r="BF19" s="324">
        <v>73.466220000000007</v>
      </c>
      <c r="BG19" s="324">
        <v>70.092439999999996</v>
      </c>
      <c r="BH19" s="324">
        <v>71.771640000000005</v>
      </c>
      <c r="BI19" s="324">
        <v>84.239800000000002</v>
      </c>
      <c r="BJ19" s="324">
        <v>100.32899999999999</v>
      </c>
      <c r="BK19" s="324">
        <v>107.9058</v>
      </c>
      <c r="BL19" s="324">
        <v>98.524090000000001</v>
      </c>
      <c r="BM19" s="324">
        <v>86.150049999999993</v>
      </c>
      <c r="BN19" s="324">
        <v>73.123999999999995</v>
      </c>
      <c r="BO19" s="324">
        <v>65.853539999999995</v>
      </c>
      <c r="BP19" s="324">
        <v>68.705410000000001</v>
      </c>
      <c r="BQ19" s="324">
        <v>74.306389999999993</v>
      </c>
      <c r="BR19" s="324">
        <v>73.364080000000001</v>
      </c>
      <c r="BS19" s="324">
        <v>70.150739999999999</v>
      </c>
      <c r="BT19" s="324">
        <v>72.268640000000005</v>
      </c>
      <c r="BU19" s="324">
        <v>84.034769999999995</v>
      </c>
      <c r="BV19" s="324">
        <v>98.55762</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324"/>
      <c r="BA20" s="324"/>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3.8060967741999998</v>
      </c>
      <c r="AT22" s="208">
        <v>3.5367419354999998</v>
      </c>
      <c r="AU22" s="208">
        <v>4.1787999999999998</v>
      </c>
      <c r="AV22" s="208">
        <v>7.8744516128999997</v>
      </c>
      <c r="AW22" s="208">
        <v>14.749566667</v>
      </c>
      <c r="AX22" s="208">
        <v>25.662019999999998</v>
      </c>
      <c r="AY22" s="208">
        <v>28.535499999999999</v>
      </c>
      <c r="AZ22" s="324">
        <v>27.198630000000001</v>
      </c>
      <c r="BA22" s="324">
        <v>19.807200000000002</v>
      </c>
      <c r="BB22" s="324">
        <v>10.86544</v>
      </c>
      <c r="BC22" s="324">
        <v>6.348293</v>
      </c>
      <c r="BD22" s="324">
        <v>4.0437960000000004</v>
      </c>
      <c r="BE22" s="324">
        <v>3.4700600000000001</v>
      </c>
      <c r="BF22" s="324">
        <v>2.926453</v>
      </c>
      <c r="BG22" s="324">
        <v>3.8262520000000002</v>
      </c>
      <c r="BH22" s="324">
        <v>7.395556</v>
      </c>
      <c r="BI22" s="324">
        <v>16.770199999999999</v>
      </c>
      <c r="BJ22" s="324">
        <v>24.966249999999999</v>
      </c>
      <c r="BK22" s="324">
        <v>29.479949999999999</v>
      </c>
      <c r="BL22" s="324">
        <v>26.636469999999999</v>
      </c>
      <c r="BM22" s="324">
        <v>19.461379999999998</v>
      </c>
      <c r="BN22" s="324">
        <v>12.14137</v>
      </c>
      <c r="BO22" s="324">
        <v>6.7112080000000001</v>
      </c>
      <c r="BP22" s="324">
        <v>4.2246560000000004</v>
      </c>
      <c r="BQ22" s="324">
        <v>3.5035029999999998</v>
      </c>
      <c r="BR22" s="324">
        <v>3.1333319999999998</v>
      </c>
      <c r="BS22" s="324">
        <v>3.7934770000000002</v>
      </c>
      <c r="BT22" s="324">
        <v>7.271763</v>
      </c>
      <c r="BU22" s="324">
        <v>16.569590000000002</v>
      </c>
      <c r="BV22" s="324">
        <v>24.939640000000001</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4.1470967741999996</v>
      </c>
      <c r="AT23" s="208">
        <v>4.2372903225999998</v>
      </c>
      <c r="AU23" s="208">
        <v>4.7389000000000001</v>
      </c>
      <c r="AV23" s="208">
        <v>6.6948709677</v>
      </c>
      <c r="AW23" s="208">
        <v>9.8213333333000001</v>
      </c>
      <c r="AX23" s="208">
        <v>14.07253</v>
      </c>
      <c r="AY23" s="208">
        <v>15.905889999999999</v>
      </c>
      <c r="AZ23" s="324">
        <v>15.444240000000001</v>
      </c>
      <c r="BA23" s="324">
        <v>12.65033</v>
      </c>
      <c r="BB23" s="324">
        <v>8.7768499999999996</v>
      </c>
      <c r="BC23" s="324">
        <v>6.1175499999999996</v>
      </c>
      <c r="BD23" s="324">
        <v>4.8917400000000004</v>
      </c>
      <c r="BE23" s="324">
        <v>4.4951749999999997</v>
      </c>
      <c r="BF23" s="324">
        <v>4.6972420000000001</v>
      </c>
      <c r="BG23" s="324">
        <v>5.0575460000000003</v>
      </c>
      <c r="BH23" s="324">
        <v>6.7392669999999999</v>
      </c>
      <c r="BI23" s="324">
        <v>10.906140000000001</v>
      </c>
      <c r="BJ23" s="324">
        <v>14.28905</v>
      </c>
      <c r="BK23" s="324">
        <v>16.695450000000001</v>
      </c>
      <c r="BL23" s="324">
        <v>15.72936</v>
      </c>
      <c r="BM23" s="324">
        <v>12.12496</v>
      </c>
      <c r="BN23" s="324">
        <v>8.2518349999999998</v>
      </c>
      <c r="BO23" s="324">
        <v>5.6864039999999996</v>
      </c>
      <c r="BP23" s="324">
        <v>4.7176580000000001</v>
      </c>
      <c r="BQ23" s="324">
        <v>4.4259149999999998</v>
      </c>
      <c r="BR23" s="324">
        <v>4.5801980000000002</v>
      </c>
      <c r="BS23" s="324">
        <v>4.9916520000000002</v>
      </c>
      <c r="BT23" s="324">
        <v>6.836894</v>
      </c>
      <c r="BU23" s="324">
        <v>10.52787</v>
      </c>
      <c r="BV23" s="324">
        <v>14.608639999999999</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22.458580645000001</v>
      </c>
      <c r="AW24" s="208">
        <v>23.719133332999998</v>
      </c>
      <c r="AX24" s="208">
        <v>26.036629999999999</v>
      </c>
      <c r="AY24" s="208">
        <v>25.423970000000001</v>
      </c>
      <c r="AZ24" s="324">
        <v>24.94192</v>
      </c>
      <c r="BA24" s="324">
        <v>23.78472</v>
      </c>
      <c r="BB24" s="324">
        <v>22.853090000000002</v>
      </c>
      <c r="BC24" s="324">
        <v>21.570450000000001</v>
      </c>
      <c r="BD24" s="324">
        <v>21.438949999999998</v>
      </c>
      <c r="BE24" s="324">
        <v>20.83145</v>
      </c>
      <c r="BF24" s="324">
        <v>21.119420000000002</v>
      </c>
      <c r="BG24" s="324">
        <v>21.77394</v>
      </c>
      <c r="BH24" s="324">
        <v>22.665230000000001</v>
      </c>
      <c r="BI24" s="324">
        <v>24.141349999999999</v>
      </c>
      <c r="BJ24" s="324">
        <v>25.46556</v>
      </c>
      <c r="BK24" s="324">
        <v>25.665839999999999</v>
      </c>
      <c r="BL24" s="324">
        <v>24.95374</v>
      </c>
      <c r="BM24" s="324">
        <v>23.816389999999998</v>
      </c>
      <c r="BN24" s="324">
        <v>22.94304</v>
      </c>
      <c r="BO24" s="324">
        <v>21.855799999999999</v>
      </c>
      <c r="BP24" s="324">
        <v>21.863040000000002</v>
      </c>
      <c r="BQ24" s="324">
        <v>21.352959999999999</v>
      </c>
      <c r="BR24" s="324">
        <v>21.743960000000001</v>
      </c>
      <c r="BS24" s="324">
        <v>22.023980000000002</v>
      </c>
      <c r="BT24" s="324">
        <v>22.73987</v>
      </c>
      <c r="BU24" s="324">
        <v>24.539850000000001</v>
      </c>
      <c r="BV24" s="324">
        <v>25.434200000000001</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27.369213649999999</v>
      </c>
      <c r="AB25" s="208">
        <v>27.830044139999998</v>
      </c>
      <c r="AC25" s="208">
        <v>26.24033571</v>
      </c>
      <c r="AD25" s="208">
        <v>24.654076969999998</v>
      </c>
      <c r="AE25" s="208">
        <v>26.968402229999999</v>
      </c>
      <c r="AF25" s="208">
        <v>33.01576343</v>
      </c>
      <c r="AG25" s="208">
        <v>40.468779550000001</v>
      </c>
      <c r="AH25" s="208">
        <v>41.218259000000003</v>
      </c>
      <c r="AI25" s="208">
        <v>36.022487730000002</v>
      </c>
      <c r="AJ25" s="208">
        <v>30.212687290000002</v>
      </c>
      <c r="AK25" s="208">
        <v>27.293265030000001</v>
      </c>
      <c r="AL25" s="208">
        <v>29.401171420000001</v>
      </c>
      <c r="AM25" s="208">
        <v>30.039575190000001</v>
      </c>
      <c r="AN25" s="208">
        <v>30.297493719999999</v>
      </c>
      <c r="AO25" s="208">
        <v>28.349291390000001</v>
      </c>
      <c r="AP25" s="208">
        <v>25.465211329999999</v>
      </c>
      <c r="AQ25" s="208">
        <v>26.893407870000001</v>
      </c>
      <c r="AR25" s="208">
        <v>34.846380029999999</v>
      </c>
      <c r="AS25" s="208">
        <v>44.28718319</v>
      </c>
      <c r="AT25" s="208">
        <v>41.307954160000001</v>
      </c>
      <c r="AU25" s="208">
        <v>34.577229869999996</v>
      </c>
      <c r="AV25" s="208">
        <v>30.768989903000001</v>
      </c>
      <c r="AW25" s="208">
        <v>25.565775033000001</v>
      </c>
      <c r="AX25" s="208">
        <v>28.371130000000001</v>
      </c>
      <c r="AY25" s="208">
        <v>28.904199999999999</v>
      </c>
      <c r="AZ25" s="324">
        <v>26.20918</v>
      </c>
      <c r="BA25" s="324">
        <v>24.874580000000002</v>
      </c>
      <c r="BB25" s="324">
        <v>23.63467</v>
      </c>
      <c r="BC25" s="324">
        <v>25.660810000000001</v>
      </c>
      <c r="BD25" s="324">
        <v>32.701279999999997</v>
      </c>
      <c r="BE25" s="324">
        <v>38.142299999999999</v>
      </c>
      <c r="BF25" s="324">
        <v>37.456069999999997</v>
      </c>
      <c r="BG25" s="324">
        <v>32.343130000000002</v>
      </c>
      <c r="BH25" s="324">
        <v>27.74699</v>
      </c>
      <c r="BI25" s="324">
        <v>24.721109999999999</v>
      </c>
      <c r="BJ25" s="324">
        <v>27.647819999999999</v>
      </c>
      <c r="BK25" s="324">
        <v>28.10173</v>
      </c>
      <c r="BL25" s="324">
        <v>23.347760000000001</v>
      </c>
      <c r="BM25" s="324">
        <v>22.970410000000001</v>
      </c>
      <c r="BN25" s="324">
        <v>22.432400000000001</v>
      </c>
      <c r="BO25" s="324">
        <v>24.281929999999999</v>
      </c>
      <c r="BP25" s="324">
        <v>30.46574</v>
      </c>
      <c r="BQ25" s="324">
        <v>37.552970000000002</v>
      </c>
      <c r="BR25" s="324">
        <v>36.520449999999997</v>
      </c>
      <c r="BS25" s="324">
        <v>32.044899999999998</v>
      </c>
      <c r="BT25" s="324">
        <v>27.873339999999999</v>
      </c>
      <c r="BU25" s="324">
        <v>24.572710000000001</v>
      </c>
      <c r="BV25" s="324">
        <v>25.479980000000001</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4.8872903226000002</v>
      </c>
      <c r="AW26" s="208">
        <v>5.0367333332999999</v>
      </c>
      <c r="AX26" s="208">
        <v>5.0417860000000001</v>
      </c>
      <c r="AY26" s="208">
        <v>5.0089410000000001</v>
      </c>
      <c r="AZ26" s="324">
        <v>4.9895350000000001</v>
      </c>
      <c r="BA26" s="324">
        <v>4.9706479999999997</v>
      </c>
      <c r="BB26" s="324">
        <v>4.9591729999999998</v>
      </c>
      <c r="BC26" s="324">
        <v>4.9491250000000004</v>
      </c>
      <c r="BD26" s="324">
        <v>4.9503779999999997</v>
      </c>
      <c r="BE26" s="324">
        <v>4.9547319999999999</v>
      </c>
      <c r="BF26" s="324">
        <v>4.9698180000000001</v>
      </c>
      <c r="BG26" s="324">
        <v>4.9813840000000003</v>
      </c>
      <c r="BH26" s="324">
        <v>4.9794450000000001</v>
      </c>
      <c r="BI26" s="324">
        <v>4.9852460000000001</v>
      </c>
      <c r="BJ26" s="324">
        <v>4.9726319999999999</v>
      </c>
      <c r="BK26" s="324">
        <v>4.9543809999999997</v>
      </c>
      <c r="BL26" s="324">
        <v>4.9427899999999996</v>
      </c>
      <c r="BM26" s="324">
        <v>4.94191</v>
      </c>
      <c r="BN26" s="324">
        <v>4.9468690000000004</v>
      </c>
      <c r="BO26" s="324">
        <v>4.9568019999999997</v>
      </c>
      <c r="BP26" s="324">
        <v>4.9751200000000004</v>
      </c>
      <c r="BQ26" s="324">
        <v>5.0002120000000003</v>
      </c>
      <c r="BR26" s="324">
        <v>5.0257699999999996</v>
      </c>
      <c r="BS26" s="324">
        <v>5.0552989999999998</v>
      </c>
      <c r="BT26" s="324">
        <v>5.0658839999999996</v>
      </c>
      <c r="BU26" s="324">
        <v>5.0811539999999997</v>
      </c>
      <c r="BV26" s="324">
        <v>5.0748230000000003</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3.2282580644999999</v>
      </c>
      <c r="AN27" s="208">
        <v>3.1751379310000001</v>
      </c>
      <c r="AO27" s="208">
        <v>2.6527096773999999</v>
      </c>
      <c r="AP27" s="208">
        <v>2.2722666667000002</v>
      </c>
      <c r="AQ27" s="208">
        <v>2.0283225805999998</v>
      </c>
      <c r="AR27" s="208">
        <v>2.1609333333</v>
      </c>
      <c r="AS27" s="208">
        <v>2.4430645161000002</v>
      </c>
      <c r="AT27" s="208">
        <v>2.3572258064999998</v>
      </c>
      <c r="AU27" s="208">
        <v>2.2000000000000002</v>
      </c>
      <c r="AV27" s="208">
        <v>2.2810645160999998</v>
      </c>
      <c r="AW27" s="208">
        <v>2.4754666667</v>
      </c>
      <c r="AX27" s="208">
        <v>2.7801849999999999</v>
      </c>
      <c r="AY27" s="208">
        <v>2.8318180000000002</v>
      </c>
      <c r="AZ27" s="324">
        <v>2.758648</v>
      </c>
      <c r="BA27" s="324">
        <v>2.4230399999999999</v>
      </c>
      <c r="BB27" s="324">
        <v>1.9909749999999999</v>
      </c>
      <c r="BC27" s="324">
        <v>2.0005649999999999</v>
      </c>
      <c r="BD27" s="324">
        <v>2.1331829999999998</v>
      </c>
      <c r="BE27" s="324">
        <v>2.1258430000000001</v>
      </c>
      <c r="BF27" s="324">
        <v>2.1512199999999999</v>
      </c>
      <c r="BG27" s="324">
        <v>1.964188</v>
      </c>
      <c r="BH27" s="324">
        <v>2.0991520000000001</v>
      </c>
      <c r="BI27" s="324">
        <v>2.56976</v>
      </c>
      <c r="BJ27" s="324">
        <v>2.8417140000000001</v>
      </c>
      <c r="BK27" s="324">
        <v>2.8472520000000001</v>
      </c>
      <c r="BL27" s="324">
        <v>2.7528090000000001</v>
      </c>
      <c r="BM27" s="324">
        <v>2.673829</v>
      </c>
      <c r="BN27" s="324">
        <v>2.2473109999999998</v>
      </c>
      <c r="BO27" s="324">
        <v>2.2002299999999999</v>
      </c>
      <c r="BP27" s="324">
        <v>2.2980209999999999</v>
      </c>
      <c r="BQ27" s="324">
        <v>2.3096619999999999</v>
      </c>
      <c r="BR27" s="324">
        <v>2.1991990000000001</v>
      </c>
      <c r="BS27" s="324">
        <v>2.0802610000000001</v>
      </c>
      <c r="BT27" s="324">
        <v>2.3197100000000002</v>
      </c>
      <c r="BU27" s="324">
        <v>2.5824280000000002</v>
      </c>
      <c r="BV27" s="324">
        <v>2.859175</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0.13600000000000001</v>
      </c>
      <c r="AY28" s="208">
        <v>0.14399999999999999</v>
      </c>
      <c r="AZ28" s="324">
        <v>0.14399999999999999</v>
      </c>
      <c r="BA28" s="324">
        <v>0.14399999999999999</v>
      </c>
      <c r="BB28" s="324">
        <v>0.14599999999999999</v>
      </c>
      <c r="BC28" s="324">
        <v>0.14599999999999999</v>
      </c>
      <c r="BD28" s="324">
        <v>0.14599999999999999</v>
      </c>
      <c r="BE28" s="324">
        <v>0.14599999999999999</v>
      </c>
      <c r="BF28" s="324">
        <v>0.14599999999999999</v>
      </c>
      <c r="BG28" s="324">
        <v>0.14599999999999999</v>
      </c>
      <c r="BH28" s="324">
        <v>0.14599999999999999</v>
      </c>
      <c r="BI28" s="324">
        <v>0.14599999999999999</v>
      </c>
      <c r="BJ28" s="324">
        <v>0.14599999999999999</v>
      </c>
      <c r="BK28" s="324">
        <v>0.16117100000000001</v>
      </c>
      <c r="BL28" s="324">
        <v>0.16117100000000001</v>
      </c>
      <c r="BM28" s="324">
        <v>0.16117100000000001</v>
      </c>
      <c r="BN28" s="324">
        <v>0.16117100000000001</v>
      </c>
      <c r="BO28" s="324">
        <v>0.16117100000000001</v>
      </c>
      <c r="BP28" s="324">
        <v>0.16117100000000001</v>
      </c>
      <c r="BQ28" s="324">
        <v>0.16117100000000001</v>
      </c>
      <c r="BR28" s="324">
        <v>0.16117100000000001</v>
      </c>
      <c r="BS28" s="324">
        <v>0.16117100000000001</v>
      </c>
      <c r="BT28" s="324">
        <v>0.16117100000000001</v>
      </c>
      <c r="BU28" s="324">
        <v>0.16117100000000001</v>
      </c>
      <c r="BV28" s="324">
        <v>0.16117100000000001</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110.23224591</v>
      </c>
      <c r="AB29" s="208">
        <v>107.61261557</v>
      </c>
      <c r="AC29" s="208">
        <v>94.265529258000001</v>
      </c>
      <c r="AD29" s="208">
        <v>73.630576970000007</v>
      </c>
      <c r="AE29" s="208">
        <v>68.739434488000001</v>
      </c>
      <c r="AF29" s="208">
        <v>70.554730097000004</v>
      </c>
      <c r="AG29" s="208">
        <v>77.123005355999993</v>
      </c>
      <c r="AH29" s="208">
        <v>78.392581581000002</v>
      </c>
      <c r="AI29" s="208">
        <v>73.437921063000005</v>
      </c>
      <c r="AJ29" s="208">
        <v>74.344429224999999</v>
      </c>
      <c r="AK29" s="208">
        <v>92.595998363000007</v>
      </c>
      <c r="AL29" s="208">
        <v>102.02933271000001</v>
      </c>
      <c r="AM29" s="208">
        <v>106.32167196</v>
      </c>
      <c r="AN29" s="208">
        <v>104.57297647999999</v>
      </c>
      <c r="AO29" s="208">
        <v>87.366904293000005</v>
      </c>
      <c r="AP29" s="208">
        <v>74.767273662999997</v>
      </c>
      <c r="AQ29" s="208">
        <v>66.742601386000004</v>
      </c>
      <c r="AR29" s="208">
        <v>71.120509029999994</v>
      </c>
      <c r="AS29" s="208">
        <v>80.421989608999993</v>
      </c>
      <c r="AT29" s="208">
        <v>77.604502514999993</v>
      </c>
      <c r="AU29" s="208">
        <v>72.436625536999998</v>
      </c>
      <c r="AV29" s="208">
        <v>75.096376968000001</v>
      </c>
      <c r="AW29" s="208">
        <v>81.504008366999997</v>
      </c>
      <c r="AX29" s="208">
        <v>102.100281</v>
      </c>
      <c r="AY29" s="208">
        <v>106.754319</v>
      </c>
      <c r="AZ29" s="324">
        <v>101.6862</v>
      </c>
      <c r="BA29" s="324">
        <v>88.654520000000005</v>
      </c>
      <c r="BB29" s="324">
        <v>73.226200000000006</v>
      </c>
      <c r="BC29" s="324">
        <v>66.7928</v>
      </c>
      <c r="BD29" s="324">
        <v>70.305319999999995</v>
      </c>
      <c r="BE29" s="324">
        <v>74.165559999999999</v>
      </c>
      <c r="BF29" s="324">
        <v>73.466220000000007</v>
      </c>
      <c r="BG29" s="324">
        <v>70.092439999999996</v>
      </c>
      <c r="BH29" s="324">
        <v>71.771640000000005</v>
      </c>
      <c r="BI29" s="324">
        <v>84.239800000000002</v>
      </c>
      <c r="BJ29" s="324">
        <v>100.32899999999999</v>
      </c>
      <c r="BK29" s="324">
        <v>107.9058</v>
      </c>
      <c r="BL29" s="324">
        <v>98.524090000000001</v>
      </c>
      <c r="BM29" s="324">
        <v>86.150049999999993</v>
      </c>
      <c r="BN29" s="324">
        <v>73.123999999999995</v>
      </c>
      <c r="BO29" s="324">
        <v>65.853539999999995</v>
      </c>
      <c r="BP29" s="324">
        <v>68.705410000000001</v>
      </c>
      <c r="BQ29" s="324">
        <v>74.306389999999993</v>
      </c>
      <c r="BR29" s="324">
        <v>73.364080000000001</v>
      </c>
      <c r="BS29" s="324">
        <v>70.150739999999999</v>
      </c>
      <c r="BT29" s="324">
        <v>72.268640000000005</v>
      </c>
      <c r="BU29" s="324">
        <v>84.034769999999995</v>
      </c>
      <c r="BV29" s="324">
        <v>98.55762</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56"/>
      <c r="BA31" s="356"/>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3375.0314285999998</v>
      </c>
      <c r="AY32" s="251">
        <v>2672.5058571</v>
      </c>
      <c r="AZ32" s="340">
        <v>2047.0450000000001</v>
      </c>
      <c r="BA32" s="340">
        <v>1769.576</v>
      </c>
      <c r="BB32" s="340">
        <v>2024.646</v>
      </c>
      <c r="BC32" s="340">
        <v>2482.9299999999998</v>
      </c>
      <c r="BD32" s="340">
        <v>2790.6109999999999</v>
      </c>
      <c r="BE32" s="340">
        <v>3000.1329999999998</v>
      </c>
      <c r="BF32" s="340">
        <v>3218.1610000000001</v>
      </c>
      <c r="BG32" s="340">
        <v>3547.6790000000001</v>
      </c>
      <c r="BH32" s="340">
        <v>3804.8719999999998</v>
      </c>
      <c r="BI32" s="340">
        <v>3621.73</v>
      </c>
      <c r="BJ32" s="340">
        <v>3009.616</v>
      </c>
      <c r="BK32" s="340">
        <v>2171.1550000000002</v>
      </c>
      <c r="BL32" s="340">
        <v>1647.6030000000001</v>
      </c>
      <c r="BM32" s="340">
        <v>1406.259</v>
      </c>
      <c r="BN32" s="340">
        <v>1619.569</v>
      </c>
      <c r="BO32" s="340">
        <v>2078.96</v>
      </c>
      <c r="BP32" s="340">
        <v>2449.078</v>
      </c>
      <c r="BQ32" s="340">
        <v>2662.529</v>
      </c>
      <c r="BR32" s="340">
        <v>2910.6709999999998</v>
      </c>
      <c r="BS32" s="340">
        <v>3296.2130000000002</v>
      </c>
      <c r="BT32" s="340">
        <v>3567.078</v>
      </c>
      <c r="BU32" s="340">
        <v>3439.7109999999998</v>
      </c>
      <c r="BV32" s="340">
        <v>2890.123</v>
      </c>
    </row>
    <row r="33" spans="1:74" ht="11.1" customHeight="1" x14ac:dyDescent="0.2">
      <c r="A33" s="565" t="s">
        <v>1005</v>
      </c>
      <c r="B33" s="566" t="s">
        <v>1010</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771.42857143000003</v>
      </c>
      <c r="AY33" s="251">
        <v>569.14285714000005</v>
      </c>
      <c r="AZ33" s="340">
        <v>365.81610000000001</v>
      </c>
      <c r="BA33" s="340">
        <v>247.59790000000001</v>
      </c>
      <c r="BB33" s="340">
        <v>311.8657</v>
      </c>
      <c r="BC33" s="340">
        <v>450.24270000000001</v>
      </c>
      <c r="BD33" s="340">
        <v>552.52279999999996</v>
      </c>
      <c r="BE33" s="340">
        <v>635.45079999999996</v>
      </c>
      <c r="BF33" s="340">
        <v>734.03020000000004</v>
      </c>
      <c r="BG33" s="340">
        <v>824.73569999999995</v>
      </c>
      <c r="BH33" s="340">
        <v>867.99090000000001</v>
      </c>
      <c r="BI33" s="340">
        <v>802.41700000000003</v>
      </c>
      <c r="BJ33" s="340">
        <v>610.28409999999997</v>
      </c>
      <c r="BK33" s="340">
        <v>366.24930000000001</v>
      </c>
      <c r="BL33" s="340">
        <v>228.8629</v>
      </c>
      <c r="BM33" s="340">
        <v>124.23739999999999</v>
      </c>
      <c r="BN33" s="340">
        <v>187.7362</v>
      </c>
      <c r="BO33" s="340">
        <v>308.7457</v>
      </c>
      <c r="BP33" s="340">
        <v>416.9796</v>
      </c>
      <c r="BQ33" s="340">
        <v>488.25819999999999</v>
      </c>
      <c r="BR33" s="340">
        <v>581.93740000000003</v>
      </c>
      <c r="BS33" s="340">
        <v>681.04750000000001</v>
      </c>
      <c r="BT33" s="340">
        <v>720.48389999999995</v>
      </c>
      <c r="BU33" s="340">
        <v>662.36689999999999</v>
      </c>
      <c r="BV33" s="340">
        <v>496.77929999999998</v>
      </c>
    </row>
    <row r="34" spans="1:74" ht="11.1" customHeight="1" x14ac:dyDescent="0.2">
      <c r="A34" s="565" t="s">
        <v>1006</v>
      </c>
      <c r="B34" s="566" t="s">
        <v>1011</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930.14285714000005</v>
      </c>
      <c r="AY34" s="251">
        <v>704.25714286000004</v>
      </c>
      <c r="AZ34" s="340">
        <v>493.976</v>
      </c>
      <c r="BA34" s="340">
        <v>373.12200000000001</v>
      </c>
      <c r="BB34" s="340">
        <v>430.21109999999999</v>
      </c>
      <c r="BC34" s="340">
        <v>551.52480000000003</v>
      </c>
      <c r="BD34" s="340">
        <v>636.62969999999996</v>
      </c>
      <c r="BE34" s="340">
        <v>747.84870000000001</v>
      </c>
      <c r="BF34" s="340">
        <v>857.21489999999994</v>
      </c>
      <c r="BG34" s="340">
        <v>987.91920000000005</v>
      </c>
      <c r="BH34" s="340">
        <v>1079.329</v>
      </c>
      <c r="BI34" s="340">
        <v>1018.904</v>
      </c>
      <c r="BJ34" s="340">
        <v>829.83510000000001</v>
      </c>
      <c r="BK34" s="340">
        <v>555.69150000000002</v>
      </c>
      <c r="BL34" s="340">
        <v>360.44589999999999</v>
      </c>
      <c r="BM34" s="340">
        <v>240.78909999999999</v>
      </c>
      <c r="BN34" s="340">
        <v>291.72089999999997</v>
      </c>
      <c r="BO34" s="340">
        <v>415.07979999999998</v>
      </c>
      <c r="BP34" s="340">
        <v>528.00239999999997</v>
      </c>
      <c r="BQ34" s="340">
        <v>629.87090000000001</v>
      </c>
      <c r="BR34" s="340">
        <v>752.48030000000006</v>
      </c>
      <c r="BS34" s="340">
        <v>896.798</v>
      </c>
      <c r="BT34" s="340">
        <v>994.45429999999999</v>
      </c>
      <c r="BU34" s="340">
        <v>950.20749999999998</v>
      </c>
      <c r="BV34" s="340">
        <v>772.68920000000003</v>
      </c>
    </row>
    <row r="35" spans="1:74" ht="11.1" customHeight="1" x14ac:dyDescent="0.2">
      <c r="A35" s="565" t="s">
        <v>1007</v>
      </c>
      <c r="B35" s="566" t="s">
        <v>1012</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1165.8571429000001</v>
      </c>
      <c r="AY35" s="251">
        <v>960.11428570999999</v>
      </c>
      <c r="AZ35" s="340">
        <v>795.70939999999996</v>
      </c>
      <c r="BA35" s="340">
        <v>770.32529999999997</v>
      </c>
      <c r="BB35" s="340">
        <v>882.23509999999999</v>
      </c>
      <c r="BC35" s="340">
        <v>1028.3420000000001</v>
      </c>
      <c r="BD35" s="340">
        <v>1102.7</v>
      </c>
      <c r="BE35" s="340">
        <v>1094.9749999999999</v>
      </c>
      <c r="BF35" s="340">
        <v>1094.04</v>
      </c>
      <c r="BG35" s="340">
        <v>1173.1569999999999</v>
      </c>
      <c r="BH35" s="340">
        <v>1277.9549999999999</v>
      </c>
      <c r="BI35" s="340">
        <v>1236.6379999999999</v>
      </c>
      <c r="BJ35" s="340">
        <v>1094.8920000000001</v>
      </c>
      <c r="BK35" s="340">
        <v>866.93899999999996</v>
      </c>
      <c r="BL35" s="340">
        <v>714.93240000000003</v>
      </c>
      <c r="BM35" s="340">
        <v>700.30539999999996</v>
      </c>
      <c r="BN35" s="340">
        <v>764.53880000000004</v>
      </c>
      <c r="BO35" s="340">
        <v>911.0258</v>
      </c>
      <c r="BP35" s="340">
        <v>996.00199999999995</v>
      </c>
      <c r="BQ35" s="340">
        <v>995.83360000000005</v>
      </c>
      <c r="BR35" s="340">
        <v>999.96169999999995</v>
      </c>
      <c r="BS35" s="340">
        <v>1104.0160000000001</v>
      </c>
      <c r="BT35" s="340">
        <v>1202.771</v>
      </c>
      <c r="BU35" s="340">
        <v>1193.9359999999999</v>
      </c>
      <c r="BV35" s="340">
        <v>1053.537</v>
      </c>
    </row>
    <row r="36" spans="1:74" ht="11.1" customHeight="1" x14ac:dyDescent="0.2">
      <c r="A36" s="565" t="s">
        <v>1008</v>
      </c>
      <c r="B36" s="653" t="s">
        <v>1013</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197.14285713999999</v>
      </c>
      <c r="AY36" s="251">
        <v>156.22857142999999</v>
      </c>
      <c r="AZ36" s="340">
        <v>131.25800000000001</v>
      </c>
      <c r="BA36" s="340">
        <v>117.745</v>
      </c>
      <c r="BB36" s="340">
        <v>119.96550000000001</v>
      </c>
      <c r="BC36" s="340">
        <v>134.0635</v>
      </c>
      <c r="BD36" s="340">
        <v>150.59360000000001</v>
      </c>
      <c r="BE36" s="340">
        <v>164.97409999999999</v>
      </c>
      <c r="BF36" s="340">
        <v>177.88390000000001</v>
      </c>
      <c r="BG36" s="340">
        <v>193.1131</v>
      </c>
      <c r="BH36" s="340">
        <v>202.63310000000001</v>
      </c>
      <c r="BI36" s="340">
        <v>195.8827</v>
      </c>
      <c r="BJ36" s="340">
        <v>158.9984</v>
      </c>
      <c r="BK36" s="340">
        <v>133.06219999999999</v>
      </c>
      <c r="BL36" s="340">
        <v>113.1416</v>
      </c>
      <c r="BM36" s="340">
        <v>107.25920000000001</v>
      </c>
      <c r="BN36" s="340">
        <v>112.4465</v>
      </c>
      <c r="BO36" s="340">
        <v>133.2139</v>
      </c>
      <c r="BP36" s="340">
        <v>158.52510000000001</v>
      </c>
      <c r="BQ36" s="340">
        <v>181.2611</v>
      </c>
      <c r="BR36" s="340">
        <v>203.14709999999999</v>
      </c>
      <c r="BS36" s="340">
        <v>224.10679999999999</v>
      </c>
      <c r="BT36" s="340">
        <v>236.99090000000001</v>
      </c>
      <c r="BU36" s="340">
        <v>229.94069999999999</v>
      </c>
      <c r="BV36" s="340">
        <v>205.05240000000001</v>
      </c>
    </row>
    <row r="37" spans="1:74" ht="11.1" customHeight="1" x14ac:dyDescent="0.2">
      <c r="A37" s="565" t="s">
        <v>1009</v>
      </c>
      <c r="B37" s="653" t="s">
        <v>1014</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283</v>
      </c>
      <c r="AY37" s="251">
        <v>259.8</v>
      </c>
      <c r="AZ37" s="340">
        <v>237.3227</v>
      </c>
      <c r="BA37" s="340">
        <v>237.8229</v>
      </c>
      <c r="BB37" s="340">
        <v>257.40530000000001</v>
      </c>
      <c r="BC37" s="340">
        <v>295.79450000000003</v>
      </c>
      <c r="BD37" s="340">
        <v>325.20209999999997</v>
      </c>
      <c r="BE37" s="340">
        <v>333.92140000000001</v>
      </c>
      <c r="BF37" s="340">
        <v>332.029</v>
      </c>
      <c r="BG37" s="340">
        <v>345.79129999999998</v>
      </c>
      <c r="BH37" s="340">
        <v>354.00049999999999</v>
      </c>
      <c r="BI37" s="340">
        <v>344.92529999999999</v>
      </c>
      <c r="BJ37" s="340">
        <v>292.64389999999997</v>
      </c>
      <c r="BK37" s="340">
        <v>226.25030000000001</v>
      </c>
      <c r="BL37" s="340">
        <v>207.2568</v>
      </c>
      <c r="BM37" s="340">
        <v>210.70519999999999</v>
      </c>
      <c r="BN37" s="340">
        <v>240.1636</v>
      </c>
      <c r="BO37" s="340">
        <v>287.93189999999998</v>
      </c>
      <c r="BP37" s="340">
        <v>326.60539999999997</v>
      </c>
      <c r="BQ37" s="340">
        <v>344.34190000000001</v>
      </c>
      <c r="BR37" s="340">
        <v>350.1814</v>
      </c>
      <c r="BS37" s="340">
        <v>367.28109999999998</v>
      </c>
      <c r="BT37" s="340">
        <v>389.41579999999999</v>
      </c>
      <c r="BU37" s="340">
        <v>380.29689999999999</v>
      </c>
      <c r="BV37" s="340">
        <v>339.1019</v>
      </c>
    </row>
    <row r="38" spans="1:74" ht="11.1" customHeight="1" x14ac:dyDescent="0.2">
      <c r="A38" s="565" t="s">
        <v>1015</v>
      </c>
      <c r="B38" s="652"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27.46</v>
      </c>
      <c r="AY38" s="247">
        <v>22.963000000000001</v>
      </c>
      <c r="AZ38" s="313">
        <v>22.963000000000001</v>
      </c>
      <c r="BA38" s="313">
        <v>22.963000000000001</v>
      </c>
      <c r="BB38" s="313">
        <v>22.963000000000001</v>
      </c>
      <c r="BC38" s="313">
        <v>22.963000000000001</v>
      </c>
      <c r="BD38" s="313">
        <v>22.963000000000001</v>
      </c>
      <c r="BE38" s="313">
        <v>22.963000000000001</v>
      </c>
      <c r="BF38" s="313">
        <v>22.963000000000001</v>
      </c>
      <c r="BG38" s="313">
        <v>22.963000000000001</v>
      </c>
      <c r="BH38" s="313">
        <v>22.963000000000001</v>
      </c>
      <c r="BI38" s="313">
        <v>22.963000000000001</v>
      </c>
      <c r="BJ38" s="313">
        <v>22.963000000000001</v>
      </c>
      <c r="BK38" s="313">
        <v>22.963000000000001</v>
      </c>
      <c r="BL38" s="313">
        <v>22.963000000000001</v>
      </c>
      <c r="BM38" s="313">
        <v>22.963000000000001</v>
      </c>
      <c r="BN38" s="313">
        <v>22.963000000000001</v>
      </c>
      <c r="BO38" s="313">
        <v>22.963000000000001</v>
      </c>
      <c r="BP38" s="313">
        <v>22.963000000000001</v>
      </c>
      <c r="BQ38" s="313">
        <v>22.963000000000001</v>
      </c>
      <c r="BR38" s="313">
        <v>22.963000000000001</v>
      </c>
      <c r="BS38" s="313">
        <v>22.963000000000001</v>
      </c>
      <c r="BT38" s="313">
        <v>22.963000000000001</v>
      </c>
      <c r="BU38" s="313">
        <v>22.963000000000001</v>
      </c>
      <c r="BV38" s="313">
        <v>22.963000000000001</v>
      </c>
    </row>
    <row r="39" spans="1:74" s="406" customFormat="1" ht="12" customHeight="1" x14ac:dyDescent="0.2">
      <c r="A39" s="405"/>
      <c r="B39" s="793" t="s">
        <v>857</v>
      </c>
      <c r="C39" s="748"/>
      <c r="D39" s="748"/>
      <c r="E39" s="748"/>
      <c r="F39" s="748"/>
      <c r="G39" s="748"/>
      <c r="H39" s="748"/>
      <c r="I39" s="748"/>
      <c r="J39" s="748"/>
      <c r="K39" s="748"/>
      <c r="L39" s="748"/>
      <c r="M39" s="748"/>
      <c r="N39" s="748"/>
      <c r="O39" s="748"/>
      <c r="P39" s="748"/>
      <c r="Q39" s="742"/>
      <c r="AY39" s="477"/>
      <c r="AZ39" s="477"/>
      <c r="BA39" s="477"/>
      <c r="BB39" s="577"/>
      <c r="BC39" s="477"/>
      <c r="BD39" s="599"/>
      <c r="BE39" s="599"/>
      <c r="BF39" s="599"/>
      <c r="BG39" s="477"/>
      <c r="BH39" s="477"/>
      <c r="BI39" s="477"/>
      <c r="BJ39" s="477"/>
    </row>
    <row r="40" spans="1:74" s="406" customFormat="1" ht="12" customHeight="1" x14ac:dyDescent="0.2">
      <c r="A40" s="405"/>
      <c r="B40" s="806" t="s">
        <v>861</v>
      </c>
      <c r="C40" s="748"/>
      <c r="D40" s="748"/>
      <c r="E40" s="748"/>
      <c r="F40" s="748"/>
      <c r="G40" s="748"/>
      <c r="H40" s="748"/>
      <c r="I40" s="748"/>
      <c r="J40" s="748"/>
      <c r="K40" s="748"/>
      <c r="L40" s="748"/>
      <c r="M40" s="748"/>
      <c r="N40" s="748"/>
      <c r="O40" s="748"/>
      <c r="P40" s="748"/>
      <c r="Q40" s="742"/>
      <c r="Y40" s="654"/>
      <c r="Z40" s="654"/>
      <c r="AA40" s="654"/>
      <c r="AB40" s="654"/>
      <c r="AY40" s="477"/>
      <c r="AZ40" s="477"/>
      <c r="BA40" s="477"/>
      <c r="BB40" s="477"/>
      <c r="BC40" s="477"/>
      <c r="BD40" s="599"/>
      <c r="BE40" s="599"/>
      <c r="BF40" s="599"/>
      <c r="BG40" s="477"/>
      <c r="BH40" s="477"/>
      <c r="BI40" s="477"/>
      <c r="BJ40" s="477"/>
    </row>
    <row r="41" spans="1:74" s="406" customFormat="1" ht="12" customHeight="1" x14ac:dyDescent="0.2">
      <c r="A41" s="405"/>
      <c r="B41" s="806" t="s">
        <v>862</v>
      </c>
      <c r="C41" s="748"/>
      <c r="D41" s="748"/>
      <c r="E41" s="748"/>
      <c r="F41" s="748"/>
      <c r="G41" s="748"/>
      <c r="H41" s="748"/>
      <c r="I41" s="748"/>
      <c r="J41" s="748"/>
      <c r="K41" s="748"/>
      <c r="L41" s="748"/>
      <c r="M41" s="748"/>
      <c r="N41" s="748"/>
      <c r="O41" s="748"/>
      <c r="P41" s="748"/>
      <c r="Q41" s="742"/>
      <c r="AY41" s="477"/>
      <c r="AZ41" s="477"/>
      <c r="BA41" s="477"/>
      <c r="BB41" s="477"/>
      <c r="BC41" s="477"/>
      <c r="BD41" s="599"/>
      <c r="BE41" s="599"/>
      <c r="BF41" s="599"/>
      <c r="BG41" s="477"/>
      <c r="BH41" s="477"/>
      <c r="BI41" s="477"/>
      <c r="BJ41" s="477"/>
    </row>
    <row r="42" spans="1:74" s="406" customFormat="1" ht="12" customHeight="1" x14ac:dyDescent="0.2">
      <c r="A42" s="405"/>
      <c r="B42" s="804" t="s">
        <v>1016</v>
      </c>
      <c r="C42" s="742"/>
      <c r="D42" s="742"/>
      <c r="E42" s="742"/>
      <c r="F42" s="742"/>
      <c r="G42" s="742"/>
      <c r="H42" s="742"/>
      <c r="I42" s="742"/>
      <c r="J42" s="742"/>
      <c r="K42" s="742"/>
      <c r="L42" s="742"/>
      <c r="M42" s="742"/>
      <c r="N42" s="742"/>
      <c r="O42" s="742"/>
      <c r="P42" s="742"/>
      <c r="Q42" s="742"/>
      <c r="AY42" s="477"/>
      <c r="AZ42" s="477"/>
      <c r="BA42" s="477"/>
      <c r="BB42" s="477"/>
      <c r="BC42" s="477"/>
      <c r="BD42" s="599"/>
      <c r="BE42" s="599"/>
      <c r="BF42" s="599"/>
      <c r="BG42" s="477"/>
      <c r="BH42" s="477"/>
      <c r="BI42" s="477"/>
      <c r="BJ42" s="477"/>
    </row>
    <row r="43" spans="1:74" s="268" customFormat="1" ht="12" customHeight="1" x14ac:dyDescent="0.2">
      <c r="A43" s="76"/>
      <c r="B43" s="762" t="s">
        <v>815</v>
      </c>
      <c r="C43" s="763"/>
      <c r="D43" s="763"/>
      <c r="E43" s="763"/>
      <c r="F43" s="763"/>
      <c r="G43" s="763"/>
      <c r="H43" s="763"/>
      <c r="I43" s="763"/>
      <c r="J43" s="763"/>
      <c r="K43" s="763"/>
      <c r="L43" s="763"/>
      <c r="M43" s="763"/>
      <c r="N43" s="763"/>
      <c r="O43" s="763"/>
      <c r="P43" s="763"/>
      <c r="Q43" s="763"/>
      <c r="AY43" s="476"/>
      <c r="AZ43" s="476"/>
      <c r="BA43" s="476"/>
      <c r="BB43" s="476"/>
      <c r="BC43" s="476"/>
      <c r="BD43" s="598"/>
      <c r="BE43" s="598"/>
      <c r="BF43" s="598"/>
      <c r="BG43" s="476"/>
      <c r="BH43" s="476"/>
      <c r="BI43" s="476"/>
      <c r="BJ43" s="476"/>
    </row>
    <row r="44" spans="1:74" s="406" customFormat="1" ht="12" customHeight="1" x14ac:dyDescent="0.2">
      <c r="A44" s="405"/>
      <c r="B44" s="807" t="s">
        <v>866</v>
      </c>
      <c r="C44" s="807"/>
      <c r="D44" s="807"/>
      <c r="E44" s="807"/>
      <c r="F44" s="807"/>
      <c r="G44" s="807"/>
      <c r="H44" s="807"/>
      <c r="I44" s="807"/>
      <c r="J44" s="807"/>
      <c r="K44" s="807"/>
      <c r="L44" s="807"/>
      <c r="M44" s="807"/>
      <c r="N44" s="807"/>
      <c r="O44" s="807"/>
      <c r="P44" s="807"/>
      <c r="Q44" s="742"/>
      <c r="AY44" s="477"/>
      <c r="AZ44" s="477"/>
      <c r="BA44" s="477"/>
      <c r="BB44" s="477"/>
      <c r="BC44" s="477"/>
      <c r="BD44" s="599"/>
      <c r="BE44" s="599"/>
      <c r="BF44" s="599"/>
      <c r="BG44" s="477"/>
      <c r="BH44" s="477"/>
      <c r="BI44" s="477"/>
      <c r="BJ44" s="477"/>
    </row>
    <row r="45" spans="1:74" s="406" customFormat="1" ht="12" customHeight="1" x14ac:dyDescent="0.2">
      <c r="A45" s="405"/>
      <c r="B45" s="783" t="str">
        <f>"Notes: "&amp;"EIA completed modeling and analysis for this report on " &amp;Dates!D2&amp;"."</f>
        <v>Notes: EIA completed modeling and analysis for this report on Thursday February 4, 2021.</v>
      </c>
      <c r="C45" s="805"/>
      <c r="D45" s="805"/>
      <c r="E45" s="805"/>
      <c r="F45" s="805"/>
      <c r="G45" s="805"/>
      <c r="H45" s="805"/>
      <c r="I45" s="805"/>
      <c r="J45" s="805"/>
      <c r="K45" s="805"/>
      <c r="L45" s="805"/>
      <c r="M45" s="805"/>
      <c r="N45" s="805"/>
      <c r="O45" s="805"/>
      <c r="P45" s="805"/>
      <c r="Q45" s="784"/>
      <c r="AY45" s="477"/>
      <c r="AZ45" s="477"/>
      <c r="BA45" s="477"/>
      <c r="BB45" s="477"/>
      <c r="BC45" s="477"/>
      <c r="BD45" s="599"/>
      <c r="BE45" s="599"/>
      <c r="BF45" s="599"/>
      <c r="BG45" s="477"/>
      <c r="BH45" s="477"/>
      <c r="BI45" s="477"/>
      <c r="BJ45" s="477"/>
    </row>
    <row r="46" spans="1:74" s="406" customFormat="1" ht="12" customHeight="1" x14ac:dyDescent="0.2">
      <c r="A46" s="405"/>
      <c r="B46" s="756" t="s">
        <v>353</v>
      </c>
      <c r="C46" s="755"/>
      <c r="D46" s="755"/>
      <c r="E46" s="755"/>
      <c r="F46" s="755"/>
      <c r="G46" s="755"/>
      <c r="H46" s="755"/>
      <c r="I46" s="755"/>
      <c r="J46" s="755"/>
      <c r="K46" s="755"/>
      <c r="L46" s="755"/>
      <c r="M46" s="755"/>
      <c r="N46" s="755"/>
      <c r="O46" s="755"/>
      <c r="P46" s="755"/>
      <c r="Q46" s="755"/>
      <c r="AY46" s="477"/>
      <c r="AZ46" s="477"/>
      <c r="BA46" s="477"/>
      <c r="BB46" s="477"/>
      <c r="BC46" s="477"/>
      <c r="BD46" s="599"/>
      <c r="BE46" s="599"/>
      <c r="BF46" s="599"/>
      <c r="BG46" s="477"/>
      <c r="BH46" s="477"/>
      <c r="BI46" s="477"/>
      <c r="BJ46" s="477"/>
    </row>
    <row r="47" spans="1:74" s="406" customFormat="1" ht="12" customHeight="1" x14ac:dyDescent="0.2">
      <c r="A47" s="405"/>
      <c r="B47" s="749" t="s">
        <v>867</v>
      </c>
      <c r="C47" s="748"/>
      <c r="D47" s="748"/>
      <c r="E47" s="748"/>
      <c r="F47" s="748"/>
      <c r="G47" s="748"/>
      <c r="H47" s="748"/>
      <c r="I47" s="748"/>
      <c r="J47" s="748"/>
      <c r="K47" s="748"/>
      <c r="L47" s="748"/>
      <c r="M47" s="748"/>
      <c r="N47" s="748"/>
      <c r="O47" s="748"/>
      <c r="P47" s="748"/>
      <c r="Q47" s="742"/>
      <c r="AY47" s="477"/>
      <c r="AZ47" s="477"/>
      <c r="BA47" s="477"/>
      <c r="BB47" s="477"/>
      <c r="BC47" s="477"/>
      <c r="BD47" s="599"/>
      <c r="BE47" s="599"/>
      <c r="BF47" s="599"/>
      <c r="BG47" s="477"/>
      <c r="BH47" s="477"/>
      <c r="BI47" s="477"/>
      <c r="BJ47" s="477"/>
    </row>
    <row r="48" spans="1:74" s="406" customFormat="1" ht="12" customHeight="1" x14ac:dyDescent="0.2">
      <c r="A48" s="405"/>
      <c r="B48" s="751" t="s">
        <v>838</v>
      </c>
      <c r="C48" s="752"/>
      <c r="D48" s="752"/>
      <c r="E48" s="752"/>
      <c r="F48" s="752"/>
      <c r="G48" s="752"/>
      <c r="H48" s="752"/>
      <c r="I48" s="752"/>
      <c r="J48" s="752"/>
      <c r="K48" s="752"/>
      <c r="L48" s="752"/>
      <c r="M48" s="752"/>
      <c r="N48" s="752"/>
      <c r="O48" s="752"/>
      <c r="P48" s="752"/>
      <c r="Q48" s="742"/>
      <c r="AY48" s="477"/>
      <c r="AZ48" s="477"/>
      <c r="BA48" s="477"/>
      <c r="BB48" s="477"/>
      <c r="BC48" s="477"/>
      <c r="BD48" s="599"/>
      <c r="BE48" s="599"/>
      <c r="BF48" s="599"/>
      <c r="BG48" s="477"/>
      <c r="BH48" s="477"/>
      <c r="BI48" s="477"/>
      <c r="BJ48" s="477"/>
    </row>
    <row r="49" spans="1:74" s="407" customFormat="1" ht="12" customHeight="1" x14ac:dyDescent="0.2">
      <c r="A49" s="393"/>
      <c r="B49" s="771" t="s">
        <v>1391</v>
      </c>
      <c r="C49" s="742"/>
      <c r="D49" s="742"/>
      <c r="E49" s="742"/>
      <c r="F49" s="742"/>
      <c r="G49" s="742"/>
      <c r="H49" s="742"/>
      <c r="I49" s="742"/>
      <c r="J49" s="742"/>
      <c r="K49" s="742"/>
      <c r="L49" s="742"/>
      <c r="M49" s="742"/>
      <c r="N49" s="742"/>
      <c r="O49" s="742"/>
      <c r="P49" s="742"/>
      <c r="Q49" s="742"/>
      <c r="AY49" s="478"/>
      <c r="AZ49" s="478"/>
      <c r="BA49" s="478"/>
      <c r="BB49" s="478"/>
      <c r="BC49" s="478"/>
      <c r="BD49" s="600"/>
      <c r="BE49" s="600"/>
      <c r="BF49" s="600"/>
      <c r="BG49" s="478"/>
      <c r="BH49" s="478"/>
      <c r="BI49" s="478"/>
      <c r="BJ49" s="478"/>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9"/>
      <c r="AZ183" s="479"/>
      <c r="BA183" s="479"/>
      <c r="BB183" s="479"/>
      <c r="BC183" s="479"/>
      <c r="BD183" s="601"/>
      <c r="BE183" s="601"/>
      <c r="BF183" s="601"/>
      <c r="BG183" s="479"/>
      <c r="BH183" s="479"/>
      <c r="BI183" s="479"/>
      <c r="BJ183" s="47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54" customWidth="1"/>
    <col min="56" max="59" width="6.5703125" style="602" customWidth="1"/>
    <col min="60" max="62" width="6.5703125" style="354" customWidth="1"/>
    <col min="63" max="74" width="6.5703125" style="6" customWidth="1"/>
    <col min="75" max="16384" width="9.5703125" style="6"/>
  </cols>
  <sheetData>
    <row r="1" spans="1:74" ht="13.35" customHeight="1" x14ac:dyDescent="0.2">
      <c r="A1" s="766" t="s">
        <v>798</v>
      </c>
      <c r="B1" s="808" t="s">
        <v>1369</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85"/>
    </row>
    <row r="2" spans="1:74" s="72" customFormat="1"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597"/>
      <c r="BH2" s="357"/>
      <c r="BI2" s="357"/>
      <c r="BJ2" s="357"/>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2.4821710000000001</v>
      </c>
      <c r="AW6" s="208">
        <v>2.7117900000000001</v>
      </c>
      <c r="AX6" s="208">
        <v>2.6910099999999999</v>
      </c>
      <c r="AY6" s="208">
        <v>2.8188070000000001</v>
      </c>
      <c r="AZ6" s="324">
        <v>3.0962200000000002</v>
      </c>
      <c r="BA6" s="324">
        <v>2.9819300000000002</v>
      </c>
      <c r="BB6" s="324">
        <v>2.9611499999999999</v>
      </c>
      <c r="BC6" s="324">
        <v>2.9611499999999999</v>
      </c>
      <c r="BD6" s="324">
        <v>3.04427</v>
      </c>
      <c r="BE6" s="324">
        <v>3.1066099999999999</v>
      </c>
      <c r="BF6" s="324">
        <v>3.117</v>
      </c>
      <c r="BG6" s="324">
        <v>3.1066099999999999</v>
      </c>
      <c r="BH6" s="324">
        <v>3.1481699999999999</v>
      </c>
      <c r="BI6" s="324">
        <v>3.18973</v>
      </c>
      <c r="BJ6" s="324">
        <v>3.27285</v>
      </c>
      <c r="BK6" s="324">
        <v>3.4494799999999999</v>
      </c>
      <c r="BL6" s="324">
        <v>3.4287000000000001</v>
      </c>
      <c r="BM6" s="324">
        <v>3.3663599999999998</v>
      </c>
      <c r="BN6" s="324">
        <v>3.3351899999999999</v>
      </c>
      <c r="BO6" s="324">
        <v>3.3248000000000002</v>
      </c>
      <c r="BP6" s="324">
        <v>3.3663599999999998</v>
      </c>
      <c r="BQ6" s="324">
        <v>3.3767499999999999</v>
      </c>
      <c r="BR6" s="324">
        <v>3.3767499999999999</v>
      </c>
      <c r="BS6" s="324">
        <v>3.3559700000000001</v>
      </c>
      <c r="BT6" s="324">
        <v>3.4079199999999998</v>
      </c>
      <c r="BU6" s="324">
        <v>3.45987</v>
      </c>
      <c r="BV6" s="324">
        <v>3.50143</v>
      </c>
    </row>
    <row r="7" spans="1:74" ht="11.1" customHeight="1" x14ac:dyDescent="0.2">
      <c r="A7" s="84"/>
      <c r="B7" s="88" t="s">
        <v>1021</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352"/>
      <c r="BA7" s="352"/>
      <c r="BB7" s="352"/>
      <c r="BC7" s="352"/>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14.7396323</v>
      </c>
      <c r="AW8" s="208">
        <v>14.0496427</v>
      </c>
      <c r="AX8" s="208">
        <v>13.65663</v>
      </c>
      <c r="AY8" s="208">
        <v>13.42625</v>
      </c>
      <c r="AZ8" s="324">
        <v>13.206939999999999</v>
      </c>
      <c r="BA8" s="324">
        <v>13.23638</v>
      </c>
      <c r="BB8" s="324">
        <v>13.583</v>
      </c>
      <c r="BC8" s="324">
        <v>14.30752</v>
      </c>
      <c r="BD8" s="324">
        <v>15.23461</v>
      </c>
      <c r="BE8" s="324">
        <v>16.929549999999999</v>
      </c>
      <c r="BF8" s="324">
        <v>17.433350000000001</v>
      </c>
      <c r="BG8" s="324">
        <v>16.791899999999998</v>
      </c>
      <c r="BH8" s="324">
        <v>14.026630000000001</v>
      </c>
      <c r="BI8" s="324">
        <v>13.166119999999999</v>
      </c>
      <c r="BJ8" s="324">
        <v>13.0284</v>
      </c>
      <c r="BK8" s="324">
        <v>12.874560000000001</v>
      </c>
      <c r="BL8" s="324">
        <v>12.937900000000001</v>
      </c>
      <c r="BM8" s="324">
        <v>13.05664</v>
      </c>
      <c r="BN8" s="324">
        <v>13.47282</v>
      </c>
      <c r="BO8" s="324">
        <v>14.254339999999999</v>
      </c>
      <c r="BP8" s="324">
        <v>15.222200000000001</v>
      </c>
      <c r="BQ8" s="324">
        <v>16.944590000000002</v>
      </c>
      <c r="BR8" s="324">
        <v>17.459389999999999</v>
      </c>
      <c r="BS8" s="324">
        <v>16.823419999999999</v>
      </c>
      <c r="BT8" s="324">
        <v>14.06414</v>
      </c>
      <c r="BU8" s="324">
        <v>13.21027</v>
      </c>
      <c r="BV8" s="324">
        <v>13.080780000000001</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10.57568</v>
      </c>
      <c r="AY9" s="208">
        <v>10.25009</v>
      </c>
      <c r="AZ9" s="324">
        <v>10.095359999999999</v>
      </c>
      <c r="BA9" s="324">
        <v>10.32639</v>
      </c>
      <c r="BB9" s="324">
        <v>10.76727</v>
      </c>
      <c r="BC9" s="324">
        <v>12.703620000000001</v>
      </c>
      <c r="BD9" s="324">
        <v>15.47386</v>
      </c>
      <c r="BE9" s="324">
        <v>16.635400000000001</v>
      </c>
      <c r="BF9" s="324">
        <v>17.238320000000002</v>
      </c>
      <c r="BG9" s="324">
        <v>16.591830000000002</v>
      </c>
      <c r="BH9" s="324">
        <v>13.92713</v>
      </c>
      <c r="BI9" s="324">
        <v>11.24047</v>
      </c>
      <c r="BJ9" s="324">
        <v>10.088050000000001</v>
      </c>
      <c r="BK9" s="324">
        <v>9.905659</v>
      </c>
      <c r="BL9" s="324">
        <v>10.08042</v>
      </c>
      <c r="BM9" s="324">
        <v>10.480840000000001</v>
      </c>
      <c r="BN9" s="324">
        <v>11.039</v>
      </c>
      <c r="BO9" s="324">
        <v>13.07432</v>
      </c>
      <c r="BP9" s="324">
        <v>15.925039999999999</v>
      </c>
      <c r="BQ9" s="324">
        <v>17.129760000000001</v>
      </c>
      <c r="BR9" s="324">
        <v>17.75769</v>
      </c>
      <c r="BS9" s="324">
        <v>17.130269999999999</v>
      </c>
      <c r="BT9" s="324">
        <v>14.471069999999999</v>
      </c>
      <c r="BU9" s="324">
        <v>11.79157</v>
      </c>
      <c r="BV9" s="324">
        <v>10.64105</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7.7209199999999996</v>
      </c>
      <c r="AY10" s="208">
        <v>7.6327350000000003</v>
      </c>
      <c r="AZ10" s="324">
        <v>7.9476709999999997</v>
      </c>
      <c r="BA10" s="324">
        <v>8.3524229999999999</v>
      </c>
      <c r="BB10" s="324">
        <v>9.482837</v>
      </c>
      <c r="BC10" s="324">
        <v>11.8001</v>
      </c>
      <c r="BD10" s="324">
        <v>14.9876</v>
      </c>
      <c r="BE10" s="324">
        <v>17.06184</v>
      </c>
      <c r="BF10" s="324">
        <v>17.614730000000002</v>
      </c>
      <c r="BG10" s="324">
        <v>15.74605</v>
      </c>
      <c r="BH10" s="324">
        <v>10.945650000000001</v>
      </c>
      <c r="BI10" s="324">
        <v>8.4857809999999994</v>
      </c>
      <c r="BJ10" s="324">
        <v>7.6934620000000002</v>
      </c>
      <c r="BK10" s="324">
        <v>7.6243080000000001</v>
      </c>
      <c r="BL10" s="324">
        <v>7.7715439999999996</v>
      </c>
      <c r="BM10" s="324">
        <v>8.2250960000000006</v>
      </c>
      <c r="BN10" s="324">
        <v>9.2425309999999996</v>
      </c>
      <c r="BO10" s="324">
        <v>11.62027</v>
      </c>
      <c r="BP10" s="324">
        <v>14.817399999999999</v>
      </c>
      <c r="BQ10" s="324">
        <v>16.904779999999999</v>
      </c>
      <c r="BR10" s="324">
        <v>17.463909999999998</v>
      </c>
      <c r="BS10" s="324">
        <v>15.60697</v>
      </c>
      <c r="BT10" s="324">
        <v>10.825570000000001</v>
      </c>
      <c r="BU10" s="324">
        <v>8.3901760000000003</v>
      </c>
      <c r="BV10" s="324">
        <v>7.6146839999999996</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18.740892290000001</v>
      </c>
      <c r="AU11" s="208">
        <v>16.08531855</v>
      </c>
      <c r="AV11" s="208">
        <v>10.12824548</v>
      </c>
      <c r="AW11" s="208">
        <v>9.0462320209999998</v>
      </c>
      <c r="AX11" s="208">
        <v>8.1350049999999996</v>
      </c>
      <c r="AY11" s="208">
        <v>7.9371169999999998</v>
      </c>
      <c r="AZ11" s="324">
        <v>8.0506349999999998</v>
      </c>
      <c r="BA11" s="324">
        <v>8.3919280000000001</v>
      </c>
      <c r="BB11" s="324">
        <v>9.5287600000000001</v>
      </c>
      <c r="BC11" s="324">
        <v>11.455679999999999</v>
      </c>
      <c r="BD11" s="324">
        <v>15.0679</v>
      </c>
      <c r="BE11" s="324">
        <v>17.341909999999999</v>
      </c>
      <c r="BF11" s="324">
        <v>17.91591</v>
      </c>
      <c r="BG11" s="324">
        <v>16.359120000000001</v>
      </c>
      <c r="BH11" s="324">
        <v>12.445169999999999</v>
      </c>
      <c r="BI11" s="324">
        <v>9.3254190000000001</v>
      </c>
      <c r="BJ11" s="324">
        <v>8.1562830000000002</v>
      </c>
      <c r="BK11" s="324">
        <v>7.8163600000000004</v>
      </c>
      <c r="BL11" s="324">
        <v>8.0527110000000004</v>
      </c>
      <c r="BM11" s="324">
        <v>8.3983430000000006</v>
      </c>
      <c r="BN11" s="324">
        <v>9.4120019999999993</v>
      </c>
      <c r="BO11" s="324">
        <v>11.393990000000001</v>
      </c>
      <c r="BP11" s="324">
        <v>15.0314</v>
      </c>
      <c r="BQ11" s="324">
        <v>17.329059999999998</v>
      </c>
      <c r="BR11" s="324">
        <v>17.907609999999998</v>
      </c>
      <c r="BS11" s="324">
        <v>16.35857</v>
      </c>
      <c r="BT11" s="324">
        <v>12.452730000000001</v>
      </c>
      <c r="BU11" s="324">
        <v>9.3465100000000003</v>
      </c>
      <c r="BV11" s="324">
        <v>8.1971530000000001</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24.937255019999998</v>
      </c>
      <c r="AU12" s="208">
        <v>23.562978430000001</v>
      </c>
      <c r="AV12" s="208">
        <v>20.41806721</v>
      </c>
      <c r="AW12" s="208">
        <v>16.897646859999998</v>
      </c>
      <c r="AX12" s="208">
        <v>13.895009999999999</v>
      </c>
      <c r="AY12" s="208">
        <v>13.346030000000001</v>
      </c>
      <c r="AZ12" s="324">
        <v>12.7308</v>
      </c>
      <c r="BA12" s="324">
        <v>12.858459999999999</v>
      </c>
      <c r="BB12" s="324">
        <v>14.64697</v>
      </c>
      <c r="BC12" s="324">
        <v>18.089500000000001</v>
      </c>
      <c r="BD12" s="324">
        <v>21.394449999999999</v>
      </c>
      <c r="BE12" s="324">
        <v>22.9451</v>
      </c>
      <c r="BF12" s="324">
        <v>23.29663</v>
      </c>
      <c r="BG12" s="324">
        <v>22.55358</v>
      </c>
      <c r="BH12" s="324">
        <v>17.69473</v>
      </c>
      <c r="BI12" s="324">
        <v>12.840579999999999</v>
      </c>
      <c r="BJ12" s="324">
        <v>11.45096</v>
      </c>
      <c r="BK12" s="324">
        <v>11.172420000000001</v>
      </c>
      <c r="BL12" s="324">
        <v>11.23245</v>
      </c>
      <c r="BM12" s="324">
        <v>11.707610000000001</v>
      </c>
      <c r="BN12" s="324">
        <v>13.79954</v>
      </c>
      <c r="BO12" s="324">
        <v>17.511839999999999</v>
      </c>
      <c r="BP12" s="324">
        <v>21.00825</v>
      </c>
      <c r="BQ12" s="324">
        <v>22.701460000000001</v>
      </c>
      <c r="BR12" s="324">
        <v>23.15436</v>
      </c>
      <c r="BS12" s="324">
        <v>22.48865</v>
      </c>
      <c r="BT12" s="324">
        <v>17.689299999999999</v>
      </c>
      <c r="BU12" s="324">
        <v>12.88444</v>
      </c>
      <c r="BV12" s="324">
        <v>11.53572</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20.42458486</v>
      </c>
      <c r="AT13" s="208">
        <v>21.82179159</v>
      </c>
      <c r="AU13" s="208">
        <v>20.547124969999999</v>
      </c>
      <c r="AV13" s="208">
        <v>15.0129027</v>
      </c>
      <c r="AW13" s="208">
        <v>11.89190177</v>
      </c>
      <c r="AX13" s="208">
        <v>10.22231</v>
      </c>
      <c r="AY13" s="208">
        <v>9.7474570000000007</v>
      </c>
      <c r="AZ13" s="324">
        <v>9.7072350000000007</v>
      </c>
      <c r="BA13" s="324">
        <v>10.488670000000001</v>
      </c>
      <c r="BB13" s="324">
        <v>12.392160000000001</v>
      </c>
      <c r="BC13" s="324">
        <v>16.216249999999999</v>
      </c>
      <c r="BD13" s="324">
        <v>19.834299999999999</v>
      </c>
      <c r="BE13" s="324">
        <v>21.784189999999999</v>
      </c>
      <c r="BF13" s="324">
        <v>22.74248</v>
      </c>
      <c r="BG13" s="324">
        <v>22.208010000000002</v>
      </c>
      <c r="BH13" s="324">
        <v>18.904150000000001</v>
      </c>
      <c r="BI13" s="324">
        <v>14.161250000000001</v>
      </c>
      <c r="BJ13" s="324">
        <v>12.09266</v>
      </c>
      <c r="BK13" s="324">
        <v>10.66681</v>
      </c>
      <c r="BL13" s="324">
        <v>10.43805</v>
      </c>
      <c r="BM13" s="324">
        <v>11.0342</v>
      </c>
      <c r="BN13" s="324">
        <v>12.483459999999999</v>
      </c>
      <c r="BO13" s="324">
        <v>16.70729</v>
      </c>
      <c r="BP13" s="324">
        <v>19.76538</v>
      </c>
      <c r="BQ13" s="324">
        <v>21.649899999999999</v>
      </c>
      <c r="BR13" s="324">
        <v>23.071670000000001</v>
      </c>
      <c r="BS13" s="324">
        <v>22.38775</v>
      </c>
      <c r="BT13" s="324">
        <v>19.111170000000001</v>
      </c>
      <c r="BU13" s="324">
        <v>14.128080000000001</v>
      </c>
      <c r="BV13" s="324">
        <v>12.14866</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19.06483879</v>
      </c>
      <c r="AT14" s="208">
        <v>21.569366089999999</v>
      </c>
      <c r="AU14" s="208">
        <v>21.268658930000001</v>
      </c>
      <c r="AV14" s="208">
        <v>16.378040890000001</v>
      </c>
      <c r="AW14" s="208">
        <v>13.005759080000001</v>
      </c>
      <c r="AX14" s="208">
        <v>9.363251</v>
      </c>
      <c r="AY14" s="208">
        <v>8.7372969999999999</v>
      </c>
      <c r="AZ14" s="324">
        <v>8.8303080000000005</v>
      </c>
      <c r="BA14" s="324">
        <v>10.012180000000001</v>
      </c>
      <c r="BB14" s="324">
        <v>12.50924</v>
      </c>
      <c r="BC14" s="324">
        <v>15.713240000000001</v>
      </c>
      <c r="BD14" s="324">
        <v>18.210609999999999</v>
      </c>
      <c r="BE14" s="324">
        <v>19.959849999999999</v>
      </c>
      <c r="BF14" s="324">
        <v>21.673999999999999</v>
      </c>
      <c r="BG14" s="324">
        <v>20.81709</v>
      </c>
      <c r="BH14" s="324">
        <v>18.878799999999998</v>
      </c>
      <c r="BI14" s="324">
        <v>13.277340000000001</v>
      </c>
      <c r="BJ14" s="324">
        <v>9.8004899999999999</v>
      </c>
      <c r="BK14" s="324">
        <v>8.8453549999999996</v>
      </c>
      <c r="BL14" s="324">
        <v>8.8840210000000006</v>
      </c>
      <c r="BM14" s="324">
        <v>9.8423130000000008</v>
      </c>
      <c r="BN14" s="324">
        <v>12.375080000000001</v>
      </c>
      <c r="BO14" s="324">
        <v>15.594889999999999</v>
      </c>
      <c r="BP14" s="324">
        <v>18.11206</v>
      </c>
      <c r="BQ14" s="324">
        <v>19.863759999999999</v>
      </c>
      <c r="BR14" s="324">
        <v>21.536729999999999</v>
      </c>
      <c r="BS14" s="324">
        <v>20.655850000000001</v>
      </c>
      <c r="BT14" s="324">
        <v>18.708189999999998</v>
      </c>
      <c r="BU14" s="324">
        <v>13.100479999999999</v>
      </c>
      <c r="BV14" s="324">
        <v>9.6860769999999992</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13.269156089999999</v>
      </c>
      <c r="AU15" s="208">
        <v>11.874465819999999</v>
      </c>
      <c r="AV15" s="208">
        <v>9.6032476849999995</v>
      </c>
      <c r="AW15" s="208">
        <v>8.0049406879999996</v>
      </c>
      <c r="AX15" s="208">
        <v>7.6585289999999997</v>
      </c>
      <c r="AY15" s="208">
        <v>7.5042650000000002</v>
      </c>
      <c r="AZ15" s="324">
        <v>7.7646600000000001</v>
      </c>
      <c r="BA15" s="324">
        <v>8.0462039999999995</v>
      </c>
      <c r="BB15" s="324">
        <v>8.6442689999999995</v>
      </c>
      <c r="BC15" s="324">
        <v>9.7211300000000005</v>
      </c>
      <c r="BD15" s="324">
        <v>11.963509999999999</v>
      </c>
      <c r="BE15" s="324">
        <v>13.63865</v>
      </c>
      <c r="BF15" s="324">
        <v>13.983459999999999</v>
      </c>
      <c r="BG15" s="324">
        <v>12.979419999999999</v>
      </c>
      <c r="BH15" s="324">
        <v>10.09741</v>
      </c>
      <c r="BI15" s="324">
        <v>8.2069960000000002</v>
      </c>
      <c r="BJ15" s="324">
        <v>7.8651210000000003</v>
      </c>
      <c r="BK15" s="324">
        <v>7.6911480000000001</v>
      </c>
      <c r="BL15" s="324">
        <v>8.0266289999999998</v>
      </c>
      <c r="BM15" s="324">
        <v>8.2581640000000007</v>
      </c>
      <c r="BN15" s="324">
        <v>8.8560689999999997</v>
      </c>
      <c r="BO15" s="324">
        <v>9.9436370000000007</v>
      </c>
      <c r="BP15" s="324">
        <v>12.208349999999999</v>
      </c>
      <c r="BQ15" s="324">
        <v>13.909079999999999</v>
      </c>
      <c r="BR15" s="324">
        <v>14.26967</v>
      </c>
      <c r="BS15" s="324">
        <v>13.29022</v>
      </c>
      <c r="BT15" s="324">
        <v>10.43258</v>
      </c>
      <c r="BU15" s="324">
        <v>8.5659580000000002</v>
      </c>
      <c r="BV15" s="324">
        <v>8.2464560000000002</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13.454689999999999</v>
      </c>
      <c r="AY16" s="208">
        <v>13.515779999999999</v>
      </c>
      <c r="AZ16" s="324">
        <v>13.355370000000001</v>
      </c>
      <c r="BA16" s="324">
        <v>13.420629999999999</v>
      </c>
      <c r="BB16" s="324">
        <v>13.59066</v>
      </c>
      <c r="BC16" s="324">
        <v>14.42544</v>
      </c>
      <c r="BD16" s="324">
        <v>14.73808</v>
      </c>
      <c r="BE16" s="324">
        <v>14.88194</v>
      </c>
      <c r="BF16" s="324">
        <v>15.05134</v>
      </c>
      <c r="BG16" s="324">
        <v>14.823029999999999</v>
      </c>
      <c r="BH16" s="324">
        <v>14.39611</v>
      </c>
      <c r="BI16" s="324">
        <v>13.50019</v>
      </c>
      <c r="BJ16" s="324">
        <v>13.826589999999999</v>
      </c>
      <c r="BK16" s="324">
        <v>14.01553</v>
      </c>
      <c r="BL16" s="324">
        <v>13.96974</v>
      </c>
      <c r="BM16" s="324">
        <v>14.01647</v>
      </c>
      <c r="BN16" s="324">
        <v>14.178599999999999</v>
      </c>
      <c r="BO16" s="324">
        <v>15.018000000000001</v>
      </c>
      <c r="BP16" s="324">
        <v>15.341900000000001</v>
      </c>
      <c r="BQ16" s="324">
        <v>15.494770000000001</v>
      </c>
      <c r="BR16" s="324">
        <v>15.66508</v>
      </c>
      <c r="BS16" s="324">
        <v>15.44561</v>
      </c>
      <c r="BT16" s="324">
        <v>15.029260000000001</v>
      </c>
      <c r="BU16" s="324">
        <v>14.157260000000001</v>
      </c>
      <c r="BV16" s="324">
        <v>14.501239999999999</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17.57</v>
      </c>
      <c r="AT17" s="208">
        <v>18.41</v>
      </c>
      <c r="AU17" s="208">
        <v>16.989999999999998</v>
      </c>
      <c r="AV17" s="208">
        <v>12.35</v>
      </c>
      <c r="AW17" s="208">
        <v>11.07</v>
      </c>
      <c r="AX17" s="208">
        <v>10.099930000000001</v>
      </c>
      <c r="AY17" s="208">
        <v>9.8110440000000008</v>
      </c>
      <c r="AZ17" s="324">
        <v>9.8243609999999997</v>
      </c>
      <c r="BA17" s="324">
        <v>10.24396</v>
      </c>
      <c r="BB17" s="324">
        <v>11.20837</v>
      </c>
      <c r="BC17" s="324">
        <v>13.289709999999999</v>
      </c>
      <c r="BD17" s="324">
        <v>15.85684</v>
      </c>
      <c r="BE17" s="324">
        <v>17.304169999999999</v>
      </c>
      <c r="BF17" s="324">
        <v>17.92728</v>
      </c>
      <c r="BG17" s="324">
        <v>16.934619999999999</v>
      </c>
      <c r="BH17" s="324">
        <v>13.473990000000001</v>
      </c>
      <c r="BI17" s="324">
        <v>10.74963</v>
      </c>
      <c r="BJ17" s="324">
        <v>9.8740349999999992</v>
      </c>
      <c r="BK17" s="324">
        <v>9.5563950000000002</v>
      </c>
      <c r="BL17" s="324">
        <v>9.6712019999999992</v>
      </c>
      <c r="BM17" s="324">
        <v>10.17055</v>
      </c>
      <c r="BN17" s="324">
        <v>11.191280000000001</v>
      </c>
      <c r="BO17" s="324">
        <v>13.39677</v>
      </c>
      <c r="BP17" s="324">
        <v>16.021409999999999</v>
      </c>
      <c r="BQ17" s="324">
        <v>17.491959999999999</v>
      </c>
      <c r="BR17" s="324">
        <v>18.139289999999999</v>
      </c>
      <c r="BS17" s="324">
        <v>17.150120000000001</v>
      </c>
      <c r="BT17" s="324">
        <v>13.65831</v>
      </c>
      <c r="BU17" s="324">
        <v>10.934100000000001</v>
      </c>
      <c r="BV17" s="324">
        <v>10.071199999999999</v>
      </c>
    </row>
    <row r="18" spans="1:74" ht="11.1" customHeight="1" x14ac:dyDescent="0.2">
      <c r="A18" s="84"/>
      <c r="B18" s="88" t="s">
        <v>1022</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353"/>
      <c r="BA18" s="353"/>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9.7704781720000007</v>
      </c>
      <c r="AX19" s="208">
        <v>10.20866</v>
      </c>
      <c r="AY19" s="208">
        <v>10.05533</v>
      </c>
      <c r="AZ19" s="324">
        <v>9.7351360000000007</v>
      </c>
      <c r="BA19" s="324">
        <v>9.4813930000000006</v>
      </c>
      <c r="BB19" s="324">
        <v>9.9161040000000007</v>
      </c>
      <c r="BC19" s="324">
        <v>10.143829999999999</v>
      </c>
      <c r="BD19" s="324">
        <v>10.33867</v>
      </c>
      <c r="BE19" s="324">
        <v>10.557639999999999</v>
      </c>
      <c r="BF19" s="324">
        <v>10.739890000000001</v>
      </c>
      <c r="BG19" s="324">
        <v>10.54101</v>
      </c>
      <c r="BH19" s="324">
        <v>9.9470089999999995</v>
      </c>
      <c r="BI19" s="324">
        <v>9.7874049999999997</v>
      </c>
      <c r="BJ19" s="324">
        <v>10.38768</v>
      </c>
      <c r="BK19" s="324">
        <v>10.52257</v>
      </c>
      <c r="BL19" s="324">
        <v>10.53276</v>
      </c>
      <c r="BM19" s="324">
        <v>10.51023</v>
      </c>
      <c r="BN19" s="324">
        <v>10.72531</v>
      </c>
      <c r="BO19" s="324">
        <v>10.68984</v>
      </c>
      <c r="BP19" s="324">
        <v>10.483230000000001</v>
      </c>
      <c r="BQ19" s="324">
        <v>10.47808</v>
      </c>
      <c r="BR19" s="324">
        <v>10.477779999999999</v>
      </c>
      <c r="BS19" s="324">
        <v>10.43627</v>
      </c>
      <c r="BT19" s="324">
        <v>9.9593690000000006</v>
      </c>
      <c r="BU19" s="324">
        <v>10.19323</v>
      </c>
      <c r="BV19" s="324">
        <v>10.49826</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7.438104</v>
      </c>
      <c r="AY20" s="208">
        <v>7.4667839999999996</v>
      </c>
      <c r="AZ20" s="324">
        <v>7.4517910000000001</v>
      </c>
      <c r="BA20" s="324">
        <v>7.5495299999999999</v>
      </c>
      <c r="BB20" s="324">
        <v>7.3160309999999997</v>
      </c>
      <c r="BC20" s="324">
        <v>7.3517349999999997</v>
      </c>
      <c r="BD20" s="324">
        <v>7.2377359999999999</v>
      </c>
      <c r="BE20" s="324">
        <v>6.9629969999999997</v>
      </c>
      <c r="BF20" s="324">
        <v>6.7495289999999999</v>
      </c>
      <c r="BG20" s="324">
        <v>6.8129879999999998</v>
      </c>
      <c r="BH20" s="324">
        <v>7.1166739999999997</v>
      </c>
      <c r="BI20" s="324">
        <v>7.3163939999999998</v>
      </c>
      <c r="BJ20" s="324">
        <v>7.5775670000000002</v>
      </c>
      <c r="BK20" s="324">
        <v>7.6411610000000003</v>
      </c>
      <c r="BL20" s="324">
        <v>7.8420509999999997</v>
      </c>
      <c r="BM20" s="324">
        <v>8.0575779999999995</v>
      </c>
      <c r="BN20" s="324">
        <v>7.7194649999999996</v>
      </c>
      <c r="BO20" s="324">
        <v>7.7722619999999996</v>
      </c>
      <c r="BP20" s="324">
        <v>7.6703929999999998</v>
      </c>
      <c r="BQ20" s="324">
        <v>7.3963770000000002</v>
      </c>
      <c r="BR20" s="324">
        <v>7.280386</v>
      </c>
      <c r="BS20" s="324">
        <v>7.3248100000000003</v>
      </c>
      <c r="BT20" s="324">
        <v>7.6107570000000004</v>
      </c>
      <c r="BU20" s="324">
        <v>7.797409</v>
      </c>
      <c r="BV20" s="324">
        <v>8.0431609999999996</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6.2500249999999999</v>
      </c>
      <c r="AY21" s="208">
        <v>6.2008869999999998</v>
      </c>
      <c r="AZ21" s="324">
        <v>5.9615419999999997</v>
      </c>
      <c r="BA21" s="324">
        <v>6.5997440000000003</v>
      </c>
      <c r="BB21" s="324">
        <v>7.0610799999999996</v>
      </c>
      <c r="BC21" s="324">
        <v>8.0437639999999995</v>
      </c>
      <c r="BD21" s="324">
        <v>8.8882089999999998</v>
      </c>
      <c r="BE21" s="324">
        <v>9.4007710000000007</v>
      </c>
      <c r="BF21" s="324">
        <v>9.6507950000000005</v>
      </c>
      <c r="BG21" s="324">
        <v>9.0772739999999992</v>
      </c>
      <c r="BH21" s="324">
        <v>7.752516</v>
      </c>
      <c r="BI21" s="324">
        <v>7.1573500000000001</v>
      </c>
      <c r="BJ21" s="324">
        <v>7.0051509999999997</v>
      </c>
      <c r="BK21" s="324">
        <v>6.93607</v>
      </c>
      <c r="BL21" s="324">
        <v>6.9207200000000002</v>
      </c>
      <c r="BM21" s="324">
        <v>6.9910839999999999</v>
      </c>
      <c r="BN21" s="324">
        <v>7.2669129999999997</v>
      </c>
      <c r="BO21" s="324">
        <v>8.0898819999999994</v>
      </c>
      <c r="BP21" s="324">
        <v>8.9018189999999997</v>
      </c>
      <c r="BQ21" s="324">
        <v>9.2031639999999992</v>
      </c>
      <c r="BR21" s="324">
        <v>9.0815809999999999</v>
      </c>
      <c r="BS21" s="324">
        <v>8.4560259999999996</v>
      </c>
      <c r="BT21" s="324">
        <v>7.1012649999999997</v>
      </c>
      <c r="BU21" s="324">
        <v>6.698861</v>
      </c>
      <c r="BV21" s="324">
        <v>6.6973070000000003</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8.0719360079999998</v>
      </c>
      <c r="AU22" s="208">
        <v>8.0190699490000004</v>
      </c>
      <c r="AV22" s="208">
        <v>6.4455047900000002</v>
      </c>
      <c r="AW22" s="208">
        <v>6.7483727140000003</v>
      </c>
      <c r="AX22" s="208">
        <v>6.627103</v>
      </c>
      <c r="AY22" s="208">
        <v>6.755566</v>
      </c>
      <c r="AZ22" s="324">
        <v>6.9043049999999999</v>
      </c>
      <c r="BA22" s="324">
        <v>7.1939830000000002</v>
      </c>
      <c r="BB22" s="324">
        <v>7.3022799999999997</v>
      </c>
      <c r="BC22" s="324">
        <v>7.6494470000000003</v>
      </c>
      <c r="BD22" s="324">
        <v>8.5183700000000009</v>
      </c>
      <c r="BE22" s="324">
        <v>8.9809439999999991</v>
      </c>
      <c r="BF22" s="324">
        <v>9.2366670000000006</v>
      </c>
      <c r="BG22" s="324">
        <v>8.7325110000000006</v>
      </c>
      <c r="BH22" s="324">
        <v>7.6113049999999998</v>
      </c>
      <c r="BI22" s="324">
        <v>7.3562700000000003</v>
      </c>
      <c r="BJ22" s="324">
        <v>7.1991230000000002</v>
      </c>
      <c r="BK22" s="324">
        <v>7.1115500000000003</v>
      </c>
      <c r="BL22" s="324">
        <v>7.1696790000000004</v>
      </c>
      <c r="BM22" s="324">
        <v>7.3588990000000001</v>
      </c>
      <c r="BN22" s="324">
        <v>7.4114870000000002</v>
      </c>
      <c r="BO22" s="324">
        <v>7.7186430000000001</v>
      </c>
      <c r="BP22" s="324">
        <v>8.8381810000000005</v>
      </c>
      <c r="BQ22" s="324">
        <v>9.2649690000000007</v>
      </c>
      <c r="BR22" s="324">
        <v>9.2840609999999995</v>
      </c>
      <c r="BS22" s="324">
        <v>8.7178830000000005</v>
      </c>
      <c r="BT22" s="324">
        <v>7.556711</v>
      </c>
      <c r="BU22" s="324">
        <v>7.2805479999999996</v>
      </c>
      <c r="BV22" s="324">
        <v>7.1075650000000001</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9.3265262940000007</v>
      </c>
      <c r="AU23" s="208">
        <v>9.4937627229999997</v>
      </c>
      <c r="AV23" s="208">
        <v>9.6330360989999999</v>
      </c>
      <c r="AW23" s="208">
        <v>9.3957010620000005</v>
      </c>
      <c r="AX23" s="208">
        <v>8.6439369999999993</v>
      </c>
      <c r="AY23" s="208">
        <v>8.6773240000000005</v>
      </c>
      <c r="AZ23" s="324">
        <v>8.5473920000000003</v>
      </c>
      <c r="BA23" s="324">
        <v>8.7382259999999992</v>
      </c>
      <c r="BB23" s="324">
        <v>9.1908709999999996</v>
      </c>
      <c r="BC23" s="324">
        <v>9.6173439999999992</v>
      </c>
      <c r="BD23" s="324">
        <v>9.9487190000000005</v>
      </c>
      <c r="BE23" s="324">
        <v>10.032030000000001</v>
      </c>
      <c r="BF23" s="324">
        <v>9.9733470000000004</v>
      </c>
      <c r="BG23" s="324">
        <v>9.9051980000000004</v>
      </c>
      <c r="BH23" s="324">
        <v>9.4637290000000007</v>
      </c>
      <c r="BI23" s="324">
        <v>9.0412300000000005</v>
      </c>
      <c r="BJ23" s="324">
        <v>8.7233140000000002</v>
      </c>
      <c r="BK23" s="324">
        <v>8.6286710000000006</v>
      </c>
      <c r="BL23" s="324">
        <v>8.5657340000000008</v>
      </c>
      <c r="BM23" s="324">
        <v>8.546068</v>
      </c>
      <c r="BN23" s="324">
        <v>9.0773279999999996</v>
      </c>
      <c r="BO23" s="324">
        <v>9.5538179999999997</v>
      </c>
      <c r="BP23" s="324">
        <v>9.8893939999999994</v>
      </c>
      <c r="BQ23" s="324">
        <v>9.8697099999999995</v>
      </c>
      <c r="BR23" s="324">
        <v>9.7233689999999999</v>
      </c>
      <c r="BS23" s="324">
        <v>9.6864509999999999</v>
      </c>
      <c r="BT23" s="324">
        <v>9.1764980000000005</v>
      </c>
      <c r="BU23" s="324">
        <v>8.8087979999999995</v>
      </c>
      <c r="BV23" s="324">
        <v>8.5301729999999996</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8.4894020000000001</v>
      </c>
      <c r="AY24" s="208">
        <v>8.3125549999999997</v>
      </c>
      <c r="AZ24" s="324">
        <v>8.3657050000000002</v>
      </c>
      <c r="BA24" s="324">
        <v>8.5374359999999996</v>
      </c>
      <c r="BB24" s="324">
        <v>9.1469100000000001</v>
      </c>
      <c r="BC24" s="324">
        <v>9.555059</v>
      </c>
      <c r="BD24" s="324">
        <v>9.8847579999999997</v>
      </c>
      <c r="BE24" s="324">
        <v>10.12702</v>
      </c>
      <c r="BF24" s="324">
        <v>10.458830000000001</v>
      </c>
      <c r="BG24" s="324">
        <v>10.230079999999999</v>
      </c>
      <c r="BH24" s="324">
        <v>9.9407110000000003</v>
      </c>
      <c r="BI24" s="324">
        <v>9.3057079999999992</v>
      </c>
      <c r="BJ24" s="324">
        <v>8.6749790000000004</v>
      </c>
      <c r="BK24" s="324">
        <v>8.4287849999999995</v>
      </c>
      <c r="BL24" s="324">
        <v>8.4929360000000003</v>
      </c>
      <c r="BM24" s="324">
        <v>8.5930839999999993</v>
      </c>
      <c r="BN24" s="324">
        <v>9.1697450000000007</v>
      </c>
      <c r="BO24" s="324">
        <v>9.6759210000000007</v>
      </c>
      <c r="BP24" s="324">
        <v>9.97438</v>
      </c>
      <c r="BQ24" s="324">
        <v>10.182309999999999</v>
      </c>
      <c r="BR24" s="324">
        <v>10.27605</v>
      </c>
      <c r="BS24" s="324">
        <v>10.065659999999999</v>
      </c>
      <c r="BT24" s="324">
        <v>9.7872350000000008</v>
      </c>
      <c r="BU24" s="324">
        <v>9.2633299999999998</v>
      </c>
      <c r="BV24" s="324">
        <v>8.7163439999999994</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7.5071628459999999</v>
      </c>
      <c r="AT25" s="208">
        <v>8.1517777720000009</v>
      </c>
      <c r="AU25" s="208">
        <v>8.5173412929999994</v>
      </c>
      <c r="AV25" s="208">
        <v>7.5584233579999998</v>
      </c>
      <c r="AW25" s="208">
        <v>7.9115139839999999</v>
      </c>
      <c r="AX25" s="208">
        <v>7.403791</v>
      </c>
      <c r="AY25" s="208">
        <v>7.1811780000000001</v>
      </c>
      <c r="AZ25" s="324">
        <v>7.0970420000000001</v>
      </c>
      <c r="BA25" s="324">
        <v>7.3254710000000003</v>
      </c>
      <c r="BB25" s="324">
        <v>7.5480099999999997</v>
      </c>
      <c r="BC25" s="324">
        <v>7.9050279999999997</v>
      </c>
      <c r="BD25" s="324">
        <v>8.1786080000000005</v>
      </c>
      <c r="BE25" s="324">
        <v>8.581531</v>
      </c>
      <c r="BF25" s="324">
        <v>8.8648290000000003</v>
      </c>
      <c r="BG25" s="324">
        <v>8.6928420000000006</v>
      </c>
      <c r="BH25" s="324">
        <v>8.6828789999999998</v>
      </c>
      <c r="BI25" s="324">
        <v>8.2052390000000006</v>
      </c>
      <c r="BJ25" s="324">
        <v>7.7071579999999997</v>
      </c>
      <c r="BK25" s="324">
        <v>7.2772360000000003</v>
      </c>
      <c r="BL25" s="324">
        <v>7.1893859999999998</v>
      </c>
      <c r="BM25" s="324">
        <v>7.2132310000000004</v>
      </c>
      <c r="BN25" s="324">
        <v>7.5364279999999999</v>
      </c>
      <c r="BO25" s="324">
        <v>7.8669320000000003</v>
      </c>
      <c r="BP25" s="324">
        <v>8.0222709999999999</v>
      </c>
      <c r="BQ25" s="324">
        <v>8.2325060000000008</v>
      </c>
      <c r="BR25" s="324">
        <v>8.3614750000000004</v>
      </c>
      <c r="BS25" s="324">
        <v>8.2785159999999998</v>
      </c>
      <c r="BT25" s="324">
        <v>8.2287610000000004</v>
      </c>
      <c r="BU25" s="324">
        <v>7.7249480000000004</v>
      </c>
      <c r="BV25" s="324">
        <v>7.2234220000000002</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7.6207375300000004</v>
      </c>
      <c r="AU26" s="208">
        <v>7.1059703059999997</v>
      </c>
      <c r="AV26" s="208">
        <v>6.7800719530000002</v>
      </c>
      <c r="AW26" s="208">
        <v>6.4143840049999996</v>
      </c>
      <c r="AX26" s="208">
        <v>6.2745990000000003</v>
      </c>
      <c r="AY26" s="208">
        <v>6.5333699999999997</v>
      </c>
      <c r="AZ26" s="324">
        <v>6.6386859999999999</v>
      </c>
      <c r="BA26" s="324">
        <v>6.7700820000000004</v>
      </c>
      <c r="BB26" s="324">
        <v>6.8944089999999996</v>
      </c>
      <c r="BC26" s="324">
        <v>7.0395940000000001</v>
      </c>
      <c r="BD26" s="324">
        <v>7.4501270000000002</v>
      </c>
      <c r="BE26" s="324">
        <v>7.905894</v>
      </c>
      <c r="BF26" s="324">
        <v>8.1869150000000008</v>
      </c>
      <c r="BG26" s="324">
        <v>8.17117</v>
      </c>
      <c r="BH26" s="324">
        <v>7.6156160000000002</v>
      </c>
      <c r="BI26" s="324">
        <v>7.0672199999999998</v>
      </c>
      <c r="BJ26" s="324">
        <v>6.8761929999999998</v>
      </c>
      <c r="BK26" s="324">
        <v>6.8073550000000003</v>
      </c>
      <c r="BL26" s="324">
        <v>6.9456329999999999</v>
      </c>
      <c r="BM26" s="324">
        <v>7.0145720000000003</v>
      </c>
      <c r="BN26" s="324">
        <v>7.1453870000000004</v>
      </c>
      <c r="BO26" s="324">
        <v>7.3497570000000003</v>
      </c>
      <c r="BP26" s="324">
        <v>7.8152910000000002</v>
      </c>
      <c r="BQ26" s="324">
        <v>8.2678259999999995</v>
      </c>
      <c r="BR26" s="324">
        <v>8.3413579999999996</v>
      </c>
      <c r="BS26" s="324">
        <v>8.244154</v>
      </c>
      <c r="BT26" s="324">
        <v>7.6670600000000002</v>
      </c>
      <c r="BU26" s="324">
        <v>7.1513039999999997</v>
      </c>
      <c r="BV26" s="324">
        <v>6.9898829999999998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9.7635389999999997</v>
      </c>
      <c r="AY27" s="208">
        <v>9.5324270000000002</v>
      </c>
      <c r="AZ27" s="324">
        <v>9.5547339999999998</v>
      </c>
      <c r="BA27" s="324">
        <v>9.5091640000000002</v>
      </c>
      <c r="BB27" s="324">
        <v>9.2414900000000006</v>
      </c>
      <c r="BC27" s="324">
        <v>9.3590820000000008</v>
      </c>
      <c r="BD27" s="324">
        <v>9.7129940000000001</v>
      </c>
      <c r="BE27" s="324">
        <v>9.8328629999999997</v>
      </c>
      <c r="BF27" s="324">
        <v>9.8750280000000004</v>
      </c>
      <c r="BG27" s="324">
        <v>9.7361310000000003</v>
      </c>
      <c r="BH27" s="324">
        <v>9.3374880000000005</v>
      </c>
      <c r="BI27" s="324">
        <v>9.1594870000000004</v>
      </c>
      <c r="BJ27" s="324">
        <v>9.3160299999999996</v>
      </c>
      <c r="BK27" s="324">
        <v>9.1605790000000002</v>
      </c>
      <c r="BL27" s="324">
        <v>9.2407730000000008</v>
      </c>
      <c r="BM27" s="324">
        <v>9.3419659999999993</v>
      </c>
      <c r="BN27" s="324">
        <v>9.0621039999999997</v>
      </c>
      <c r="BO27" s="324">
        <v>8.9240729999999999</v>
      </c>
      <c r="BP27" s="324">
        <v>9.6209860000000003</v>
      </c>
      <c r="BQ27" s="324">
        <v>9.7232509999999994</v>
      </c>
      <c r="BR27" s="324">
        <v>9.8430759999999999</v>
      </c>
      <c r="BS27" s="324">
        <v>9.5675880000000006</v>
      </c>
      <c r="BT27" s="324">
        <v>9.3539060000000003</v>
      </c>
      <c r="BU27" s="324">
        <v>9.2324160000000006</v>
      </c>
      <c r="BV27" s="324">
        <v>9.5531900000000007</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8.4700000000000006</v>
      </c>
      <c r="AT28" s="208">
        <v>8.5</v>
      </c>
      <c r="AU28" s="208">
        <v>8.4700000000000006</v>
      </c>
      <c r="AV28" s="208">
        <v>7.63</v>
      </c>
      <c r="AW28" s="208">
        <v>7.66</v>
      </c>
      <c r="AX28" s="208">
        <v>7.527094</v>
      </c>
      <c r="AY28" s="208">
        <v>7.4507479999999999</v>
      </c>
      <c r="AZ28" s="324">
        <v>7.3687009999999997</v>
      </c>
      <c r="BA28" s="324">
        <v>7.6372640000000001</v>
      </c>
      <c r="BB28" s="324">
        <v>7.8200459999999996</v>
      </c>
      <c r="BC28" s="324">
        <v>8.2450880000000009</v>
      </c>
      <c r="BD28" s="324">
        <v>8.6375010000000003</v>
      </c>
      <c r="BE28" s="324">
        <v>8.8065119999999997</v>
      </c>
      <c r="BF28" s="324">
        <v>8.8945559999999997</v>
      </c>
      <c r="BG28" s="324">
        <v>8.728491</v>
      </c>
      <c r="BH28" s="324">
        <v>8.2574339999999999</v>
      </c>
      <c r="BI28" s="324">
        <v>7.9222330000000003</v>
      </c>
      <c r="BJ28" s="324">
        <v>7.8339699999999999</v>
      </c>
      <c r="BK28" s="324">
        <v>7.7235690000000004</v>
      </c>
      <c r="BL28" s="324">
        <v>7.7581090000000001</v>
      </c>
      <c r="BM28" s="324">
        <v>7.8974469999999997</v>
      </c>
      <c r="BN28" s="324">
        <v>8.0162990000000001</v>
      </c>
      <c r="BO28" s="324">
        <v>8.3620439999999991</v>
      </c>
      <c r="BP28" s="324">
        <v>8.7731499999999993</v>
      </c>
      <c r="BQ28" s="324">
        <v>8.8464189999999991</v>
      </c>
      <c r="BR28" s="324">
        <v>8.8350609999999996</v>
      </c>
      <c r="BS28" s="324">
        <v>8.645626</v>
      </c>
      <c r="BT28" s="324">
        <v>8.1421170000000007</v>
      </c>
      <c r="BU28" s="324">
        <v>7.90205</v>
      </c>
      <c r="BV28" s="324">
        <v>7.8400829999999999</v>
      </c>
    </row>
    <row r="29" spans="1:74" ht="11.1" customHeight="1" x14ac:dyDescent="0.2">
      <c r="A29" s="84"/>
      <c r="B29" s="88" t="s">
        <v>1023</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353"/>
      <c r="BA29" s="353"/>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6.1973886570000003</v>
      </c>
      <c r="AW30" s="253">
        <v>7.5849282459999996</v>
      </c>
      <c r="AX30" s="253">
        <v>8.2889700000000008</v>
      </c>
      <c r="AY30" s="253">
        <v>8.2986500000000003</v>
      </c>
      <c r="AZ30" s="348">
        <v>8.1774280000000008</v>
      </c>
      <c r="BA30" s="348">
        <v>7.9593629999999997</v>
      </c>
      <c r="BB30" s="348">
        <v>7.9745629999999998</v>
      </c>
      <c r="BC30" s="348">
        <v>7.1542329999999996</v>
      </c>
      <c r="BD30" s="348">
        <v>6.7138739999999997</v>
      </c>
      <c r="BE30" s="348">
        <v>6.7362869999999999</v>
      </c>
      <c r="BF30" s="348">
        <v>6.7211020000000001</v>
      </c>
      <c r="BG30" s="348">
        <v>6.7041950000000003</v>
      </c>
      <c r="BH30" s="348">
        <v>6.6187990000000001</v>
      </c>
      <c r="BI30" s="348">
        <v>7.6979110000000004</v>
      </c>
      <c r="BJ30" s="348">
        <v>8.4654720000000001</v>
      </c>
      <c r="BK30" s="348">
        <v>8.2740919999999996</v>
      </c>
      <c r="BL30" s="348">
        <v>8.2837309999999995</v>
      </c>
      <c r="BM30" s="348">
        <v>8.2178349999999991</v>
      </c>
      <c r="BN30" s="348">
        <v>8.3131350000000008</v>
      </c>
      <c r="BO30" s="348">
        <v>7.7365199999999996</v>
      </c>
      <c r="BP30" s="348">
        <v>7.0488340000000003</v>
      </c>
      <c r="BQ30" s="348">
        <v>6.9924289999999996</v>
      </c>
      <c r="BR30" s="348">
        <v>6.9061769999999996</v>
      </c>
      <c r="BS30" s="348">
        <v>6.8343160000000003</v>
      </c>
      <c r="BT30" s="348">
        <v>6.7657889999999998</v>
      </c>
      <c r="BU30" s="348">
        <v>7.8593760000000001</v>
      </c>
      <c r="BV30" s="348">
        <v>8.6395440000000008</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7.4528544710000002</v>
      </c>
      <c r="AX31" s="253">
        <v>7.3793810000000004</v>
      </c>
      <c r="AY31" s="253">
        <v>7.4642710000000001</v>
      </c>
      <c r="AZ31" s="348">
        <v>7.6127909999999996</v>
      </c>
      <c r="BA31" s="348">
        <v>7.6132429999999998</v>
      </c>
      <c r="BB31" s="348">
        <v>7.2423000000000002</v>
      </c>
      <c r="BC31" s="348">
        <v>7.0863250000000004</v>
      </c>
      <c r="BD31" s="348">
        <v>6.9969340000000004</v>
      </c>
      <c r="BE31" s="348">
        <v>7.3750280000000004</v>
      </c>
      <c r="BF31" s="348">
        <v>7.2262259999999996</v>
      </c>
      <c r="BG31" s="348">
        <v>7.0562370000000003</v>
      </c>
      <c r="BH31" s="348">
        <v>7.0517880000000002</v>
      </c>
      <c r="BI31" s="348">
        <v>7.4772860000000003</v>
      </c>
      <c r="BJ31" s="348">
        <v>7.6621069999999998</v>
      </c>
      <c r="BK31" s="348">
        <v>7.8725940000000003</v>
      </c>
      <c r="BL31" s="348">
        <v>8.1233810000000002</v>
      </c>
      <c r="BM31" s="348">
        <v>8.2764810000000004</v>
      </c>
      <c r="BN31" s="348">
        <v>7.8606980000000002</v>
      </c>
      <c r="BO31" s="348">
        <v>7.8372359999999999</v>
      </c>
      <c r="BP31" s="348">
        <v>7.9001020000000004</v>
      </c>
      <c r="BQ31" s="348">
        <v>7.8614119999999996</v>
      </c>
      <c r="BR31" s="348">
        <v>7.71706</v>
      </c>
      <c r="BS31" s="348">
        <v>7.8014809999999999</v>
      </c>
      <c r="BT31" s="348">
        <v>7.909948</v>
      </c>
      <c r="BU31" s="348">
        <v>8.2671890000000001</v>
      </c>
      <c r="BV31" s="348">
        <v>8.3502050000000008</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5.4261710000000001</v>
      </c>
      <c r="AY32" s="253">
        <v>5.8169620000000002</v>
      </c>
      <c r="AZ32" s="348">
        <v>5.7321619999999998</v>
      </c>
      <c r="BA32" s="348">
        <v>5.8568709999999999</v>
      </c>
      <c r="BB32" s="348">
        <v>5.807639</v>
      </c>
      <c r="BC32" s="348">
        <v>5.5171400000000004</v>
      </c>
      <c r="BD32" s="348">
        <v>5.5819669999999997</v>
      </c>
      <c r="BE32" s="348">
        <v>5.6506780000000001</v>
      </c>
      <c r="BF32" s="348">
        <v>5.8269419999999998</v>
      </c>
      <c r="BG32" s="348">
        <v>5.832643</v>
      </c>
      <c r="BH32" s="348">
        <v>5.5391700000000004</v>
      </c>
      <c r="BI32" s="348">
        <v>5.722092</v>
      </c>
      <c r="BJ32" s="348">
        <v>5.7572210000000004</v>
      </c>
      <c r="BK32" s="348">
        <v>5.9598849999999999</v>
      </c>
      <c r="BL32" s="348">
        <v>6.0545669999999996</v>
      </c>
      <c r="BM32" s="348">
        <v>6.097518</v>
      </c>
      <c r="BN32" s="348">
        <v>6.0672379999999997</v>
      </c>
      <c r="BO32" s="348">
        <v>5.7322119999999996</v>
      </c>
      <c r="BP32" s="348">
        <v>5.904026</v>
      </c>
      <c r="BQ32" s="348">
        <v>5.9136680000000004</v>
      </c>
      <c r="BR32" s="348">
        <v>5.991797</v>
      </c>
      <c r="BS32" s="348">
        <v>5.6870520000000004</v>
      </c>
      <c r="BT32" s="348">
        <v>5.4775150000000004</v>
      </c>
      <c r="BU32" s="348">
        <v>5.861008</v>
      </c>
      <c r="BV32" s="348">
        <v>6.0005050000000004</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4.8728860000000003</v>
      </c>
      <c r="AY33" s="253">
        <v>5.0158940000000003</v>
      </c>
      <c r="AZ33" s="348">
        <v>5.048203</v>
      </c>
      <c r="BA33" s="348">
        <v>4.8517440000000001</v>
      </c>
      <c r="BB33" s="348">
        <v>4.5086219999999999</v>
      </c>
      <c r="BC33" s="348">
        <v>4.2321739999999997</v>
      </c>
      <c r="BD33" s="348">
        <v>4.3230469999999999</v>
      </c>
      <c r="BE33" s="348">
        <v>4.434507</v>
      </c>
      <c r="BF33" s="348">
        <v>4.4632680000000002</v>
      </c>
      <c r="BG33" s="348">
        <v>4.5283069999999999</v>
      </c>
      <c r="BH33" s="348">
        <v>4.7046640000000002</v>
      </c>
      <c r="BI33" s="348">
        <v>4.8910499999999999</v>
      </c>
      <c r="BJ33" s="348">
        <v>5.312538</v>
      </c>
      <c r="BK33" s="348">
        <v>5.2955389999999998</v>
      </c>
      <c r="BL33" s="348">
        <v>5.4571709999999998</v>
      </c>
      <c r="BM33" s="348">
        <v>5.2083539999999999</v>
      </c>
      <c r="BN33" s="348">
        <v>4.9401549999999999</v>
      </c>
      <c r="BO33" s="348">
        <v>4.6646099999999997</v>
      </c>
      <c r="BP33" s="348">
        <v>4.643999</v>
      </c>
      <c r="BQ33" s="348">
        <v>4.6641490000000001</v>
      </c>
      <c r="BR33" s="348">
        <v>4.6293319999999998</v>
      </c>
      <c r="BS33" s="348">
        <v>4.6991940000000003</v>
      </c>
      <c r="BT33" s="348">
        <v>4.7775359999999996</v>
      </c>
      <c r="BU33" s="348">
        <v>5.1067780000000003</v>
      </c>
      <c r="BV33" s="348">
        <v>5.5027929999999996</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5.028861</v>
      </c>
      <c r="AY34" s="253">
        <v>5.3757469999999996</v>
      </c>
      <c r="AZ34" s="348">
        <v>5.1903389999999998</v>
      </c>
      <c r="BA34" s="348">
        <v>5.0092999999999996</v>
      </c>
      <c r="BB34" s="348">
        <v>4.834473</v>
      </c>
      <c r="BC34" s="348">
        <v>4.7775850000000002</v>
      </c>
      <c r="BD34" s="348">
        <v>4.8391710000000003</v>
      </c>
      <c r="BE34" s="348">
        <v>4.9304230000000002</v>
      </c>
      <c r="BF34" s="348">
        <v>4.9030860000000001</v>
      </c>
      <c r="BG34" s="348">
        <v>4.9698140000000004</v>
      </c>
      <c r="BH34" s="348">
        <v>4.946828</v>
      </c>
      <c r="BI34" s="348">
        <v>5.2070619999999996</v>
      </c>
      <c r="BJ34" s="348">
        <v>5.4910959999999998</v>
      </c>
      <c r="BK34" s="348">
        <v>5.5712080000000004</v>
      </c>
      <c r="BL34" s="348">
        <v>5.534999</v>
      </c>
      <c r="BM34" s="348">
        <v>5.303363</v>
      </c>
      <c r="BN34" s="348">
        <v>5.0906190000000002</v>
      </c>
      <c r="BO34" s="348">
        <v>5.0549390000000001</v>
      </c>
      <c r="BP34" s="348">
        <v>4.9476069999999996</v>
      </c>
      <c r="BQ34" s="348">
        <v>5.013611</v>
      </c>
      <c r="BR34" s="348">
        <v>4.9498449999999998</v>
      </c>
      <c r="BS34" s="348">
        <v>4.9463679999999997</v>
      </c>
      <c r="BT34" s="348">
        <v>4.9578870000000004</v>
      </c>
      <c r="BU34" s="348">
        <v>5.1348919999999998</v>
      </c>
      <c r="BV34" s="348">
        <v>5.5918429999999999</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3.4796228010000001</v>
      </c>
      <c r="AW35" s="253">
        <v>4.1834229140000003</v>
      </c>
      <c r="AX35" s="253">
        <v>4.6303809999999999</v>
      </c>
      <c r="AY35" s="253">
        <v>4.6740449999999996</v>
      </c>
      <c r="AZ35" s="348">
        <v>4.8209359999999997</v>
      </c>
      <c r="BA35" s="348">
        <v>4.7681630000000004</v>
      </c>
      <c r="BB35" s="348">
        <v>4.5053380000000001</v>
      </c>
      <c r="BC35" s="348">
        <v>4.4354100000000001</v>
      </c>
      <c r="BD35" s="348">
        <v>4.44407</v>
      </c>
      <c r="BE35" s="348">
        <v>4.4981359999999997</v>
      </c>
      <c r="BF35" s="348">
        <v>4.5371230000000002</v>
      </c>
      <c r="BG35" s="348">
        <v>4.6585660000000004</v>
      </c>
      <c r="BH35" s="348">
        <v>4.7554119999999998</v>
      </c>
      <c r="BI35" s="348">
        <v>4.9509100000000004</v>
      </c>
      <c r="BJ35" s="348">
        <v>5.1883939999999997</v>
      </c>
      <c r="BK35" s="348">
        <v>5.2303280000000001</v>
      </c>
      <c r="BL35" s="348">
        <v>5.2744749999999998</v>
      </c>
      <c r="BM35" s="348">
        <v>5.0722959999999997</v>
      </c>
      <c r="BN35" s="348">
        <v>4.8350679999999997</v>
      </c>
      <c r="BO35" s="348">
        <v>4.7430719999999997</v>
      </c>
      <c r="BP35" s="348">
        <v>4.7281849999999999</v>
      </c>
      <c r="BQ35" s="348">
        <v>4.6457449999999998</v>
      </c>
      <c r="BR35" s="348">
        <v>4.5669199999999996</v>
      </c>
      <c r="BS35" s="348">
        <v>4.5445979999999997</v>
      </c>
      <c r="BT35" s="348">
        <v>4.6635629999999999</v>
      </c>
      <c r="BU35" s="348">
        <v>4.8686350000000003</v>
      </c>
      <c r="BV35" s="348">
        <v>5.2354750000000001</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2.985198</v>
      </c>
      <c r="AY36" s="253">
        <v>3.0467</v>
      </c>
      <c r="AZ36" s="348">
        <v>3.0143789999999999</v>
      </c>
      <c r="BA36" s="348">
        <v>3.1742900000000001</v>
      </c>
      <c r="BB36" s="348">
        <v>3.0988229999999999</v>
      </c>
      <c r="BC36" s="348">
        <v>3.1242860000000001</v>
      </c>
      <c r="BD36" s="348">
        <v>3.2176390000000001</v>
      </c>
      <c r="BE36" s="348">
        <v>3.3774700000000002</v>
      </c>
      <c r="BF36" s="348">
        <v>3.3812139999999999</v>
      </c>
      <c r="BG36" s="348">
        <v>3.3072379999999999</v>
      </c>
      <c r="BH36" s="348">
        <v>3.406139</v>
      </c>
      <c r="BI36" s="348">
        <v>3.2381440000000001</v>
      </c>
      <c r="BJ36" s="348">
        <v>3.567596</v>
      </c>
      <c r="BK36" s="348">
        <v>3.5305339999999998</v>
      </c>
      <c r="BL36" s="348">
        <v>3.6344089999999998</v>
      </c>
      <c r="BM36" s="348">
        <v>3.4340419999999998</v>
      </c>
      <c r="BN36" s="348">
        <v>3.5021659999999999</v>
      </c>
      <c r="BO36" s="348">
        <v>3.5161359999999999</v>
      </c>
      <c r="BP36" s="348">
        <v>3.4865370000000002</v>
      </c>
      <c r="BQ36" s="348">
        <v>3.5611039999999998</v>
      </c>
      <c r="BR36" s="348">
        <v>3.5857640000000002</v>
      </c>
      <c r="BS36" s="348">
        <v>3.496604</v>
      </c>
      <c r="BT36" s="348">
        <v>3.5430100000000002</v>
      </c>
      <c r="BU36" s="348">
        <v>3.4955099999999999</v>
      </c>
      <c r="BV36" s="348">
        <v>3.7921079999999998</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4.8143909999999996</v>
      </c>
      <c r="AY37" s="253">
        <v>5.1078070000000002</v>
      </c>
      <c r="AZ37" s="348">
        <v>5.1817229999999999</v>
      </c>
      <c r="BA37" s="348">
        <v>5.4071829999999999</v>
      </c>
      <c r="BB37" s="348">
        <v>5.3590590000000002</v>
      </c>
      <c r="BC37" s="348">
        <v>5.2806940000000004</v>
      </c>
      <c r="BD37" s="348">
        <v>5.5810360000000001</v>
      </c>
      <c r="BE37" s="348">
        <v>5.8091210000000002</v>
      </c>
      <c r="BF37" s="348">
        <v>5.900131</v>
      </c>
      <c r="BG37" s="348">
        <v>5.940569</v>
      </c>
      <c r="BH37" s="348">
        <v>6.0214460000000001</v>
      </c>
      <c r="BI37" s="348">
        <v>5.8952020000000003</v>
      </c>
      <c r="BJ37" s="348">
        <v>5.7818829999999997</v>
      </c>
      <c r="BK37" s="348">
        <v>5.766686</v>
      </c>
      <c r="BL37" s="348">
        <v>5.9234299999999998</v>
      </c>
      <c r="BM37" s="348">
        <v>5.9562660000000003</v>
      </c>
      <c r="BN37" s="348">
        <v>5.6568969999999998</v>
      </c>
      <c r="BO37" s="348">
        <v>5.5819700000000001</v>
      </c>
      <c r="BP37" s="348">
        <v>5.7467779999999999</v>
      </c>
      <c r="BQ37" s="348">
        <v>5.8933949999999999</v>
      </c>
      <c r="BR37" s="348">
        <v>5.8403679999999998</v>
      </c>
      <c r="BS37" s="348">
        <v>5.7915479999999997</v>
      </c>
      <c r="BT37" s="348">
        <v>5.8854499999999996</v>
      </c>
      <c r="BU37" s="348">
        <v>5.5990570000000002</v>
      </c>
      <c r="BV37" s="348">
        <v>5.6542149999999998</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7.3946480000000001</v>
      </c>
      <c r="AY38" s="253">
        <v>7.5223699999999996</v>
      </c>
      <c r="AZ38" s="348">
        <v>7.3111810000000004</v>
      </c>
      <c r="BA38" s="348">
        <v>7.1799270000000002</v>
      </c>
      <c r="BB38" s="348">
        <v>6.6182230000000004</v>
      </c>
      <c r="BC38" s="348">
        <v>6.5345110000000002</v>
      </c>
      <c r="BD38" s="348">
        <v>6.7328429999999999</v>
      </c>
      <c r="BE38" s="348">
        <v>6.8601140000000003</v>
      </c>
      <c r="BF38" s="348">
        <v>7.0084689999999998</v>
      </c>
      <c r="BG38" s="348">
        <v>7.0623740000000002</v>
      </c>
      <c r="BH38" s="348">
        <v>6.8358239999999997</v>
      </c>
      <c r="BI38" s="348">
        <v>7.0194890000000001</v>
      </c>
      <c r="BJ38" s="348">
        <v>7.3935129999999996</v>
      </c>
      <c r="BK38" s="348">
        <v>7.3119209999999999</v>
      </c>
      <c r="BL38" s="348">
        <v>7.1552550000000004</v>
      </c>
      <c r="BM38" s="348">
        <v>7.1224170000000004</v>
      </c>
      <c r="BN38" s="348">
        <v>6.8080930000000004</v>
      </c>
      <c r="BO38" s="348">
        <v>6.6794479999999998</v>
      </c>
      <c r="BP38" s="348">
        <v>6.7695809999999996</v>
      </c>
      <c r="BQ38" s="348">
        <v>6.9833879999999997</v>
      </c>
      <c r="BR38" s="348">
        <v>7.0141450000000001</v>
      </c>
      <c r="BS38" s="348">
        <v>7.1431259999999996</v>
      </c>
      <c r="BT38" s="348">
        <v>6.836487</v>
      </c>
      <c r="BU38" s="348">
        <v>7.0923999999999996</v>
      </c>
      <c r="BV38" s="348">
        <v>7.3860029999999997</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4.0960960000000002</v>
      </c>
      <c r="AY39" s="209">
        <v>4.2618770000000001</v>
      </c>
      <c r="AZ39" s="350">
        <v>4.2997249999999996</v>
      </c>
      <c r="BA39" s="350">
        <v>4.2479469999999999</v>
      </c>
      <c r="BB39" s="350">
        <v>3.9978950000000002</v>
      </c>
      <c r="BC39" s="350">
        <v>3.8650180000000001</v>
      </c>
      <c r="BD39" s="350">
        <v>3.880595</v>
      </c>
      <c r="BE39" s="350">
        <v>4.0064039999999999</v>
      </c>
      <c r="BF39" s="350">
        <v>4.0217710000000002</v>
      </c>
      <c r="BG39" s="350">
        <v>4.0210470000000003</v>
      </c>
      <c r="BH39" s="350">
        <v>4.1808110000000003</v>
      </c>
      <c r="BI39" s="350">
        <v>4.2487539999999999</v>
      </c>
      <c r="BJ39" s="350">
        <v>4.6224780000000001</v>
      </c>
      <c r="BK39" s="350">
        <v>4.666709</v>
      </c>
      <c r="BL39" s="350">
        <v>4.7961989999999997</v>
      </c>
      <c r="BM39" s="350">
        <v>4.5516629999999996</v>
      </c>
      <c r="BN39" s="350">
        <v>4.3868600000000004</v>
      </c>
      <c r="BO39" s="350">
        <v>4.248367</v>
      </c>
      <c r="BP39" s="350">
        <v>4.1535820000000001</v>
      </c>
      <c r="BQ39" s="350">
        <v>4.2125079999999997</v>
      </c>
      <c r="BR39" s="350">
        <v>4.2093800000000003</v>
      </c>
      <c r="BS39" s="350">
        <v>4.1742049999999997</v>
      </c>
      <c r="BT39" s="350">
        <v>4.2933479999999999</v>
      </c>
      <c r="BU39" s="350">
        <v>4.4491040000000002</v>
      </c>
      <c r="BV39" s="350">
        <v>4.823842</v>
      </c>
    </row>
    <row r="40" spans="1:74" s="269" customFormat="1" ht="12" customHeight="1" x14ac:dyDescent="0.2">
      <c r="A40" s="193"/>
      <c r="B40" s="762" t="s">
        <v>815</v>
      </c>
      <c r="C40" s="763"/>
      <c r="D40" s="763"/>
      <c r="E40" s="763"/>
      <c r="F40" s="763"/>
      <c r="G40" s="763"/>
      <c r="H40" s="763"/>
      <c r="I40" s="763"/>
      <c r="J40" s="763"/>
      <c r="K40" s="763"/>
      <c r="L40" s="763"/>
      <c r="M40" s="763"/>
      <c r="N40" s="763"/>
      <c r="O40" s="763"/>
      <c r="P40" s="763"/>
      <c r="Q40" s="763"/>
      <c r="AY40" s="473"/>
      <c r="AZ40" s="473"/>
      <c r="BA40" s="473"/>
      <c r="BB40" s="473"/>
      <c r="BC40" s="473"/>
      <c r="BD40" s="603"/>
      <c r="BE40" s="603"/>
      <c r="BF40" s="603"/>
      <c r="BG40" s="603"/>
      <c r="BH40" s="473"/>
      <c r="BI40" s="473"/>
      <c r="BJ40" s="473"/>
    </row>
    <row r="41" spans="1:74" s="409" customFormat="1" ht="12" customHeight="1" x14ac:dyDescent="0.2">
      <c r="A41" s="408"/>
      <c r="B41" s="783" t="str">
        <f>"Notes: "&amp;"EIA completed modeling and analysis for this report on " &amp;Dates!D2&amp;"."</f>
        <v>Notes: EIA completed modeling and analysis for this report on Thursday February 4, 2021.</v>
      </c>
      <c r="C41" s="805"/>
      <c r="D41" s="805"/>
      <c r="E41" s="805"/>
      <c r="F41" s="805"/>
      <c r="G41" s="805"/>
      <c r="H41" s="805"/>
      <c r="I41" s="805"/>
      <c r="J41" s="805"/>
      <c r="K41" s="805"/>
      <c r="L41" s="805"/>
      <c r="M41" s="805"/>
      <c r="N41" s="805"/>
      <c r="O41" s="805"/>
      <c r="P41" s="805"/>
      <c r="Q41" s="784"/>
      <c r="AY41" s="474"/>
      <c r="AZ41" s="474"/>
      <c r="BA41" s="474"/>
      <c r="BB41" s="474"/>
      <c r="BC41" s="474"/>
      <c r="BD41" s="604"/>
      <c r="BE41" s="604"/>
      <c r="BF41" s="604"/>
      <c r="BG41" s="604"/>
      <c r="BH41" s="474"/>
      <c r="BI41" s="474"/>
      <c r="BJ41" s="474"/>
    </row>
    <row r="42" spans="1:74" s="409" customFormat="1" ht="12" customHeight="1" x14ac:dyDescent="0.2">
      <c r="A42" s="408"/>
      <c r="B42" s="756" t="s">
        <v>353</v>
      </c>
      <c r="C42" s="755"/>
      <c r="D42" s="755"/>
      <c r="E42" s="755"/>
      <c r="F42" s="755"/>
      <c r="G42" s="755"/>
      <c r="H42" s="755"/>
      <c r="I42" s="755"/>
      <c r="J42" s="755"/>
      <c r="K42" s="755"/>
      <c r="L42" s="755"/>
      <c r="M42" s="755"/>
      <c r="N42" s="755"/>
      <c r="O42" s="755"/>
      <c r="P42" s="755"/>
      <c r="Q42" s="755"/>
      <c r="AY42" s="474"/>
      <c r="AZ42" s="474"/>
      <c r="BA42" s="474"/>
      <c r="BB42" s="474"/>
      <c r="BC42" s="474"/>
      <c r="BD42" s="604"/>
      <c r="BE42" s="604"/>
      <c r="BF42" s="604"/>
      <c r="BG42" s="604"/>
      <c r="BH42" s="474"/>
      <c r="BI42" s="474"/>
      <c r="BJ42" s="474"/>
    </row>
    <row r="43" spans="1:74" s="269" customFormat="1" ht="12" customHeight="1" x14ac:dyDescent="0.2">
      <c r="A43" s="193"/>
      <c r="B43" s="764" t="s">
        <v>129</v>
      </c>
      <c r="C43" s="763"/>
      <c r="D43" s="763"/>
      <c r="E43" s="763"/>
      <c r="F43" s="763"/>
      <c r="G43" s="763"/>
      <c r="H43" s="763"/>
      <c r="I43" s="763"/>
      <c r="J43" s="763"/>
      <c r="K43" s="763"/>
      <c r="L43" s="763"/>
      <c r="M43" s="763"/>
      <c r="N43" s="763"/>
      <c r="O43" s="763"/>
      <c r="P43" s="763"/>
      <c r="Q43" s="763"/>
      <c r="AY43" s="473"/>
      <c r="AZ43" s="473"/>
      <c r="BA43" s="473"/>
      <c r="BB43" s="473"/>
      <c r="BC43" s="473"/>
      <c r="BD43" s="603"/>
      <c r="BE43" s="603"/>
      <c r="BF43" s="603"/>
      <c r="BG43" s="603"/>
      <c r="BH43" s="473"/>
      <c r="BI43" s="473"/>
      <c r="BJ43" s="473"/>
    </row>
    <row r="44" spans="1:74" s="409" customFormat="1" ht="12" customHeight="1" x14ac:dyDescent="0.2">
      <c r="A44" s="408"/>
      <c r="B44" s="751" t="s">
        <v>868</v>
      </c>
      <c r="C44" s="748"/>
      <c r="D44" s="748"/>
      <c r="E44" s="748"/>
      <c r="F44" s="748"/>
      <c r="G44" s="748"/>
      <c r="H44" s="748"/>
      <c r="I44" s="748"/>
      <c r="J44" s="748"/>
      <c r="K44" s="748"/>
      <c r="L44" s="748"/>
      <c r="M44" s="748"/>
      <c r="N44" s="748"/>
      <c r="O44" s="748"/>
      <c r="P44" s="748"/>
      <c r="Q44" s="742"/>
      <c r="AY44" s="474"/>
      <c r="AZ44" s="474"/>
      <c r="BA44" s="474"/>
      <c r="BB44" s="474"/>
      <c r="BC44" s="474"/>
      <c r="BD44" s="604"/>
      <c r="BE44" s="604"/>
      <c r="BF44" s="604"/>
      <c r="BG44" s="604"/>
      <c r="BH44" s="474"/>
      <c r="BI44" s="474"/>
      <c r="BJ44" s="474"/>
    </row>
    <row r="45" spans="1:74" s="409" customFormat="1" ht="12" customHeight="1" x14ac:dyDescent="0.2">
      <c r="A45" s="408"/>
      <c r="B45" s="801" t="s">
        <v>869</v>
      </c>
      <c r="C45" s="742"/>
      <c r="D45" s="742"/>
      <c r="E45" s="742"/>
      <c r="F45" s="742"/>
      <c r="G45" s="742"/>
      <c r="H45" s="742"/>
      <c r="I45" s="742"/>
      <c r="J45" s="742"/>
      <c r="K45" s="742"/>
      <c r="L45" s="742"/>
      <c r="M45" s="742"/>
      <c r="N45" s="742"/>
      <c r="O45" s="742"/>
      <c r="P45" s="742"/>
      <c r="Q45" s="742"/>
      <c r="AY45" s="474"/>
      <c r="AZ45" s="474"/>
      <c r="BA45" s="474"/>
      <c r="BB45" s="474"/>
      <c r="BC45" s="474"/>
      <c r="BD45" s="604"/>
      <c r="BE45" s="604"/>
      <c r="BF45" s="604"/>
      <c r="BG45" s="604"/>
      <c r="BH45" s="474"/>
      <c r="BI45" s="474"/>
      <c r="BJ45" s="474"/>
    </row>
    <row r="46" spans="1:74" s="409" customFormat="1" ht="12" customHeight="1" x14ac:dyDescent="0.2">
      <c r="A46" s="410"/>
      <c r="B46" s="749" t="s">
        <v>870</v>
      </c>
      <c r="C46" s="748"/>
      <c r="D46" s="748"/>
      <c r="E46" s="748"/>
      <c r="F46" s="748"/>
      <c r="G46" s="748"/>
      <c r="H46" s="748"/>
      <c r="I46" s="748"/>
      <c r="J46" s="748"/>
      <c r="K46" s="748"/>
      <c r="L46" s="748"/>
      <c r="M46" s="748"/>
      <c r="N46" s="748"/>
      <c r="O46" s="748"/>
      <c r="P46" s="748"/>
      <c r="Q46" s="742"/>
      <c r="AY46" s="474"/>
      <c r="AZ46" s="474"/>
      <c r="BA46" s="474"/>
      <c r="BB46" s="474"/>
      <c r="BC46" s="474"/>
      <c r="BD46" s="604"/>
      <c r="BE46" s="604"/>
      <c r="BF46" s="604"/>
      <c r="BG46" s="604"/>
      <c r="BH46" s="474"/>
      <c r="BI46" s="474"/>
      <c r="BJ46" s="474"/>
    </row>
    <row r="47" spans="1:74" s="409" customFormat="1" ht="12" customHeight="1" x14ac:dyDescent="0.2">
      <c r="A47" s="410"/>
      <c r="B47" s="774" t="s">
        <v>178</v>
      </c>
      <c r="C47" s="742"/>
      <c r="D47" s="742"/>
      <c r="E47" s="742"/>
      <c r="F47" s="742"/>
      <c r="G47" s="742"/>
      <c r="H47" s="742"/>
      <c r="I47" s="742"/>
      <c r="J47" s="742"/>
      <c r="K47" s="742"/>
      <c r="L47" s="742"/>
      <c r="M47" s="742"/>
      <c r="N47" s="742"/>
      <c r="O47" s="742"/>
      <c r="P47" s="742"/>
      <c r="Q47" s="742"/>
      <c r="AY47" s="474"/>
      <c r="AZ47" s="474"/>
      <c r="BA47" s="474"/>
      <c r="BB47" s="474"/>
      <c r="BC47" s="474"/>
      <c r="BD47" s="604"/>
      <c r="BE47" s="604"/>
      <c r="BF47" s="604"/>
      <c r="BG47" s="604"/>
      <c r="BH47" s="474"/>
      <c r="BI47" s="474"/>
      <c r="BJ47" s="474"/>
    </row>
    <row r="48" spans="1:74" s="409" customFormat="1" ht="12" customHeight="1" x14ac:dyDescent="0.2">
      <c r="A48" s="410"/>
      <c r="B48" s="751" t="s">
        <v>838</v>
      </c>
      <c r="C48" s="752"/>
      <c r="D48" s="752"/>
      <c r="E48" s="752"/>
      <c r="F48" s="752"/>
      <c r="G48" s="752"/>
      <c r="H48" s="752"/>
      <c r="I48" s="752"/>
      <c r="J48" s="752"/>
      <c r="K48" s="752"/>
      <c r="L48" s="752"/>
      <c r="M48" s="752"/>
      <c r="N48" s="752"/>
      <c r="O48" s="752"/>
      <c r="P48" s="752"/>
      <c r="Q48" s="742"/>
      <c r="AY48" s="474"/>
      <c r="AZ48" s="474"/>
      <c r="BA48" s="474"/>
      <c r="BB48" s="474"/>
      <c r="BC48" s="474"/>
      <c r="BD48" s="604"/>
      <c r="BE48" s="604"/>
      <c r="BF48" s="604"/>
      <c r="BG48" s="604"/>
      <c r="BH48" s="474"/>
      <c r="BI48" s="474"/>
      <c r="BJ48" s="474"/>
    </row>
    <row r="49" spans="1:74" s="411" customFormat="1" ht="12" customHeight="1" x14ac:dyDescent="0.2">
      <c r="A49" s="393"/>
      <c r="B49" s="771" t="s">
        <v>1391</v>
      </c>
      <c r="C49" s="742"/>
      <c r="D49" s="742"/>
      <c r="E49" s="742"/>
      <c r="F49" s="742"/>
      <c r="G49" s="742"/>
      <c r="H49" s="742"/>
      <c r="I49" s="742"/>
      <c r="J49" s="742"/>
      <c r="K49" s="742"/>
      <c r="L49" s="742"/>
      <c r="M49" s="742"/>
      <c r="N49" s="742"/>
      <c r="O49" s="742"/>
      <c r="P49" s="742"/>
      <c r="Q49" s="742"/>
      <c r="AY49" s="475"/>
      <c r="AZ49" s="475"/>
      <c r="BA49" s="475"/>
      <c r="BB49" s="475"/>
      <c r="BC49" s="475"/>
      <c r="BD49" s="605"/>
      <c r="BE49" s="605"/>
      <c r="BF49" s="605"/>
      <c r="BG49" s="605"/>
      <c r="BH49" s="475"/>
      <c r="BI49" s="475"/>
      <c r="BJ49" s="475"/>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51" customWidth="1"/>
    <col min="56" max="58" width="6.5703125" style="606" customWidth="1"/>
    <col min="59" max="62" width="6.5703125" style="351" customWidth="1"/>
    <col min="63" max="74" width="6.5703125" style="89" customWidth="1"/>
    <col min="75" max="16384" width="9.5703125" style="89"/>
  </cols>
  <sheetData>
    <row r="1" spans="1:74" ht="14.85" customHeight="1" x14ac:dyDescent="0.2">
      <c r="A1" s="766" t="s">
        <v>798</v>
      </c>
      <c r="B1" s="809" t="s">
        <v>237</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277"/>
    </row>
    <row r="2" spans="1:74" s="72" customFormat="1"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357"/>
      <c r="BH2" s="357"/>
      <c r="BI2" s="357"/>
      <c r="BJ2" s="357"/>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11"/>
      <c r="BA5" s="711"/>
      <c r="BB5" s="711"/>
      <c r="BC5" s="711"/>
      <c r="BD5" s="711"/>
      <c r="BE5" s="711"/>
      <c r="BF5" s="711"/>
      <c r="BG5" s="711"/>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61.936683000000002</v>
      </c>
      <c r="P6" s="250">
        <v>60.235142000000003</v>
      </c>
      <c r="Q6" s="250">
        <v>65.467141999999996</v>
      </c>
      <c r="R6" s="250">
        <v>58.032114</v>
      </c>
      <c r="S6" s="250">
        <v>61.195974999999997</v>
      </c>
      <c r="T6" s="250">
        <v>61.557372000000001</v>
      </c>
      <c r="U6" s="250">
        <v>62.945245999999997</v>
      </c>
      <c r="V6" s="250">
        <v>69.301237999999998</v>
      </c>
      <c r="W6" s="250">
        <v>62.416694</v>
      </c>
      <c r="X6" s="250">
        <v>66.384384999999995</v>
      </c>
      <c r="Y6" s="250">
        <v>62.717784999999999</v>
      </c>
      <c r="Z6" s="250">
        <v>63.332763999999997</v>
      </c>
      <c r="AA6" s="250">
        <v>65.732791000000006</v>
      </c>
      <c r="AB6" s="250">
        <v>58.223570000000002</v>
      </c>
      <c r="AC6" s="250">
        <v>55.580039999999997</v>
      </c>
      <c r="AD6" s="250">
        <v>61.007258999999998</v>
      </c>
      <c r="AE6" s="250">
        <v>61.653404000000002</v>
      </c>
      <c r="AF6" s="250">
        <v>56.515031</v>
      </c>
      <c r="AG6" s="250">
        <v>59.034596000000001</v>
      </c>
      <c r="AH6" s="250">
        <v>63.757680000000001</v>
      </c>
      <c r="AI6" s="250">
        <v>58.563501000000002</v>
      </c>
      <c r="AJ6" s="250">
        <v>57.142977999999999</v>
      </c>
      <c r="AK6" s="250">
        <v>54.361009000000003</v>
      </c>
      <c r="AL6" s="250">
        <v>53.699269000000001</v>
      </c>
      <c r="AM6" s="250">
        <v>55.612462000000001</v>
      </c>
      <c r="AN6" s="250">
        <v>47.378791999999997</v>
      </c>
      <c r="AO6" s="250">
        <v>46.060924999999997</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48.813322005000003</v>
      </c>
      <c r="AZ6" s="316">
        <v>48.856299999999997</v>
      </c>
      <c r="BA6" s="316">
        <v>51.142740000000003</v>
      </c>
      <c r="BB6" s="316">
        <v>44.747019999999999</v>
      </c>
      <c r="BC6" s="316">
        <v>51.577240000000003</v>
      </c>
      <c r="BD6" s="316">
        <v>51.508670000000002</v>
      </c>
      <c r="BE6" s="316">
        <v>49.071269999999998</v>
      </c>
      <c r="BF6" s="316">
        <v>53.119540000000001</v>
      </c>
      <c r="BG6" s="316">
        <v>47.486469999999997</v>
      </c>
      <c r="BH6" s="316">
        <v>47.484459999999999</v>
      </c>
      <c r="BI6" s="316">
        <v>46.689979999999998</v>
      </c>
      <c r="BJ6" s="316">
        <v>48.667009999999998</v>
      </c>
      <c r="BK6" s="316">
        <v>54.010219999999997</v>
      </c>
      <c r="BL6" s="316">
        <v>49.730220000000003</v>
      </c>
      <c r="BM6" s="316">
        <v>52.828110000000002</v>
      </c>
      <c r="BN6" s="316">
        <v>46.370049999999999</v>
      </c>
      <c r="BO6" s="316">
        <v>48.226930000000003</v>
      </c>
      <c r="BP6" s="316">
        <v>49.3277</v>
      </c>
      <c r="BQ6" s="316">
        <v>49.168439999999997</v>
      </c>
      <c r="BR6" s="316">
        <v>54.987360000000002</v>
      </c>
      <c r="BS6" s="316">
        <v>47.328420000000001</v>
      </c>
      <c r="BT6" s="316">
        <v>47.996310000000001</v>
      </c>
      <c r="BU6" s="316">
        <v>46.506509999999999</v>
      </c>
      <c r="BV6" s="316">
        <v>47.657969999999999</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18.152909999999999</v>
      </c>
      <c r="AB7" s="250">
        <v>16.079155</v>
      </c>
      <c r="AC7" s="250">
        <v>15.349117</v>
      </c>
      <c r="AD7" s="250">
        <v>17.861619000000001</v>
      </c>
      <c r="AE7" s="250">
        <v>18.050808</v>
      </c>
      <c r="AF7" s="250">
        <v>16.546389999999999</v>
      </c>
      <c r="AG7" s="250">
        <v>15.175352</v>
      </c>
      <c r="AH7" s="250">
        <v>16.389453</v>
      </c>
      <c r="AI7" s="250">
        <v>15.054243</v>
      </c>
      <c r="AJ7" s="250">
        <v>15.201108</v>
      </c>
      <c r="AK7" s="250">
        <v>14.578358</v>
      </c>
      <c r="AL7" s="250">
        <v>14.522959999999999</v>
      </c>
      <c r="AM7" s="250">
        <v>14.806521</v>
      </c>
      <c r="AN7" s="250">
        <v>12.614367</v>
      </c>
      <c r="AO7" s="250">
        <v>12.263529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12.229686148000001</v>
      </c>
      <c r="AZ7" s="316">
        <v>11.75418</v>
      </c>
      <c r="BA7" s="316">
        <v>13.492760000000001</v>
      </c>
      <c r="BB7" s="316">
        <v>12.346830000000001</v>
      </c>
      <c r="BC7" s="316">
        <v>12.59253</v>
      </c>
      <c r="BD7" s="316">
        <v>11.27055</v>
      </c>
      <c r="BE7" s="316">
        <v>12.96044</v>
      </c>
      <c r="BF7" s="316">
        <v>13.70706</v>
      </c>
      <c r="BG7" s="316">
        <v>11.1936</v>
      </c>
      <c r="BH7" s="316">
        <v>12.032249999999999</v>
      </c>
      <c r="BI7" s="316">
        <v>11.83018</v>
      </c>
      <c r="BJ7" s="316">
        <v>11.728020000000001</v>
      </c>
      <c r="BK7" s="316">
        <v>12.34319</v>
      </c>
      <c r="BL7" s="316">
        <v>12.152049999999999</v>
      </c>
      <c r="BM7" s="316">
        <v>13.75793</v>
      </c>
      <c r="BN7" s="316">
        <v>11.453440000000001</v>
      </c>
      <c r="BO7" s="316">
        <v>11.44055</v>
      </c>
      <c r="BP7" s="316">
        <v>10.161379999999999</v>
      </c>
      <c r="BQ7" s="316">
        <v>12.1974</v>
      </c>
      <c r="BR7" s="316">
        <v>12.760719999999999</v>
      </c>
      <c r="BS7" s="316">
        <v>11.63998</v>
      </c>
      <c r="BT7" s="316">
        <v>10.629149999999999</v>
      </c>
      <c r="BU7" s="316">
        <v>10.102679999999999</v>
      </c>
      <c r="BV7" s="316">
        <v>9.9043729999999996</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12.967663</v>
      </c>
      <c r="AB8" s="250">
        <v>11.486252</v>
      </c>
      <c r="AC8" s="250">
        <v>10.964722</v>
      </c>
      <c r="AD8" s="250">
        <v>10.986751</v>
      </c>
      <c r="AE8" s="250">
        <v>11.103123</v>
      </c>
      <c r="AF8" s="250">
        <v>10.177706000000001</v>
      </c>
      <c r="AG8" s="250">
        <v>10.536974000000001</v>
      </c>
      <c r="AH8" s="250">
        <v>11.379996999999999</v>
      </c>
      <c r="AI8" s="250">
        <v>10.452914</v>
      </c>
      <c r="AJ8" s="250">
        <v>10.507319000000001</v>
      </c>
      <c r="AK8" s="250">
        <v>10.068588</v>
      </c>
      <c r="AL8" s="250">
        <v>10.018407</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7.7875389332999996</v>
      </c>
      <c r="AZ8" s="316">
        <v>9.0851249999999997</v>
      </c>
      <c r="BA8" s="316">
        <v>9.3881890000000006</v>
      </c>
      <c r="BB8" s="316">
        <v>8.5293580000000002</v>
      </c>
      <c r="BC8" s="316">
        <v>10.01952</v>
      </c>
      <c r="BD8" s="316">
        <v>8.6888629999999996</v>
      </c>
      <c r="BE8" s="316">
        <v>7.9420679999999999</v>
      </c>
      <c r="BF8" s="316">
        <v>8.6552240000000005</v>
      </c>
      <c r="BG8" s="316">
        <v>10.195589999999999</v>
      </c>
      <c r="BH8" s="316">
        <v>6.5778319999999999</v>
      </c>
      <c r="BI8" s="316">
        <v>8.3177140000000005</v>
      </c>
      <c r="BJ8" s="316">
        <v>9.1185310000000008</v>
      </c>
      <c r="BK8" s="316">
        <v>10.458220000000001</v>
      </c>
      <c r="BL8" s="316">
        <v>10.30583</v>
      </c>
      <c r="BM8" s="316">
        <v>9.1742329999999992</v>
      </c>
      <c r="BN8" s="316">
        <v>10.845689999999999</v>
      </c>
      <c r="BO8" s="316">
        <v>8.9043620000000008</v>
      </c>
      <c r="BP8" s="316">
        <v>10.248239999999999</v>
      </c>
      <c r="BQ8" s="316">
        <v>9.7190530000000006</v>
      </c>
      <c r="BR8" s="316">
        <v>13.02596</v>
      </c>
      <c r="BS8" s="316">
        <v>11.51521</v>
      </c>
      <c r="BT8" s="316">
        <v>10.819089999999999</v>
      </c>
      <c r="BU8" s="316">
        <v>12.473739999999999</v>
      </c>
      <c r="BV8" s="316">
        <v>11.90657</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30.658162999999998</v>
      </c>
      <c r="AC9" s="250">
        <v>29.266200999999999</v>
      </c>
      <c r="AD9" s="250">
        <v>32.158889000000002</v>
      </c>
      <c r="AE9" s="250">
        <v>32.499473000000002</v>
      </c>
      <c r="AF9" s="250">
        <v>29.790935000000001</v>
      </c>
      <c r="AG9" s="250">
        <v>33.322270000000003</v>
      </c>
      <c r="AH9" s="250">
        <v>35.988230000000001</v>
      </c>
      <c r="AI9" s="250">
        <v>33.056344000000003</v>
      </c>
      <c r="AJ9" s="250">
        <v>31.434550999999999</v>
      </c>
      <c r="AK9" s="250">
        <v>29.714062999999999</v>
      </c>
      <c r="AL9" s="250">
        <v>29.157902</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28.796096924</v>
      </c>
      <c r="AZ9" s="316">
        <v>28.016999999999999</v>
      </c>
      <c r="BA9" s="316">
        <v>28.261800000000001</v>
      </c>
      <c r="BB9" s="316">
        <v>23.870819999999998</v>
      </c>
      <c r="BC9" s="316">
        <v>28.96519</v>
      </c>
      <c r="BD9" s="316">
        <v>31.54926</v>
      </c>
      <c r="BE9" s="316">
        <v>28.168759999999999</v>
      </c>
      <c r="BF9" s="316">
        <v>30.757259999999999</v>
      </c>
      <c r="BG9" s="316">
        <v>26.097290000000001</v>
      </c>
      <c r="BH9" s="316">
        <v>28.874379999999999</v>
      </c>
      <c r="BI9" s="316">
        <v>26.542079999999999</v>
      </c>
      <c r="BJ9" s="316">
        <v>27.820460000000001</v>
      </c>
      <c r="BK9" s="316">
        <v>31.20881</v>
      </c>
      <c r="BL9" s="316">
        <v>27.27234</v>
      </c>
      <c r="BM9" s="316">
        <v>29.89594</v>
      </c>
      <c r="BN9" s="316">
        <v>24.070920000000001</v>
      </c>
      <c r="BO9" s="316">
        <v>27.88203</v>
      </c>
      <c r="BP9" s="316">
        <v>28.91808</v>
      </c>
      <c r="BQ9" s="316">
        <v>27.251989999999999</v>
      </c>
      <c r="BR9" s="316">
        <v>29.200679999999998</v>
      </c>
      <c r="BS9" s="316">
        <v>24.17323</v>
      </c>
      <c r="BT9" s="316">
        <v>26.54806</v>
      </c>
      <c r="BU9" s="316">
        <v>23.930099999999999</v>
      </c>
      <c r="BV9" s="316">
        <v>25.847020000000001</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0.61649240000000005</v>
      </c>
      <c r="AY10" s="250">
        <v>0.74947260000000004</v>
      </c>
      <c r="AZ10" s="316">
        <v>-0.50457790000000002</v>
      </c>
      <c r="BA10" s="316">
        <v>0.17075509999999999</v>
      </c>
      <c r="BB10" s="316">
        <v>-0.3973006</v>
      </c>
      <c r="BC10" s="316">
        <v>-0.33579290000000001</v>
      </c>
      <c r="BD10" s="316">
        <v>2.7857449999999999</v>
      </c>
      <c r="BE10" s="316">
        <v>1.8656550000000001</v>
      </c>
      <c r="BF10" s="316">
        <v>-0.38576500000000002</v>
      </c>
      <c r="BG10" s="316">
        <v>1.1252549999999999</v>
      </c>
      <c r="BH10" s="316">
        <v>-0.60791609999999996</v>
      </c>
      <c r="BI10" s="316">
        <v>0.15006639999999999</v>
      </c>
      <c r="BJ10" s="316">
        <v>-0.1914574</v>
      </c>
      <c r="BK10" s="316">
        <v>0.70747789999999999</v>
      </c>
      <c r="BL10" s="316">
        <v>-1.11063</v>
      </c>
      <c r="BM10" s="316">
        <v>-0.2644647</v>
      </c>
      <c r="BN10" s="316">
        <v>-0.68442510000000001</v>
      </c>
      <c r="BO10" s="316">
        <v>-1.047277</v>
      </c>
      <c r="BP10" s="316">
        <v>1.145</v>
      </c>
      <c r="BQ10" s="316">
        <v>1.2321549999999999</v>
      </c>
      <c r="BR10" s="316">
        <v>-1.079461</v>
      </c>
      <c r="BS10" s="316">
        <v>-0.61834500000000003</v>
      </c>
      <c r="BT10" s="316">
        <v>-1.729822</v>
      </c>
      <c r="BU10" s="316">
        <v>-0.82860140000000004</v>
      </c>
      <c r="BV10" s="316">
        <v>-1.081429</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0.83888600000000002</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0.30414999999999998</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0.51126400000000005</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0.58760230000000002</v>
      </c>
      <c r="AY11" s="250">
        <v>0.56811840000000002</v>
      </c>
      <c r="AZ11" s="316">
        <v>0.34546519999999997</v>
      </c>
      <c r="BA11" s="316">
        <v>0.37801499999999999</v>
      </c>
      <c r="BB11" s="316">
        <v>0.33662560000000002</v>
      </c>
      <c r="BC11" s="316">
        <v>0.38311580000000001</v>
      </c>
      <c r="BD11" s="316">
        <v>0.4276452</v>
      </c>
      <c r="BE11" s="316">
        <v>0.4880852</v>
      </c>
      <c r="BF11" s="316">
        <v>0.42822470000000001</v>
      </c>
      <c r="BG11" s="316">
        <v>0.42061989999999999</v>
      </c>
      <c r="BH11" s="316">
        <v>0.44122109999999998</v>
      </c>
      <c r="BI11" s="316">
        <v>0.41990470000000002</v>
      </c>
      <c r="BJ11" s="316">
        <v>0.42171999999999998</v>
      </c>
      <c r="BK11" s="316">
        <v>0.44682739999999999</v>
      </c>
      <c r="BL11" s="316">
        <v>0.26536120000000002</v>
      </c>
      <c r="BM11" s="316">
        <v>0.31316830000000001</v>
      </c>
      <c r="BN11" s="316">
        <v>0.2907399</v>
      </c>
      <c r="BO11" s="316">
        <v>0.34844629999999999</v>
      </c>
      <c r="BP11" s="316">
        <v>0.403113</v>
      </c>
      <c r="BQ11" s="316">
        <v>0.46954960000000001</v>
      </c>
      <c r="BR11" s="316">
        <v>0.41467169999999998</v>
      </c>
      <c r="BS11" s="316">
        <v>0.4110297</v>
      </c>
      <c r="BT11" s="316">
        <v>0.43397520000000001</v>
      </c>
      <c r="BU11" s="316">
        <v>0.41477740000000002</v>
      </c>
      <c r="BV11" s="316">
        <v>0.417846</v>
      </c>
    </row>
    <row r="12" spans="1:74" ht="11.1" customHeight="1" x14ac:dyDescent="0.2">
      <c r="A12" s="93" t="s">
        <v>206</v>
      </c>
      <c r="B12" s="194" t="s">
        <v>450</v>
      </c>
      <c r="C12" s="250">
        <v>7.3854649999999999</v>
      </c>
      <c r="D12" s="250">
        <v>6.9083259999999997</v>
      </c>
      <c r="E12" s="250">
        <v>8.0131139999999998</v>
      </c>
      <c r="F12" s="250">
        <v>7.2364160000000002</v>
      </c>
      <c r="G12" s="250">
        <v>7.2428109999999997</v>
      </c>
      <c r="H12" s="250">
        <v>7.3171759999999999</v>
      </c>
      <c r="I12" s="250">
        <v>7.177251</v>
      </c>
      <c r="J12" s="250">
        <v>8.5731289999999998</v>
      </c>
      <c r="K12" s="250">
        <v>8.8937369999999998</v>
      </c>
      <c r="L12" s="250">
        <v>9.1589869999999998</v>
      </c>
      <c r="M12" s="250">
        <v>9.5521969999999996</v>
      </c>
      <c r="N12" s="250">
        <v>9.4947759999999999</v>
      </c>
      <c r="O12" s="250">
        <v>8.7722200000000008</v>
      </c>
      <c r="P12" s="250">
        <v>9.0223569999999995</v>
      </c>
      <c r="Q12" s="250">
        <v>9.4261990000000004</v>
      </c>
      <c r="R12" s="250">
        <v>11.092243</v>
      </c>
      <c r="S12" s="250">
        <v>9.6454360000000001</v>
      </c>
      <c r="T12" s="250">
        <v>10.137928</v>
      </c>
      <c r="U12" s="250">
        <v>9.5316050000000008</v>
      </c>
      <c r="V12" s="250">
        <v>10.052433000000001</v>
      </c>
      <c r="W12" s="250">
        <v>9.4826630000000005</v>
      </c>
      <c r="X12" s="250">
        <v>10.681054</v>
      </c>
      <c r="Y12" s="250">
        <v>8.872007</v>
      </c>
      <c r="Z12" s="250">
        <v>8.9159070000000007</v>
      </c>
      <c r="AA12" s="250">
        <v>9.2852569999999996</v>
      </c>
      <c r="AB12" s="250">
        <v>6.707471</v>
      </c>
      <c r="AC12" s="250">
        <v>9.2172739999999997</v>
      </c>
      <c r="AD12" s="250">
        <v>8.2852060000000005</v>
      </c>
      <c r="AE12" s="250">
        <v>9.0854660000000003</v>
      </c>
      <c r="AF12" s="250">
        <v>7.9447279999999996</v>
      </c>
      <c r="AG12" s="250">
        <v>6.4892599999999998</v>
      </c>
      <c r="AH12" s="250">
        <v>7.7058210000000003</v>
      </c>
      <c r="AI12" s="250">
        <v>7.7233239999999999</v>
      </c>
      <c r="AJ12" s="250">
        <v>6.4261270000000001</v>
      </c>
      <c r="AK12" s="250">
        <v>7.4913429999999996</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6.3697100000000004</v>
      </c>
      <c r="AY12" s="250">
        <v>7.8550310000000003</v>
      </c>
      <c r="AZ12" s="316">
        <v>8.2731539999999999</v>
      </c>
      <c r="BA12" s="316">
        <v>8.6561660000000007</v>
      </c>
      <c r="BB12" s="316">
        <v>6.8482799999999999</v>
      </c>
      <c r="BC12" s="316">
        <v>5.8837349999999997</v>
      </c>
      <c r="BD12" s="316">
        <v>5.6963720000000002</v>
      </c>
      <c r="BE12" s="316">
        <v>6.660253</v>
      </c>
      <c r="BF12" s="316">
        <v>5.6042389999999997</v>
      </c>
      <c r="BG12" s="316">
        <v>6.6580550000000001</v>
      </c>
      <c r="BH12" s="316">
        <v>6.2431549999999998</v>
      </c>
      <c r="BI12" s="316">
        <v>8.7050350000000005</v>
      </c>
      <c r="BJ12" s="316">
        <v>7.8141610000000004</v>
      </c>
      <c r="BK12" s="316">
        <v>8.228923</v>
      </c>
      <c r="BL12" s="316">
        <v>8.7237069999999992</v>
      </c>
      <c r="BM12" s="316">
        <v>9.1639529999999993</v>
      </c>
      <c r="BN12" s="316">
        <v>7.2777159999999999</v>
      </c>
      <c r="BO12" s="316">
        <v>6.2824020000000003</v>
      </c>
      <c r="BP12" s="316">
        <v>6.1035329999999997</v>
      </c>
      <c r="BQ12" s="316">
        <v>7.1442560000000004</v>
      </c>
      <c r="BR12" s="316">
        <v>6.0402589999999998</v>
      </c>
      <c r="BS12" s="316">
        <v>7.1677390000000001</v>
      </c>
      <c r="BT12" s="316">
        <v>6.7426199999999996</v>
      </c>
      <c r="BU12" s="316">
        <v>9.3611540000000009</v>
      </c>
      <c r="BV12" s="316">
        <v>8.4329099999999997</v>
      </c>
    </row>
    <row r="13" spans="1:74" ht="11.1" customHeight="1" x14ac:dyDescent="0.2">
      <c r="A13" s="93" t="s">
        <v>207</v>
      </c>
      <c r="B13" s="195" t="s">
        <v>685</v>
      </c>
      <c r="C13" s="250">
        <v>4.315226</v>
      </c>
      <c r="D13" s="250">
        <v>3.7764669999999998</v>
      </c>
      <c r="E13" s="250">
        <v>4.0792520000000003</v>
      </c>
      <c r="F13" s="250">
        <v>4.6110239999999996</v>
      </c>
      <c r="G13" s="250">
        <v>4.5630990000000002</v>
      </c>
      <c r="H13" s="250">
        <v>4.2766669999999998</v>
      </c>
      <c r="I13" s="250">
        <v>4.2208490000000003</v>
      </c>
      <c r="J13" s="250">
        <v>5.1889710000000004</v>
      </c>
      <c r="K13" s="250">
        <v>5.4347409999999998</v>
      </c>
      <c r="L13" s="250">
        <v>4.6611219999999998</v>
      </c>
      <c r="M13" s="250">
        <v>5.1046760000000004</v>
      </c>
      <c r="N13" s="250">
        <v>5.0224719999999996</v>
      </c>
      <c r="O13" s="250">
        <v>4.5720619999999998</v>
      </c>
      <c r="P13" s="250">
        <v>5.3322390000000004</v>
      </c>
      <c r="Q13" s="250">
        <v>4.9704449999999998</v>
      </c>
      <c r="R13" s="250">
        <v>5.8902669999999997</v>
      </c>
      <c r="S13" s="250">
        <v>5.5745570000000004</v>
      </c>
      <c r="T13" s="250">
        <v>5.4803030000000001</v>
      </c>
      <c r="U13" s="250">
        <v>4.762721</v>
      </c>
      <c r="V13" s="250">
        <v>5.6725070000000004</v>
      </c>
      <c r="W13" s="250">
        <v>4.0854860000000004</v>
      </c>
      <c r="X13" s="250">
        <v>5.8357070000000002</v>
      </c>
      <c r="Y13" s="250">
        <v>4.4231559999999996</v>
      </c>
      <c r="Z13" s="250">
        <v>4.9137240000000002</v>
      </c>
      <c r="AA13" s="250">
        <v>4.7910399999999997</v>
      </c>
      <c r="AB13" s="250">
        <v>3.5839210000000001</v>
      </c>
      <c r="AC13" s="250">
        <v>5.4886010000000001</v>
      </c>
      <c r="AD13" s="250">
        <v>4.6545509999999997</v>
      </c>
      <c r="AE13" s="250">
        <v>5.2975070000000004</v>
      </c>
      <c r="AF13" s="250">
        <v>5.1891959999999999</v>
      </c>
      <c r="AG13" s="250">
        <v>3.655939</v>
      </c>
      <c r="AH13" s="250">
        <v>5.0218749999999996</v>
      </c>
      <c r="AI13" s="250">
        <v>4.7937649999999996</v>
      </c>
      <c r="AJ13" s="250">
        <v>3.8349760000000002</v>
      </c>
      <c r="AK13" s="250">
        <v>4.4904440000000001</v>
      </c>
      <c r="AL13" s="250">
        <v>4.3110889999999999</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3.6644190000000001</v>
      </c>
      <c r="AY13" s="250">
        <v>4.7817559999999997</v>
      </c>
      <c r="AZ13" s="316">
        <v>4.2974759999999996</v>
      </c>
      <c r="BA13" s="316">
        <v>5.3524599999999998</v>
      </c>
      <c r="BB13" s="316">
        <v>4.3075219999999996</v>
      </c>
      <c r="BC13" s="316">
        <v>3.7290899999999998</v>
      </c>
      <c r="BD13" s="316">
        <v>3.2193239999999999</v>
      </c>
      <c r="BE13" s="316">
        <v>4.6552829999999998</v>
      </c>
      <c r="BF13" s="316">
        <v>3.6439879999999998</v>
      </c>
      <c r="BG13" s="316">
        <v>4.4290779999999996</v>
      </c>
      <c r="BH13" s="316">
        <v>4.2704079999999998</v>
      </c>
      <c r="BI13" s="316">
        <v>4.6681689999999998</v>
      </c>
      <c r="BJ13" s="316">
        <v>4.5801530000000001</v>
      </c>
      <c r="BK13" s="316">
        <v>5.0722509999999996</v>
      </c>
      <c r="BL13" s="316">
        <v>4.5586599999999997</v>
      </c>
      <c r="BM13" s="316">
        <v>5.6778360000000001</v>
      </c>
      <c r="BN13" s="316">
        <v>4.5693960000000002</v>
      </c>
      <c r="BO13" s="316">
        <v>3.9558080000000002</v>
      </c>
      <c r="BP13" s="316">
        <v>3.4150529999999999</v>
      </c>
      <c r="BQ13" s="316">
        <v>4.9383220000000003</v>
      </c>
      <c r="BR13" s="316">
        <v>3.865542</v>
      </c>
      <c r="BS13" s="316">
        <v>4.698366</v>
      </c>
      <c r="BT13" s="316">
        <v>4.530049</v>
      </c>
      <c r="BU13" s="316">
        <v>4.9519919999999997</v>
      </c>
      <c r="BV13" s="316">
        <v>4.8586270000000003</v>
      </c>
    </row>
    <row r="14" spans="1:74" ht="11.1" customHeight="1" x14ac:dyDescent="0.2">
      <c r="A14" s="93" t="s">
        <v>208</v>
      </c>
      <c r="B14" s="195" t="s">
        <v>686</v>
      </c>
      <c r="C14" s="250">
        <v>3.0702389999999999</v>
      </c>
      <c r="D14" s="250">
        <v>3.1318589999999999</v>
      </c>
      <c r="E14" s="250">
        <v>3.933862</v>
      </c>
      <c r="F14" s="250">
        <v>2.6253920000000002</v>
      </c>
      <c r="G14" s="250">
        <v>2.6797119999999999</v>
      </c>
      <c r="H14" s="250">
        <v>3.0405090000000001</v>
      </c>
      <c r="I14" s="250">
        <v>2.9564020000000002</v>
      </c>
      <c r="J14" s="250">
        <v>3.3841580000000002</v>
      </c>
      <c r="K14" s="250">
        <v>3.458996</v>
      </c>
      <c r="L14" s="250">
        <v>4.497865</v>
      </c>
      <c r="M14" s="250">
        <v>4.4475210000000001</v>
      </c>
      <c r="N14" s="250">
        <v>4.4723040000000003</v>
      </c>
      <c r="O14" s="250">
        <v>4.2001580000000001</v>
      </c>
      <c r="P14" s="250">
        <v>3.690118</v>
      </c>
      <c r="Q14" s="250">
        <v>4.4557539999999998</v>
      </c>
      <c r="R14" s="250">
        <v>5.2019760000000002</v>
      </c>
      <c r="S14" s="250">
        <v>4.0708789999999997</v>
      </c>
      <c r="T14" s="250">
        <v>4.6576250000000003</v>
      </c>
      <c r="U14" s="250">
        <v>4.7688839999999999</v>
      </c>
      <c r="V14" s="250">
        <v>4.3799260000000002</v>
      </c>
      <c r="W14" s="250">
        <v>5.3971770000000001</v>
      </c>
      <c r="X14" s="250">
        <v>4.8453470000000003</v>
      </c>
      <c r="Y14" s="250">
        <v>4.4488510000000003</v>
      </c>
      <c r="Z14" s="250">
        <v>4.0021829999999996</v>
      </c>
      <c r="AA14" s="250">
        <v>4.4942169999999999</v>
      </c>
      <c r="AB14" s="250">
        <v>3.1235499999999998</v>
      </c>
      <c r="AC14" s="250">
        <v>3.7286730000000001</v>
      </c>
      <c r="AD14" s="250">
        <v>3.630655</v>
      </c>
      <c r="AE14" s="250">
        <v>3.7879589999999999</v>
      </c>
      <c r="AF14" s="250">
        <v>2.7555320000000001</v>
      </c>
      <c r="AG14" s="250">
        <v>2.8333210000000002</v>
      </c>
      <c r="AH14" s="250">
        <v>2.6839460000000002</v>
      </c>
      <c r="AI14" s="250">
        <v>2.9295589999999998</v>
      </c>
      <c r="AJ14" s="250">
        <v>2.591151</v>
      </c>
      <c r="AK14" s="250">
        <v>3.000899</v>
      </c>
      <c r="AL14" s="250">
        <v>2.179751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2.7052909999999999</v>
      </c>
      <c r="AY14" s="250">
        <v>3.0732740000000001</v>
      </c>
      <c r="AZ14" s="316">
        <v>3.975679</v>
      </c>
      <c r="BA14" s="316">
        <v>3.3037070000000002</v>
      </c>
      <c r="BB14" s="316">
        <v>2.5407579999999998</v>
      </c>
      <c r="BC14" s="316">
        <v>2.1546439999999998</v>
      </c>
      <c r="BD14" s="316">
        <v>2.4770479999999999</v>
      </c>
      <c r="BE14" s="316">
        <v>2.0049700000000001</v>
      </c>
      <c r="BF14" s="316">
        <v>1.9602520000000001</v>
      </c>
      <c r="BG14" s="316">
        <v>2.228977</v>
      </c>
      <c r="BH14" s="316">
        <v>1.972747</v>
      </c>
      <c r="BI14" s="316">
        <v>4.0368659999999998</v>
      </c>
      <c r="BJ14" s="316">
        <v>3.2340070000000001</v>
      </c>
      <c r="BK14" s="316">
        <v>3.1566719999999999</v>
      </c>
      <c r="BL14" s="316">
        <v>4.1650470000000004</v>
      </c>
      <c r="BM14" s="316">
        <v>3.4861170000000001</v>
      </c>
      <c r="BN14" s="316">
        <v>2.7083200000000001</v>
      </c>
      <c r="BO14" s="316">
        <v>2.3265940000000001</v>
      </c>
      <c r="BP14" s="316">
        <v>2.6884800000000002</v>
      </c>
      <c r="BQ14" s="316">
        <v>2.2059350000000002</v>
      </c>
      <c r="BR14" s="316">
        <v>2.1747169999999998</v>
      </c>
      <c r="BS14" s="316">
        <v>2.469373</v>
      </c>
      <c r="BT14" s="316">
        <v>2.2125710000000001</v>
      </c>
      <c r="BU14" s="316">
        <v>4.4091620000000002</v>
      </c>
      <c r="BV14" s="316">
        <v>3.5742829999999999</v>
      </c>
    </row>
    <row r="15" spans="1:74" ht="11.1" customHeight="1" x14ac:dyDescent="0.2">
      <c r="A15" s="93" t="s">
        <v>209</v>
      </c>
      <c r="B15" s="194" t="s">
        <v>427</v>
      </c>
      <c r="C15" s="250">
        <v>62.107013000000002</v>
      </c>
      <c r="D15" s="250">
        <v>57.897005999999998</v>
      </c>
      <c r="E15" s="250">
        <v>56.861595000000001</v>
      </c>
      <c r="F15" s="250">
        <v>52.031170000000003</v>
      </c>
      <c r="G15" s="250">
        <v>56.744723</v>
      </c>
      <c r="H15" s="250">
        <v>60.482877999999999</v>
      </c>
      <c r="I15" s="250">
        <v>54.710386999999997</v>
      </c>
      <c r="J15" s="250">
        <v>64.087086999999997</v>
      </c>
      <c r="K15" s="250">
        <v>55.306553999999998</v>
      </c>
      <c r="L15" s="250">
        <v>57.761211000000003</v>
      </c>
      <c r="M15" s="250">
        <v>54.914611999999998</v>
      </c>
      <c r="N15" s="250">
        <v>53.838908000000004</v>
      </c>
      <c r="O15" s="250">
        <v>52.894089000000001</v>
      </c>
      <c r="P15" s="250">
        <v>51.392983000000001</v>
      </c>
      <c r="Q15" s="250">
        <v>56.761080999999997</v>
      </c>
      <c r="R15" s="250">
        <v>48.752885999999997</v>
      </c>
      <c r="S15" s="250">
        <v>52.670310000000001</v>
      </c>
      <c r="T15" s="250">
        <v>51.772058000000001</v>
      </c>
      <c r="U15" s="250">
        <v>56.077632000000001</v>
      </c>
      <c r="V15" s="250">
        <v>58.951659999999997</v>
      </c>
      <c r="W15" s="250">
        <v>52.465895000000003</v>
      </c>
      <c r="X15" s="250">
        <v>56.666480999999997</v>
      </c>
      <c r="Y15" s="250">
        <v>53.704664000000001</v>
      </c>
      <c r="Z15" s="250">
        <v>56.041899000000001</v>
      </c>
      <c r="AA15" s="250">
        <v>57.373260000000002</v>
      </c>
      <c r="AB15" s="250">
        <v>49.71454</v>
      </c>
      <c r="AC15" s="250">
        <v>46.459077059999998</v>
      </c>
      <c r="AD15" s="250">
        <v>54.652244549999999</v>
      </c>
      <c r="AE15" s="250">
        <v>51.468791580000001</v>
      </c>
      <c r="AF15" s="250">
        <v>48.974393450000001</v>
      </c>
      <c r="AG15" s="250">
        <v>52.345604260000002</v>
      </c>
      <c r="AH15" s="250">
        <v>55.370136000000002</v>
      </c>
      <c r="AI15" s="250">
        <v>50.217906480000003</v>
      </c>
      <c r="AJ15" s="250">
        <v>49.48992775</v>
      </c>
      <c r="AK15" s="250">
        <v>46.301653780000002</v>
      </c>
      <c r="AL15" s="250">
        <v>47.120523089999999</v>
      </c>
      <c r="AM15" s="250">
        <v>49.851210000000002</v>
      </c>
      <c r="AN15" s="250">
        <v>40.472287999999999</v>
      </c>
      <c r="AO15" s="250">
        <v>40.582211999999998</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41.2700453</v>
      </c>
      <c r="AY15" s="250">
        <v>42.275880805</v>
      </c>
      <c r="AZ15" s="316">
        <v>40.424030000000002</v>
      </c>
      <c r="BA15" s="316">
        <v>43.035350000000001</v>
      </c>
      <c r="BB15" s="316">
        <v>37.838059999999999</v>
      </c>
      <c r="BC15" s="316">
        <v>45.740830000000003</v>
      </c>
      <c r="BD15" s="316">
        <v>49.025680000000001</v>
      </c>
      <c r="BE15" s="316">
        <v>44.764749999999999</v>
      </c>
      <c r="BF15" s="316">
        <v>47.557760000000002</v>
      </c>
      <c r="BG15" s="316">
        <v>42.374290000000002</v>
      </c>
      <c r="BH15" s="316">
        <v>41.07461</v>
      </c>
      <c r="BI15" s="316">
        <v>38.55491</v>
      </c>
      <c r="BJ15" s="316">
        <v>41.083109999999998</v>
      </c>
      <c r="BK15" s="316">
        <v>46.935609999999997</v>
      </c>
      <c r="BL15" s="316">
        <v>40.161250000000003</v>
      </c>
      <c r="BM15" s="316">
        <v>43.712859999999999</v>
      </c>
      <c r="BN15" s="316">
        <v>38.698639999999997</v>
      </c>
      <c r="BO15" s="316">
        <v>41.245699999999999</v>
      </c>
      <c r="BP15" s="316">
        <v>44.772280000000002</v>
      </c>
      <c r="BQ15" s="316">
        <v>43.725879999999997</v>
      </c>
      <c r="BR15" s="316">
        <v>48.282310000000003</v>
      </c>
      <c r="BS15" s="316">
        <v>39.953360000000004</v>
      </c>
      <c r="BT15" s="316">
        <v>39.957839999999997</v>
      </c>
      <c r="BU15" s="316">
        <v>36.731529999999999</v>
      </c>
      <c r="BV15" s="316">
        <v>38.56147</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345"/>
      <c r="BA16" s="345"/>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3.7306979999999998</v>
      </c>
      <c r="AB17" s="250">
        <v>0.59245000000000003</v>
      </c>
      <c r="AC17" s="250">
        <v>1.7903770000000001</v>
      </c>
      <c r="AD17" s="250">
        <v>-11.297217</v>
      </c>
      <c r="AE17" s="250">
        <v>-7.7650220000000001</v>
      </c>
      <c r="AF17" s="250">
        <v>-1.3050889999999999</v>
      </c>
      <c r="AG17" s="250">
        <v>6.0770350000000004</v>
      </c>
      <c r="AH17" s="250">
        <v>0.26731199999999999</v>
      </c>
      <c r="AI17" s="250">
        <v>-0.474854</v>
      </c>
      <c r="AJ17" s="250">
        <v>-7.940156</v>
      </c>
      <c r="AK17" s="250">
        <v>-3.7814999999999999</v>
      </c>
      <c r="AL17" s="250">
        <v>-5.8075460000000003</v>
      </c>
      <c r="AM17" s="250">
        <v>-6.0300479999999999</v>
      </c>
      <c r="AN17" s="250">
        <v>-4.7807050000000002</v>
      </c>
      <c r="AO17" s="250">
        <v>-5.7860290000000001</v>
      </c>
      <c r="AP17" s="250">
        <v>-6.4576779999999996</v>
      </c>
      <c r="AQ17" s="250">
        <v>-2.266273</v>
      </c>
      <c r="AR17" s="250">
        <v>3.6785359999999998</v>
      </c>
      <c r="AS17" s="250">
        <v>12.569993999999999</v>
      </c>
      <c r="AT17" s="250">
        <v>8.2694109999999998</v>
      </c>
      <c r="AU17" s="250">
        <v>0.63634400000000002</v>
      </c>
      <c r="AV17" s="250">
        <v>-5.1562068999999999</v>
      </c>
      <c r="AW17" s="250">
        <v>-2.6777855000000002</v>
      </c>
      <c r="AX17" s="250">
        <v>4.8325205999999996</v>
      </c>
      <c r="AY17" s="250">
        <v>5.7208902999999998</v>
      </c>
      <c r="AZ17" s="316">
        <v>-4.2396719999999997</v>
      </c>
      <c r="BA17" s="316">
        <v>-7.7780360000000002</v>
      </c>
      <c r="BB17" s="316">
        <v>-6.3186349999999996</v>
      </c>
      <c r="BC17" s="316">
        <v>-10.26878</v>
      </c>
      <c r="BD17" s="316">
        <v>-6.3558680000000001</v>
      </c>
      <c r="BE17" s="316">
        <v>13.432040000000001</v>
      </c>
      <c r="BF17" s="316">
        <v>5.9698359999999999</v>
      </c>
      <c r="BG17" s="316">
        <v>0.1371559</v>
      </c>
      <c r="BH17" s="316">
        <v>-1.6852910000000001</v>
      </c>
      <c r="BI17" s="316">
        <v>-3.9315980000000001</v>
      </c>
      <c r="BJ17" s="316">
        <v>7.4576130000000003</v>
      </c>
      <c r="BK17" s="316">
        <v>4.4990189999999997</v>
      </c>
      <c r="BL17" s="316">
        <v>4.2993110000000003</v>
      </c>
      <c r="BM17" s="316">
        <v>-3.735252</v>
      </c>
      <c r="BN17" s="316">
        <v>-5.1027639999999996</v>
      </c>
      <c r="BO17" s="316">
        <v>-4.5668199999999999</v>
      </c>
      <c r="BP17" s="316">
        <v>0.95412629999999998</v>
      </c>
      <c r="BQ17" s="316">
        <v>15.15512</v>
      </c>
      <c r="BR17" s="316">
        <v>7.286791</v>
      </c>
      <c r="BS17" s="316">
        <v>3.3356170000000001</v>
      </c>
      <c r="BT17" s="316">
        <v>-0.54947460000000004</v>
      </c>
      <c r="BU17" s="316">
        <v>-2.0716649999999999</v>
      </c>
      <c r="BV17" s="316">
        <v>14.37013</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0.77769999999999995</v>
      </c>
      <c r="AB18" s="250">
        <v>0.77769999999999995</v>
      </c>
      <c r="AC18" s="250">
        <v>0.77769999999999995</v>
      </c>
      <c r="AD18" s="250">
        <v>0.77769999999999995</v>
      </c>
      <c r="AE18" s="250">
        <v>0.77769999999999995</v>
      </c>
      <c r="AF18" s="250">
        <v>0.77769999999999995</v>
      </c>
      <c r="AG18" s="250">
        <v>0.77769999999999995</v>
      </c>
      <c r="AH18" s="250">
        <v>0.77769999999999995</v>
      </c>
      <c r="AI18" s="250">
        <v>0.77769999999999995</v>
      </c>
      <c r="AJ18" s="250">
        <v>0.77769999999999995</v>
      </c>
      <c r="AK18" s="250">
        <v>0.77769999999999995</v>
      </c>
      <c r="AL18" s="250">
        <v>0.77769999999999995</v>
      </c>
      <c r="AM18" s="250">
        <v>0.76254999999999995</v>
      </c>
      <c r="AN18" s="250">
        <v>0.76254999999999995</v>
      </c>
      <c r="AO18" s="250">
        <v>0.76254999999999995</v>
      </c>
      <c r="AP18" s="250">
        <v>0.76254999999999995</v>
      </c>
      <c r="AQ18" s="250">
        <v>0.76254999999999995</v>
      </c>
      <c r="AR18" s="250">
        <v>0.76254999999999995</v>
      </c>
      <c r="AS18" s="250">
        <v>0.76254999999999995</v>
      </c>
      <c r="AT18" s="250">
        <v>0.76254999999999995</v>
      </c>
      <c r="AU18" s="250">
        <v>0.76254999999999995</v>
      </c>
      <c r="AV18" s="250">
        <v>0.76254999999999995</v>
      </c>
      <c r="AW18" s="250">
        <v>0.76254999999999995</v>
      </c>
      <c r="AX18" s="250">
        <v>0.76254999999999995</v>
      </c>
      <c r="AY18" s="250">
        <v>0.66698924999999998</v>
      </c>
      <c r="AZ18" s="316">
        <v>0.66698919999999995</v>
      </c>
      <c r="BA18" s="316">
        <v>0.66698919999999995</v>
      </c>
      <c r="BB18" s="316">
        <v>0.66698930000000001</v>
      </c>
      <c r="BC18" s="316">
        <v>0.66698919999999995</v>
      </c>
      <c r="BD18" s="316">
        <v>0.66698930000000001</v>
      </c>
      <c r="BE18" s="316">
        <v>0.66698919999999995</v>
      </c>
      <c r="BF18" s="316">
        <v>0.66698919999999995</v>
      </c>
      <c r="BG18" s="316">
        <v>0.66698930000000001</v>
      </c>
      <c r="BH18" s="316">
        <v>0.66698919999999995</v>
      </c>
      <c r="BI18" s="316">
        <v>0.66698930000000001</v>
      </c>
      <c r="BJ18" s="316">
        <v>0.66698919999999995</v>
      </c>
      <c r="BK18" s="316">
        <v>0.65333330000000001</v>
      </c>
      <c r="BL18" s="316">
        <v>0.65333330000000001</v>
      </c>
      <c r="BM18" s="316">
        <v>0.65333330000000001</v>
      </c>
      <c r="BN18" s="316">
        <v>0.65333330000000001</v>
      </c>
      <c r="BO18" s="316">
        <v>0.65333330000000001</v>
      </c>
      <c r="BP18" s="316">
        <v>0.65333330000000001</v>
      </c>
      <c r="BQ18" s="316">
        <v>0.65333330000000001</v>
      </c>
      <c r="BR18" s="316">
        <v>0.65333330000000001</v>
      </c>
      <c r="BS18" s="316">
        <v>0.65333330000000001</v>
      </c>
      <c r="BT18" s="316">
        <v>0.65333330000000001</v>
      </c>
      <c r="BU18" s="316">
        <v>0.65333330000000001</v>
      </c>
      <c r="BV18" s="316">
        <v>0.65333330000000001</v>
      </c>
    </row>
    <row r="19" spans="1:74" ht="11.1" customHeight="1" x14ac:dyDescent="0.2">
      <c r="A19" s="93" t="s">
        <v>212</v>
      </c>
      <c r="B19" s="194" t="s">
        <v>428</v>
      </c>
      <c r="C19" s="250">
        <v>69.166126001999999</v>
      </c>
      <c r="D19" s="250">
        <v>54.763669999999998</v>
      </c>
      <c r="E19" s="250">
        <v>56.760742999999998</v>
      </c>
      <c r="F19" s="250">
        <v>50.463630989999999</v>
      </c>
      <c r="G19" s="250">
        <v>58.737878015</v>
      </c>
      <c r="H19" s="250">
        <v>65.690505999999999</v>
      </c>
      <c r="I19" s="250">
        <v>67.740378989000007</v>
      </c>
      <c r="J19" s="250">
        <v>69.515863003000007</v>
      </c>
      <c r="K19" s="250">
        <v>57.661084989999999</v>
      </c>
      <c r="L19" s="250">
        <v>56.572549985000002</v>
      </c>
      <c r="M19" s="250">
        <v>53.694274</v>
      </c>
      <c r="N19" s="250">
        <v>60.651270998000001</v>
      </c>
      <c r="O19" s="250">
        <v>68.635799994999999</v>
      </c>
      <c r="P19" s="250">
        <v>55.209192012000003</v>
      </c>
      <c r="Q19" s="250">
        <v>52.474583009</v>
      </c>
      <c r="R19" s="250">
        <v>46.863229009999998</v>
      </c>
      <c r="S19" s="250">
        <v>53.828212997000001</v>
      </c>
      <c r="T19" s="250">
        <v>59.499208009999997</v>
      </c>
      <c r="U19" s="250">
        <v>67.590251007000006</v>
      </c>
      <c r="V19" s="250">
        <v>66.396166011000005</v>
      </c>
      <c r="W19" s="250">
        <v>56.53504401</v>
      </c>
      <c r="X19" s="250">
        <v>52.846087988000001</v>
      </c>
      <c r="Y19" s="250">
        <v>55.335107000000001</v>
      </c>
      <c r="Z19" s="250">
        <v>58.222835011999997</v>
      </c>
      <c r="AA19" s="250">
        <v>61.881658000000002</v>
      </c>
      <c r="AB19" s="250">
        <v>51.084690000000002</v>
      </c>
      <c r="AC19" s="250">
        <v>49.027154060000001</v>
      </c>
      <c r="AD19" s="250">
        <v>44.132727549999998</v>
      </c>
      <c r="AE19" s="250">
        <v>44.481469580000002</v>
      </c>
      <c r="AF19" s="250">
        <v>48.447004450000001</v>
      </c>
      <c r="AG19" s="250">
        <v>59.20033926</v>
      </c>
      <c r="AH19" s="250">
        <v>56.415148000000002</v>
      </c>
      <c r="AI19" s="250">
        <v>50.520752479999999</v>
      </c>
      <c r="AJ19" s="250">
        <v>42.327471750000001</v>
      </c>
      <c r="AK19" s="250">
        <v>43.297853779999997</v>
      </c>
      <c r="AL19" s="250">
        <v>42.09067709</v>
      </c>
      <c r="AM19" s="250">
        <v>44.583711999999998</v>
      </c>
      <c r="AN19" s="250">
        <v>36.454132999999999</v>
      </c>
      <c r="AO19" s="250">
        <v>35.558732999999997</v>
      </c>
      <c r="AP19" s="250">
        <v>27.850341</v>
      </c>
      <c r="AQ19" s="250">
        <v>30.854409</v>
      </c>
      <c r="AR19" s="250">
        <v>41.416873000000002</v>
      </c>
      <c r="AS19" s="250">
        <v>53.436714000000002</v>
      </c>
      <c r="AT19" s="250">
        <v>51.900621999999998</v>
      </c>
      <c r="AU19" s="250">
        <v>42.249265999999999</v>
      </c>
      <c r="AV19" s="250">
        <v>35.935144100000002</v>
      </c>
      <c r="AW19" s="250">
        <v>37.538639500000002</v>
      </c>
      <c r="AX19" s="250">
        <v>46.865115899999999</v>
      </c>
      <c r="AY19" s="250">
        <v>48.663760355000001</v>
      </c>
      <c r="AZ19" s="316">
        <v>36.851349999999996</v>
      </c>
      <c r="BA19" s="316">
        <v>35.924300000000002</v>
      </c>
      <c r="BB19" s="316">
        <v>32.186410000000002</v>
      </c>
      <c r="BC19" s="316">
        <v>36.139029999999998</v>
      </c>
      <c r="BD19" s="316">
        <v>43.33681</v>
      </c>
      <c r="BE19" s="316">
        <v>58.863779999999998</v>
      </c>
      <c r="BF19" s="316">
        <v>54.194589999999998</v>
      </c>
      <c r="BG19" s="316">
        <v>43.178440000000002</v>
      </c>
      <c r="BH19" s="316">
        <v>40.056310000000003</v>
      </c>
      <c r="BI19" s="316">
        <v>35.290309999999998</v>
      </c>
      <c r="BJ19" s="316">
        <v>49.207709999999999</v>
      </c>
      <c r="BK19" s="316">
        <v>52.087960000000002</v>
      </c>
      <c r="BL19" s="316">
        <v>45.113889999999998</v>
      </c>
      <c r="BM19" s="316">
        <v>40.630940000000002</v>
      </c>
      <c r="BN19" s="316">
        <v>34.249209999999998</v>
      </c>
      <c r="BO19" s="316">
        <v>37.332210000000003</v>
      </c>
      <c r="BP19" s="316">
        <v>46.379739999999998</v>
      </c>
      <c r="BQ19" s="316">
        <v>59.53434</v>
      </c>
      <c r="BR19" s="316">
        <v>56.222430000000003</v>
      </c>
      <c r="BS19" s="316">
        <v>43.942309999999999</v>
      </c>
      <c r="BT19" s="316">
        <v>40.061700000000002</v>
      </c>
      <c r="BU19" s="316">
        <v>35.313200000000002</v>
      </c>
      <c r="BV19" s="316">
        <v>53.584940000000003</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345"/>
      <c r="BA20" s="345"/>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345"/>
      <c r="BA21" s="345"/>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1.3244625999999999</v>
      </c>
      <c r="AW22" s="250">
        <v>0.81686000000000003</v>
      </c>
      <c r="AX22" s="250">
        <v>1.0139020000000001</v>
      </c>
      <c r="AY22" s="250">
        <v>1.2738350000000001</v>
      </c>
      <c r="AZ22" s="316">
        <v>0.78549800000000003</v>
      </c>
      <c r="BA22" s="316">
        <v>0.85476640000000004</v>
      </c>
      <c r="BB22" s="316">
        <v>1.096786</v>
      </c>
      <c r="BC22" s="316">
        <v>0.9032348</v>
      </c>
      <c r="BD22" s="316">
        <v>0.78253490000000003</v>
      </c>
      <c r="BE22" s="316">
        <v>1.042357</v>
      </c>
      <c r="BF22" s="316">
        <v>0.98763500000000004</v>
      </c>
      <c r="BG22" s="316">
        <v>0.82458399999999998</v>
      </c>
      <c r="BH22" s="316">
        <v>1.2170300000000001</v>
      </c>
      <c r="BI22" s="316">
        <v>0.55290609999999996</v>
      </c>
      <c r="BJ22" s="316">
        <v>0.95209449999999995</v>
      </c>
      <c r="BK22" s="316">
        <v>0.75656440000000003</v>
      </c>
      <c r="BL22" s="316">
        <v>0.67002010000000001</v>
      </c>
      <c r="BM22" s="316">
        <v>0.74528910000000004</v>
      </c>
      <c r="BN22" s="316">
        <v>0.72585149999999998</v>
      </c>
      <c r="BO22" s="316">
        <v>0.76150379999999995</v>
      </c>
      <c r="BP22" s="316">
        <v>0.7751053</v>
      </c>
      <c r="BQ22" s="316">
        <v>0.75962359999999995</v>
      </c>
      <c r="BR22" s="316">
        <v>0.84888200000000003</v>
      </c>
      <c r="BS22" s="316">
        <v>0.89987720000000004</v>
      </c>
      <c r="BT22" s="316">
        <v>0.93865750000000003</v>
      </c>
      <c r="BU22" s="316">
        <v>0.90784710000000002</v>
      </c>
      <c r="BV22" s="316">
        <v>0.99186149999999995</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44.095962927000002</v>
      </c>
      <c r="AD23" s="250">
        <v>33.429106109999999</v>
      </c>
      <c r="AE23" s="250">
        <v>40.044650953999998</v>
      </c>
      <c r="AF23" s="250">
        <v>44.296773299999998</v>
      </c>
      <c r="AG23" s="250">
        <v>55.931744017</v>
      </c>
      <c r="AH23" s="250">
        <v>52.430966282999997</v>
      </c>
      <c r="AI23" s="250">
        <v>47.248278300000003</v>
      </c>
      <c r="AJ23" s="250">
        <v>37.522597159999997</v>
      </c>
      <c r="AK23" s="250">
        <v>41.976905279999997</v>
      </c>
      <c r="AL23" s="250">
        <v>40.533140770000003</v>
      </c>
      <c r="AM23" s="250">
        <v>36.801134191000003</v>
      </c>
      <c r="AN23" s="250">
        <v>32.066498164000002</v>
      </c>
      <c r="AO23" s="250">
        <v>28.978137498999999</v>
      </c>
      <c r="AP23" s="250">
        <v>23.622886919999999</v>
      </c>
      <c r="AQ23" s="250">
        <v>26.870232823999999</v>
      </c>
      <c r="AR23" s="250">
        <v>36.674675010000001</v>
      </c>
      <c r="AS23" s="250">
        <v>49.912220994999998</v>
      </c>
      <c r="AT23" s="250">
        <v>50.513069008999999</v>
      </c>
      <c r="AU23" s="250">
        <v>38.733019830000003</v>
      </c>
      <c r="AV23" s="250">
        <v>33.943746975000003</v>
      </c>
      <c r="AW23" s="250">
        <v>34.386691507999998</v>
      </c>
      <c r="AX23" s="250">
        <v>43.512239999999998</v>
      </c>
      <c r="AY23" s="250">
        <v>44.907580000000003</v>
      </c>
      <c r="AZ23" s="316">
        <v>33.706690000000002</v>
      </c>
      <c r="BA23" s="316">
        <v>32.737990000000003</v>
      </c>
      <c r="BB23" s="316">
        <v>28.61673</v>
      </c>
      <c r="BC23" s="316">
        <v>33.04663</v>
      </c>
      <c r="BD23" s="316">
        <v>40.337130000000002</v>
      </c>
      <c r="BE23" s="316">
        <v>55.598190000000002</v>
      </c>
      <c r="BF23" s="316">
        <v>50.954900000000002</v>
      </c>
      <c r="BG23" s="316">
        <v>40.07696</v>
      </c>
      <c r="BH23" s="316">
        <v>36.558459999999997</v>
      </c>
      <c r="BI23" s="316">
        <v>32.341540000000002</v>
      </c>
      <c r="BJ23" s="316">
        <v>45.949550000000002</v>
      </c>
      <c r="BK23" s="316">
        <v>48.881979999999999</v>
      </c>
      <c r="BL23" s="316">
        <v>42.124429999999997</v>
      </c>
      <c r="BM23" s="316">
        <v>37.589530000000003</v>
      </c>
      <c r="BN23" s="316">
        <v>31.071549999999998</v>
      </c>
      <c r="BO23" s="316">
        <v>34.39423</v>
      </c>
      <c r="BP23" s="316">
        <v>43.393920000000001</v>
      </c>
      <c r="BQ23" s="316">
        <v>56.556649999999998</v>
      </c>
      <c r="BR23" s="316">
        <v>53.124119999999998</v>
      </c>
      <c r="BS23" s="316">
        <v>40.767740000000003</v>
      </c>
      <c r="BT23" s="316">
        <v>36.845120000000001</v>
      </c>
      <c r="BU23" s="316">
        <v>32.015120000000003</v>
      </c>
      <c r="BV23" s="316">
        <v>50.297710000000002</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2.4793910050000001</v>
      </c>
      <c r="AN24" s="250">
        <v>2.481068987</v>
      </c>
      <c r="AO24" s="250">
        <v>2.4131459890000002</v>
      </c>
      <c r="AP24" s="250">
        <v>1.8886229999999999</v>
      </c>
      <c r="AQ24" s="250">
        <v>1.8965090099999999</v>
      </c>
      <c r="AR24" s="250">
        <v>1.955112</v>
      </c>
      <c r="AS24" s="250">
        <v>2.0016410150000001</v>
      </c>
      <c r="AT24" s="250">
        <v>2.0366149980000001</v>
      </c>
      <c r="AU24" s="250">
        <v>2.0419509900000001</v>
      </c>
      <c r="AV24" s="250">
        <v>2.3079836349999998</v>
      </c>
      <c r="AW24" s="250">
        <v>2.3924723999999999</v>
      </c>
      <c r="AX24" s="250">
        <v>2.3389407000000002</v>
      </c>
      <c r="AY24" s="250">
        <v>2.4823804900000002</v>
      </c>
      <c r="AZ24" s="316">
        <v>2.3591660000000001</v>
      </c>
      <c r="BA24" s="316">
        <v>2.3315380000000001</v>
      </c>
      <c r="BB24" s="316">
        <v>2.4728940000000001</v>
      </c>
      <c r="BC24" s="316">
        <v>2.1891639999999999</v>
      </c>
      <c r="BD24" s="316">
        <v>2.2171409999999998</v>
      </c>
      <c r="BE24" s="316">
        <v>2.223233</v>
      </c>
      <c r="BF24" s="316">
        <v>2.2520519999999999</v>
      </c>
      <c r="BG24" s="316">
        <v>2.276891</v>
      </c>
      <c r="BH24" s="316">
        <v>2.2808169999999999</v>
      </c>
      <c r="BI24" s="316">
        <v>2.3958560000000002</v>
      </c>
      <c r="BJ24" s="316">
        <v>2.3060679999999998</v>
      </c>
      <c r="BK24" s="316">
        <v>2.4494099999999999</v>
      </c>
      <c r="BL24" s="316">
        <v>2.3194360000000001</v>
      </c>
      <c r="BM24" s="316">
        <v>2.296119</v>
      </c>
      <c r="BN24" s="316">
        <v>2.4518089999999999</v>
      </c>
      <c r="BO24" s="316">
        <v>2.1764809999999999</v>
      </c>
      <c r="BP24" s="316">
        <v>2.210712</v>
      </c>
      <c r="BQ24" s="316">
        <v>2.2180599999999999</v>
      </c>
      <c r="BR24" s="316">
        <v>2.2494299999999998</v>
      </c>
      <c r="BS24" s="316">
        <v>2.274699</v>
      </c>
      <c r="BT24" s="316">
        <v>2.2779229999999999</v>
      </c>
      <c r="BU24" s="316">
        <v>2.3902350000000001</v>
      </c>
      <c r="BV24" s="316">
        <v>2.2953610000000002</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9.5681004E-2</v>
      </c>
      <c r="AN25" s="250">
        <v>0.114637986</v>
      </c>
      <c r="AO25" s="250">
        <v>9.5592995E-2</v>
      </c>
      <c r="AP25" s="250">
        <v>4.3518000000000001E-2</v>
      </c>
      <c r="AQ25" s="250">
        <v>4.7286004999999999E-2</v>
      </c>
      <c r="AR25" s="250">
        <v>5.1723989999999997E-2</v>
      </c>
      <c r="AS25" s="250">
        <v>4.5752001E-2</v>
      </c>
      <c r="AT25" s="250">
        <v>4.8649012999999998E-2</v>
      </c>
      <c r="AU25" s="250">
        <v>5.4093000000000002E-2</v>
      </c>
      <c r="AV25" s="250">
        <v>6.0676920000000002E-2</v>
      </c>
      <c r="AW25" s="250">
        <v>6.2063399999999998E-2</v>
      </c>
      <c r="AX25" s="250">
        <v>9.2609499999999997E-2</v>
      </c>
      <c r="AY25" s="250">
        <v>8.5209499999999994E-2</v>
      </c>
      <c r="AZ25" s="316">
        <v>7.55498E-2</v>
      </c>
      <c r="BA25" s="316">
        <v>6.9865099999999999E-2</v>
      </c>
      <c r="BB25" s="316">
        <v>6.66847E-2</v>
      </c>
      <c r="BC25" s="316">
        <v>6.11663E-2</v>
      </c>
      <c r="BD25" s="316">
        <v>5.7105099999999999E-2</v>
      </c>
      <c r="BE25" s="316">
        <v>6.5959100000000007E-2</v>
      </c>
      <c r="BF25" s="316">
        <v>6.5213599999999997E-2</v>
      </c>
      <c r="BG25" s="316">
        <v>6.3745899999999994E-2</v>
      </c>
      <c r="BH25" s="316">
        <v>6.5608200000000005E-2</v>
      </c>
      <c r="BI25" s="316">
        <v>7.5901099999999999E-2</v>
      </c>
      <c r="BJ25" s="316">
        <v>9.2531600000000006E-2</v>
      </c>
      <c r="BK25" s="316">
        <v>7.4789599999999998E-2</v>
      </c>
      <c r="BL25" s="316">
        <v>6.15881E-2</v>
      </c>
      <c r="BM25" s="316">
        <v>5.5104800000000002E-2</v>
      </c>
      <c r="BN25" s="316">
        <v>5.5537900000000001E-2</v>
      </c>
      <c r="BO25" s="316">
        <v>5.0661499999999998E-2</v>
      </c>
      <c r="BP25" s="316">
        <v>4.7103199999999998E-2</v>
      </c>
      <c r="BQ25" s="316">
        <v>5.67188E-2</v>
      </c>
      <c r="BR25" s="316">
        <v>5.7282800000000002E-2</v>
      </c>
      <c r="BS25" s="316">
        <v>5.7225499999999999E-2</v>
      </c>
      <c r="BT25" s="316">
        <v>6.0161600000000003E-2</v>
      </c>
      <c r="BU25" s="316">
        <v>7.0417900000000005E-2</v>
      </c>
      <c r="BV25" s="316">
        <v>8.7213700000000005E-2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2.2473067150000001</v>
      </c>
      <c r="AW26" s="250">
        <v>2.330409</v>
      </c>
      <c r="AX26" s="250">
        <v>2.2463313</v>
      </c>
      <c r="AY26" s="250">
        <v>2.3971711</v>
      </c>
      <c r="AZ26" s="316">
        <v>2.2836159999999999</v>
      </c>
      <c r="BA26" s="316">
        <v>2.261673</v>
      </c>
      <c r="BB26" s="316">
        <v>2.406209</v>
      </c>
      <c r="BC26" s="316">
        <v>2.1279970000000001</v>
      </c>
      <c r="BD26" s="316">
        <v>2.1600359999999998</v>
      </c>
      <c r="BE26" s="316">
        <v>2.1572740000000001</v>
      </c>
      <c r="BF26" s="316">
        <v>2.1868379999999998</v>
      </c>
      <c r="BG26" s="316">
        <v>2.2131449999999999</v>
      </c>
      <c r="BH26" s="316">
        <v>2.2152090000000002</v>
      </c>
      <c r="BI26" s="316">
        <v>2.3199550000000002</v>
      </c>
      <c r="BJ26" s="316">
        <v>2.2135370000000001</v>
      </c>
      <c r="BK26" s="316">
        <v>2.3746209999999999</v>
      </c>
      <c r="BL26" s="316">
        <v>2.2578480000000001</v>
      </c>
      <c r="BM26" s="316">
        <v>2.2410139999999998</v>
      </c>
      <c r="BN26" s="316">
        <v>2.396271</v>
      </c>
      <c r="BO26" s="316">
        <v>2.12582</v>
      </c>
      <c r="BP26" s="316">
        <v>2.1636090000000001</v>
      </c>
      <c r="BQ26" s="316">
        <v>2.1613419999999999</v>
      </c>
      <c r="BR26" s="316">
        <v>2.1921469999999998</v>
      </c>
      <c r="BS26" s="316">
        <v>2.2174740000000002</v>
      </c>
      <c r="BT26" s="316">
        <v>2.2177609999999999</v>
      </c>
      <c r="BU26" s="316">
        <v>2.3198180000000002</v>
      </c>
      <c r="BV26" s="316">
        <v>2.2081469999999999</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48.345743937000002</v>
      </c>
      <c r="AD27" s="250">
        <v>37.282224120000002</v>
      </c>
      <c r="AE27" s="250">
        <v>44.060165955999999</v>
      </c>
      <c r="AF27" s="250">
        <v>48.267030300000002</v>
      </c>
      <c r="AG27" s="250">
        <v>59.801968033000001</v>
      </c>
      <c r="AH27" s="250">
        <v>56.310342274</v>
      </c>
      <c r="AI27" s="250">
        <v>51.11288631</v>
      </c>
      <c r="AJ27" s="250">
        <v>41.517246155000002</v>
      </c>
      <c r="AK27" s="250">
        <v>45.868741290000003</v>
      </c>
      <c r="AL27" s="250">
        <v>44.574381772999999</v>
      </c>
      <c r="AM27" s="250">
        <v>40.715045205000003</v>
      </c>
      <c r="AN27" s="250">
        <v>35.981681154</v>
      </c>
      <c r="AO27" s="250">
        <v>32.798863474000001</v>
      </c>
      <c r="AP27" s="250">
        <v>26.703503909999998</v>
      </c>
      <c r="AQ27" s="250">
        <v>29.821683831000001</v>
      </c>
      <c r="AR27" s="250">
        <v>39.837864000000003</v>
      </c>
      <c r="AS27" s="250">
        <v>52.932595014999997</v>
      </c>
      <c r="AT27" s="250">
        <v>53.635454015999997</v>
      </c>
      <c r="AU27" s="250">
        <v>41.832811829999997</v>
      </c>
      <c r="AV27" s="250">
        <v>37.57619321</v>
      </c>
      <c r="AW27" s="250">
        <v>37.596024907999997</v>
      </c>
      <c r="AX27" s="250">
        <v>46.865093199999997</v>
      </c>
      <c r="AY27" s="250">
        <v>48.66380899</v>
      </c>
      <c r="AZ27" s="316">
        <v>36.851349999999996</v>
      </c>
      <c r="BA27" s="316">
        <v>35.924300000000002</v>
      </c>
      <c r="BB27" s="316">
        <v>32.186410000000002</v>
      </c>
      <c r="BC27" s="316">
        <v>36.139029999999998</v>
      </c>
      <c r="BD27" s="316">
        <v>43.33681</v>
      </c>
      <c r="BE27" s="316">
        <v>58.863779999999998</v>
      </c>
      <c r="BF27" s="316">
        <v>54.194589999999998</v>
      </c>
      <c r="BG27" s="316">
        <v>43.178440000000002</v>
      </c>
      <c r="BH27" s="316">
        <v>40.056310000000003</v>
      </c>
      <c r="BI27" s="316">
        <v>35.290309999999998</v>
      </c>
      <c r="BJ27" s="316">
        <v>49.207709999999999</v>
      </c>
      <c r="BK27" s="316">
        <v>52.087960000000002</v>
      </c>
      <c r="BL27" s="316">
        <v>45.113889999999998</v>
      </c>
      <c r="BM27" s="316">
        <v>40.630940000000002</v>
      </c>
      <c r="BN27" s="316">
        <v>34.249209999999998</v>
      </c>
      <c r="BO27" s="316">
        <v>37.332210000000003</v>
      </c>
      <c r="BP27" s="316">
        <v>46.379739999999998</v>
      </c>
      <c r="BQ27" s="316">
        <v>59.53434</v>
      </c>
      <c r="BR27" s="316">
        <v>56.222430000000003</v>
      </c>
      <c r="BS27" s="316">
        <v>43.942309999999999</v>
      </c>
      <c r="BT27" s="316">
        <v>40.061700000000002</v>
      </c>
      <c r="BU27" s="316">
        <v>35.313200000000002</v>
      </c>
      <c r="BV27" s="316">
        <v>53.584940000000003</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345"/>
      <c r="BA28" s="345"/>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1.1605316210000001</v>
      </c>
      <c r="D29" s="250">
        <v>2.3827461599999999</v>
      </c>
      <c r="E29" s="250">
        <v>3.4355056429999999</v>
      </c>
      <c r="F29" s="250">
        <v>1.89818445</v>
      </c>
      <c r="G29" s="250">
        <v>3.5361935459999998</v>
      </c>
      <c r="H29" s="250">
        <v>2.5919586099999998</v>
      </c>
      <c r="I29" s="250">
        <v>-6.473404972</v>
      </c>
      <c r="J29" s="250">
        <v>-0.71326744799999997</v>
      </c>
      <c r="K29" s="250">
        <v>-1.37835215</v>
      </c>
      <c r="L29" s="250">
        <v>2.1367081159999999</v>
      </c>
      <c r="M29" s="250">
        <v>-1.6630012700000001</v>
      </c>
      <c r="N29" s="250">
        <v>-2.3515101509999998</v>
      </c>
      <c r="O29" s="250">
        <v>-0.61797404600000005</v>
      </c>
      <c r="P29" s="250">
        <v>5.1842388799999997</v>
      </c>
      <c r="Q29" s="250">
        <v>3.6046743320000001</v>
      </c>
      <c r="R29" s="250">
        <v>2.0697872899999998</v>
      </c>
      <c r="S29" s="250">
        <v>2.2546226730000001</v>
      </c>
      <c r="T29" s="250">
        <v>-0.74076790000000003</v>
      </c>
      <c r="U29" s="250">
        <v>-0.49290004199999998</v>
      </c>
      <c r="V29" s="250">
        <v>-1.5802043290000001</v>
      </c>
      <c r="W29" s="250">
        <v>-1.6243702799999999</v>
      </c>
      <c r="X29" s="250">
        <v>3.4880975000000002E-2</v>
      </c>
      <c r="Y29" s="250">
        <v>-0.83534215000000001</v>
      </c>
      <c r="Z29" s="250">
        <v>-1.926256389</v>
      </c>
      <c r="AA29" s="250">
        <v>1.6828939350000001</v>
      </c>
      <c r="AB29" s="250">
        <v>1.88492624</v>
      </c>
      <c r="AC29" s="250">
        <v>0.68141012300000003</v>
      </c>
      <c r="AD29" s="250">
        <v>6.8505034299999998</v>
      </c>
      <c r="AE29" s="250">
        <v>0.42130362399999999</v>
      </c>
      <c r="AF29" s="250">
        <v>0.17997415</v>
      </c>
      <c r="AG29" s="250">
        <v>-0.60162877299999995</v>
      </c>
      <c r="AH29" s="250">
        <v>0.104805726</v>
      </c>
      <c r="AI29" s="250">
        <v>-0.59213382999999997</v>
      </c>
      <c r="AJ29" s="250">
        <v>0.81022559500000002</v>
      </c>
      <c r="AK29" s="250">
        <v>-2.5708875099999999</v>
      </c>
      <c r="AL29" s="250">
        <v>-2.483704683</v>
      </c>
      <c r="AM29" s="250">
        <v>3.8686667950000002</v>
      </c>
      <c r="AN29" s="250">
        <v>0.47245184600000001</v>
      </c>
      <c r="AO29" s="250">
        <v>2.7598695260000001</v>
      </c>
      <c r="AP29" s="250">
        <v>1.14683709</v>
      </c>
      <c r="AQ29" s="250">
        <v>1.0327251690000001</v>
      </c>
      <c r="AR29" s="250">
        <v>1.5790090000000001</v>
      </c>
      <c r="AS29" s="250">
        <v>0.50411898499999996</v>
      </c>
      <c r="AT29" s="250">
        <v>-1.7348320159999999</v>
      </c>
      <c r="AU29" s="250">
        <v>0.41645417000000001</v>
      </c>
      <c r="AV29" s="250">
        <v>-1.6410491097</v>
      </c>
      <c r="AW29" s="250">
        <v>-5.7385407851999998E-2</v>
      </c>
      <c r="AX29" s="250">
        <v>2.2700000003E-5</v>
      </c>
      <c r="AY29" s="250">
        <v>-4.8635238084000002E-5</v>
      </c>
      <c r="AZ29" s="316">
        <v>0</v>
      </c>
      <c r="BA29" s="316">
        <v>0</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345"/>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346"/>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28.535509999999999</v>
      </c>
      <c r="AY32" s="250">
        <v>27.78604</v>
      </c>
      <c r="AZ32" s="316">
        <v>28.290620000000001</v>
      </c>
      <c r="BA32" s="316">
        <v>28.119859999999999</v>
      </c>
      <c r="BB32" s="316">
        <v>28.517160000000001</v>
      </c>
      <c r="BC32" s="316">
        <v>28.852959999999999</v>
      </c>
      <c r="BD32" s="316">
        <v>26.067209999999999</v>
      </c>
      <c r="BE32" s="316">
        <v>24.201560000000001</v>
      </c>
      <c r="BF32" s="316">
        <v>24.587319999999998</v>
      </c>
      <c r="BG32" s="316">
        <v>23.462070000000001</v>
      </c>
      <c r="BH32" s="316">
        <v>24.069980000000001</v>
      </c>
      <c r="BI32" s="316">
        <v>23.919920000000001</v>
      </c>
      <c r="BJ32" s="316">
        <v>24.111370000000001</v>
      </c>
      <c r="BK32" s="316">
        <v>23.4039</v>
      </c>
      <c r="BL32" s="316">
        <v>24.514530000000001</v>
      </c>
      <c r="BM32" s="316">
        <v>24.77899</v>
      </c>
      <c r="BN32" s="316">
        <v>25.463419999999999</v>
      </c>
      <c r="BO32" s="316">
        <v>26.51069</v>
      </c>
      <c r="BP32" s="316">
        <v>25.365690000000001</v>
      </c>
      <c r="BQ32" s="316">
        <v>24.13354</v>
      </c>
      <c r="BR32" s="316">
        <v>25.213000000000001</v>
      </c>
      <c r="BS32" s="316">
        <v>25.831340000000001</v>
      </c>
      <c r="BT32" s="316">
        <v>27.561170000000001</v>
      </c>
      <c r="BU32" s="316">
        <v>28.389769999999999</v>
      </c>
      <c r="BV32" s="316">
        <v>29.4712</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104.373786</v>
      </c>
      <c r="AB33" s="250">
        <v>103.781336</v>
      </c>
      <c r="AC33" s="250">
        <v>101.990959</v>
      </c>
      <c r="AD33" s="250">
        <v>113.28817600000001</v>
      </c>
      <c r="AE33" s="250">
        <v>121.05319799999999</v>
      </c>
      <c r="AF33" s="250">
        <v>122.358287</v>
      </c>
      <c r="AG33" s="250">
        <v>116.28125199999999</v>
      </c>
      <c r="AH33" s="250">
        <v>116.01394000000001</v>
      </c>
      <c r="AI33" s="250">
        <v>116.488794</v>
      </c>
      <c r="AJ33" s="250">
        <v>124.42895</v>
      </c>
      <c r="AK33" s="250">
        <v>128.21045000000001</v>
      </c>
      <c r="AL33" s="250">
        <v>134.01799600000001</v>
      </c>
      <c r="AM33" s="250">
        <v>140.048044</v>
      </c>
      <c r="AN33" s="250">
        <v>144.82874899999999</v>
      </c>
      <c r="AO33" s="250">
        <v>150.614778</v>
      </c>
      <c r="AP33" s="250">
        <v>157.07245599999999</v>
      </c>
      <c r="AQ33" s="250">
        <v>159.338729</v>
      </c>
      <c r="AR33" s="250">
        <v>155.66019299999999</v>
      </c>
      <c r="AS33" s="250">
        <v>143.09019900000001</v>
      </c>
      <c r="AT33" s="250">
        <v>134.82078799999999</v>
      </c>
      <c r="AU33" s="250">
        <v>134.18444400000001</v>
      </c>
      <c r="AV33" s="250">
        <v>139.34065090000001</v>
      </c>
      <c r="AW33" s="250">
        <v>142.01843640000001</v>
      </c>
      <c r="AX33" s="250">
        <v>137.1859158</v>
      </c>
      <c r="AY33" s="250">
        <v>131.4650255</v>
      </c>
      <c r="AZ33" s="316">
        <v>135.7047</v>
      </c>
      <c r="BA33" s="316">
        <v>143.48269999999999</v>
      </c>
      <c r="BB33" s="316">
        <v>149.8014</v>
      </c>
      <c r="BC33" s="316">
        <v>160.0702</v>
      </c>
      <c r="BD33" s="316">
        <v>166.42599999999999</v>
      </c>
      <c r="BE33" s="316">
        <v>152.994</v>
      </c>
      <c r="BF33" s="316">
        <v>147.0241</v>
      </c>
      <c r="BG33" s="316">
        <v>146.887</v>
      </c>
      <c r="BH33" s="316">
        <v>148.57230000000001</v>
      </c>
      <c r="BI33" s="316">
        <v>152.50389999999999</v>
      </c>
      <c r="BJ33" s="316">
        <v>145.0463</v>
      </c>
      <c r="BK33" s="316">
        <v>140.5472</v>
      </c>
      <c r="BL33" s="316">
        <v>136.24789999999999</v>
      </c>
      <c r="BM33" s="316">
        <v>139.98320000000001</v>
      </c>
      <c r="BN33" s="316">
        <v>145.08590000000001</v>
      </c>
      <c r="BO33" s="316">
        <v>149.65280000000001</v>
      </c>
      <c r="BP33" s="316">
        <v>148.6986</v>
      </c>
      <c r="BQ33" s="316">
        <v>133.54349999999999</v>
      </c>
      <c r="BR33" s="316">
        <v>126.2567</v>
      </c>
      <c r="BS33" s="316">
        <v>122.9211</v>
      </c>
      <c r="BT33" s="316">
        <v>123.4706</v>
      </c>
      <c r="BU33" s="316">
        <v>125.5423</v>
      </c>
      <c r="BV33" s="316">
        <v>111.1721</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99.146769000000006</v>
      </c>
      <c r="AB34" s="250">
        <v>98.638931999999997</v>
      </c>
      <c r="AC34" s="250">
        <v>96.933167999999995</v>
      </c>
      <c r="AD34" s="250">
        <v>108.088796</v>
      </c>
      <c r="AE34" s="250">
        <v>115.712227</v>
      </c>
      <c r="AF34" s="250">
        <v>116.875727</v>
      </c>
      <c r="AG34" s="250">
        <v>110.67178800000001</v>
      </c>
      <c r="AH34" s="250">
        <v>110.27757099999999</v>
      </c>
      <c r="AI34" s="250">
        <v>110.62552100000001</v>
      </c>
      <c r="AJ34" s="250">
        <v>118.574189</v>
      </c>
      <c r="AK34" s="250">
        <v>122.36420200000001</v>
      </c>
      <c r="AL34" s="250">
        <v>128.18026</v>
      </c>
      <c r="AM34" s="250">
        <v>134.36410799999999</v>
      </c>
      <c r="AN34" s="250">
        <v>139.29861299999999</v>
      </c>
      <c r="AO34" s="250">
        <v>145.23844199999999</v>
      </c>
      <c r="AP34" s="250">
        <v>151.74391199999999</v>
      </c>
      <c r="AQ34" s="250">
        <v>154.05797699999999</v>
      </c>
      <c r="AR34" s="250">
        <v>150.427233</v>
      </c>
      <c r="AS34" s="250">
        <v>137.90735799999999</v>
      </c>
      <c r="AT34" s="250">
        <v>129.68806699999999</v>
      </c>
      <c r="AU34" s="250">
        <v>129.101842</v>
      </c>
      <c r="AV34" s="250">
        <v>133.39774399999999</v>
      </c>
      <c r="AW34" s="250">
        <v>136.19085899999999</v>
      </c>
      <c r="AX34" s="250">
        <v>131.458</v>
      </c>
      <c r="AY34" s="250">
        <v>125.68519999999999</v>
      </c>
      <c r="AZ34" s="316">
        <v>130.4254</v>
      </c>
      <c r="BA34" s="316">
        <v>137.9751</v>
      </c>
      <c r="BB34" s="316">
        <v>144.2115</v>
      </c>
      <c r="BC34" s="316">
        <v>154.39619999999999</v>
      </c>
      <c r="BD34" s="316">
        <v>160.6859</v>
      </c>
      <c r="BE34" s="316">
        <v>147.24359999999999</v>
      </c>
      <c r="BF34" s="316">
        <v>141.2251</v>
      </c>
      <c r="BG34" s="316">
        <v>141.04490000000001</v>
      </c>
      <c r="BH34" s="316">
        <v>142.8295</v>
      </c>
      <c r="BI34" s="316">
        <v>146.88890000000001</v>
      </c>
      <c r="BJ34" s="316">
        <v>139.53270000000001</v>
      </c>
      <c r="BK34" s="316">
        <v>135.00489999999999</v>
      </c>
      <c r="BL34" s="316">
        <v>131.2099</v>
      </c>
      <c r="BM34" s="316">
        <v>134.71969999999999</v>
      </c>
      <c r="BN34" s="316">
        <v>139.75620000000001</v>
      </c>
      <c r="BO34" s="316">
        <v>144.24289999999999</v>
      </c>
      <c r="BP34" s="316">
        <v>143.2201</v>
      </c>
      <c r="BQ34" s="316">
        <v>128.06540000000001</v>
      </c>
      <c r="BR34" s="316">
        <v>120.7336</v>
      </c>
      <c r="BS34" s="316">
        <v>117.34820000000001</v>
      </c>
      <c r="BT34" s="316">
        <v>118.00749999999999</v>
      </c>
      <c r="BU34" s="316">
        <v>120.1863</v>
      </c>
      <c r="BV34" s="316">
        <v>105.9131</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3.6066009999999999</v>
      </c>
      <c r="AW35" s="250">
        <v>3.561887</v>
      </c>
      <c r="AX35" s="250">
        <v>3.5176569999999998</v>
      </c>
      <c r="AY35" s="250">
        <v>3.6456719999999998</v>
      </c>
      <c r="AZ35" s="316">
        <v>3.4003779999999999</v>
      </c>
      <c r="BA35" s="316">
        <v>3.8174250000000001</v>
      </c>
      <c r="BB35" s="316">
        <v>3.792246</v>
      </c>
      <c r="BC35" s="316">
        <v>3.7659959999999999</v>
      </c>
      <c r="BD35" s="316">
        <v>3.7412779999999999</v>
      </c>
      <c r="BE35" s="316">
        <v>3.7527750000000002</v>
      </c>
      <c r="BF35" s="316">
        <v>3.7660040000000001</v>
      </c>
      <c r="BG35" s="316">
        <v>3.7805840000000002</v>
      </c>
      <c r="BH35" s="316">
        <v>3.7309009999999998</v>
      </c>
      <c r="BI35" s="316">
        <v>3.6831049999999999</v>
      </c>
      <c r="BJ35" s="316">
        <v>3.6356389999999998</v>
      </c>
      <c r="BK35" s="316">
        <v>3.7606009999999999</v>
      </c>
      <c r="BL35" s="316">
        <v>3.5122650000000002</v>
      </c>
      <c r="BM35" s="316">
        <v>3.9264239999999999</v>
      </c>
      <c r="BN35" s="316">
        <v>3.8985340000000002</v>
      </c>
      <c r="BO35" s="316">
        <v>3.8697219999999999</v>
      </c>
      <c r="BP35" s="316">
        <v>3.8425639999999999</v>
      </c>
      <c r="BQ35" s="316">
        <v>3.851683</v>
      </c>
      <c r="BR35" s="316">
        <v>3.8626040000000001</v>
      </c>
      <c r="BS35" s="316">
        <v>3.8749220000000002</v>
      </c>
      <c r="BT35" s="316">
        <v>3.8230110000000002</v>
      </c>
      <c r="BU35" s="316">
        <v>3.7730130000000002</v>
      </c>
      <c r="BV35" s="316">
        <v>3.7233420000000002</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2.140498</v>
      </c>
      <c r="AW36" s="250">
        <v>2.0782929999999999</v>
      </c>
      <c r="AX36" s="250">
        <v>2.0314329999999998</v>
      </c>
      <c r="AY36" s="250">
        <v>1.9475150000000001</v>
      </c>
      <c r="AZ36" s="316">
        <v>1.706914</v>
      </c>
      <c r="BA36" s="316">
        <v>1.5179320000000001</v>
      </c>
      <c r="BB36" s="316">
        <v>1.6292949999999999</v>
      </c>
      <c r="BC36" s="316">
        <v>1.7338450000000001</v>
      </c>
      <c r="BD36" s="316">
        <v>1.8280590000000001</v>
      </c>
      <c r="BE36" s="316">
        <v>1.828695</v>
      </c>
      <c r="BF36" s="316">
        <v>1.8663050000000001</v>
      </c>
      <c r="BG36" s="316">
        <v>1.8972519999999999</v>
      </c>
      <c r="BH36" s="316">
        <v>1.847836</v>
      </c>
      <c r="BI36" s="316">
        <v>1.7774570000000001</v>
      </c>
      <c r="BJ36" s="316">
        <v>1.7327159999999999</v>
      </c>
      <c r="BK36" s="316">
        <v>1.6289549999999999</v>
      </c>
      <c r="BL36" s="316">
        <v>1.387594</v>
      </c>
      <c r="BM36" s="316">
        <v>1.1987490000000001</v>
      </c>
      <c r="BN36" s="316">
        <v>1.2970649999999999</v>
      </c>
      <c r="BO36" s="316">
        <v>1.4004179999999999</v>
      </c>
      <c r="BP36" s="316">
        <v>1.4999089999999999</v>
      </c>
      <c r="BQ36" s="316">
        <v>1.492491</v>
      </c>
      <c r="BR36" s="316">
        <v>1.5291159999999999</v>
      </c>
      <c r="BS36" s="316">
        <v>1.5695190000000001</v>
      </c>
      <c r="BT36" s="316">
        <v>1.5122519999999999</v>
      </c>
      <c r="BU36" s="316">
        <v>1.4652130000000001</v>
      </c>
      <c r="BV36" s="316">
        <v>1.4276740000000001</v>
      </c>
    </row>
    <row r="37" spans="1:74" ht="11.1" customHeight="1" x14ac:dyDescent="0.2">
      <c r="A37" s="98" t="s">
        <v>198</v>
      </c>
      <c r="B37" s="449"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0.19580790000000001</v>
      </c>
      <c r="AW37" s="250">
        <v>0.18739739999999999</v>
      </c>
      <c r="AX37" s="250">
        <v>0.17882580000000001</v>
      </c>
      <c r="AY37" s="250">
        <v>0.18663850000000001</v>
      </c>
      <c r="AZ37" s="316">
        <v>0.17202139999999999</v>
      </c>
      <c r="BA37" s="316">
        <v>0.1722764</v>
      </c>
      <c r="BB37" s="316">
        <v>0.16829250000000001</v>
      </c>
      <c r="BC37" s="316">
        <v>0.17414560000000001</v>
      </c>
      <c r="BD37" s="316">
        <v>0.17074320000000001</v>
      </c>
      <c r="BE37" s="316">
        <v>0.16886619999999999</v>
      </c>
      <c r="BF37" s="316">
        <v>0.16676940000000001</v>
      </c>
      <c r="BG37" s="316">
        <v>0.16422410000000001</v>
      </c>
      <c r="BH37" s="316">
        <v>0.16404589999999999</v>
      </c>
      <c r="BI37" s="316">
        <v>0.15444759999999999</v>
      </c>
      <c r="BJ37" s="316">
        <v>0.14523710000000001</v>
      </c>
      <c r="BK37" s="316">
        <v>0.15280969999999999</v>
      </c>
      <c r="BL37" s="316">
        <v>0.1381483</v>
      </c>
      <c r="BM37" s="316">
        <v>0.1383305</v>
      </c>
      <c r="BN37" s="316">
        <v>0.1341434</v>
      </c>
      <c r="BO37" s="316">
        <v>0.13974890000000001</v>
      </c>
      <c r="BP37" s="316">
        <v>0.1360874</v>
      </c>
      <c r="BQ37" s="316">
        <v>0.13390279999999999</v>
      </c>
      <c r="BR37" s="316">
        <v>0.13144020000000001</v>
      </c>
      <c r="BS37" s="316">
        <v>0.12847459999999999</v>
      </c>
      <c r="BT37" s="316">
        <v>0.1278164</v>
      </c>
      <c r="BU37" s="316">
        <v>0.11773749999999999</v>
      </c>
      <c r="BV37" s="316">
        <v>0.1080232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47"/>
      <c r="BA38" s="347"/>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47"/>
      <c r="BA39" s="347"/>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346"/>
      <c r="BA40" s="346"/>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348">
        <v>6.3206499999999997</v>
      </c>
      <c r="BA41" s="348">
        <v>6.3206499999999997</v>
      </c>
      <c r="BB41" s="348">
        <v>6.3206499999999997</v>
      </c>
      <c r="BC41" s="348">
        <v>6.3206499999999997</v>
      </c>
      <c r="BD41" s="348">
        <v>6.3206499999999997</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349"/>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0.24534761904999999</v>
      </c>
      <c r="AZ43" s="334">
        <v>0.26374130000000001</v>
      </c>
      <c r="BA43" s="334">
        <v>0.26973269999999999</v>
      </c>
      <c r="BB43" s="334">
        <v>0.25132480000000001</v>
      </c>
      <c r="BC43" s="334">
        <v>0.24494869999999999</v>
      </c>
      <c r="BD43" s="334">
        <v>0.2406488</v>
      </c>
      <c r="BE43" s="334">
        <v>0.2406884</v>
      </c>
      <c r="BF43" s="334">
        <v>0.249747</v>
      </c>
      <c r="BG43" s="334">
        <v>0.2582988</v>
      </c>
      <c r="BH43" s="334">
        <v>0.27034780000000003</v>
      </c>
      <c r="BI43" s="334">
        <v>0.28185130000000003</v>
      </c>
      <c r="BJ43" s="334">
        <v>0.30222690000000002</v>
      </c>
      <c r="BK43" s="334">
        <v>0.2888829</v>
      </c>
      <c r="BL43" s="334">
        <v>0.27860279999999998</v>
      </c>
      <c r="BM43" s="334">
        <v>0.27252090000000001</v>
      </c>
      <c r="BN43" s="334">
        <v>0.25785370000000002</v>
      </c>
      <c r="BO43" s="334">
        <v>0.2493513</v>
      </c>
      <c r="BP43" s="334">
        <v>0.24326929999999999</v>
      </c>
      <c r="BQ43" s="334">
        <v>0.2446999</v>
      </c>
      <c r="BR43" s="334">
        <v>0.24882170000000001</v>
      </c>
      <c r="BS43" s="334">
        <v>0.25108599999999998</v>
      </c>
      <c r="BT43" s="334">
        <v>0.25620039999999999</v>
      </c>
      <c r="BU43" s="334">
        <v>0.26020110000000002</v>
      </c>
      <c r="BV43" s="334">
        <v>0.26144679999999998</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349"/>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v>
      </c>
      <c r="AU45" s="209">
        <v>1.94</v>
      </c>
      <c r="AV45" s="209">
        <v>1.9057924898</v>
      </c>
      <c r="AW45" s="209">
        <v>1.9037512692</v>
      </c>
      <c r="AX45" s="209">
        <v>2.0045899999999999</v>
      </c>
      <c r="AY45" s="209">
        <v>2.0544630000000002</v>
      </c>
      <c r="AZ45" s="350">
        <v>2.0756510000000001</v>
      </c>
      <c r="BA45" s="350">
        <v>2.0773929999999998</v>
      </c>
      <c r="BB45" s="350">
        <v>2.0924079999999998</v>
      </c>
      <c r="BC45" s="350">
        <v>2.0739260000000002</v>
      </c>
      <c r="BD45" s="350">
        <v>2.0447829999999998</v>
      </c>
      <c r="BE45" s="350">
        <v>2.0324450000000001</v>
      </c>
      <c r="BF45" s="350">
        <v>2.0336799999999999</v>
      </c>
      <c r="BG45" s="350">
        <v>2.0481440000000002</v>
      </c>
      <c r="BH45" s="350">
        <v>2.040584</v>
      </c>
      <c r="BI45" s="350">
        <v>2.0558510000000001</v>
      </c>
      <c r="BJ45" s="350">
        <v>2.0567700000000002</v>
      </c>
      <c r="BK45" s="350">
        <v>2.0661529999999999</v>
      </c>
      <c r="BL45" s="350">
        <v>2.0740219999999998</v>
      </c>
      <c r="BM45" s="350">
        <v>2.0802719999999999</v>
      </c>
      <c r="BN45" s="350">
        <v>2.0978059999999998</v>
      </c>
      <c r="BO45" s="350">
        <v>2.0814050000000002</v>
      </c>
      <c r="BP45" s="350">
        <v>2.057788</v>
      </c>
      <c r="BQ45" s="350">
        <v>2.0504889999999998</v>
      </c>
      <c r="BR45" s="350">
        <v>2.0519880000000001</v>
      </c>
      <c r="BS45" s="350">
        <v>2.0664750000000001</v>
      </c>
      <c r="BT45" s="350">
        <v>2.05911</v>
      </c>
      <c r="BU45" s="350">
        <v>2.0753439999999999</v>
      </c>
      <c r="BV45" s="350">
        <v>2.072638</v>
      </c>
    </row>
    <row r="46" spans="1:74" s="413" customFormat="1" ht="12" customHeight="1" x14ac:dyDescent="0.2">
      <c r="A46" s="412"/>
      <c r="B46" s="811" t="s">
        <v>871</v>
      </c>
      <c r="C46" s="748"/>
      <c r="D46" s="748"/>
      <c r="E46" s="748"/>
      <c r="F46" s="748"/>
      <c r="G46" s="748"/>
      <c r="H46" s="748"/>
      <c r="I46" s="748"/>
      <c r="J46" s="748"/>
      <c r="K46" s="748"/>
      <c r="L46" s="748"/>
      <c r="M46" s="748"/>
      <c r="N46" s="748"/>
      <c r="O46" s="748"/>
      <c r="P46" s="748"/>
      <c r="Q46" s="742"/>
      <c r="AY46" s="471"/>
      <c r="AZ46" s="471"/>
      <c r="BA46" s="471"/>
      <c r="BB46" s="471"/>
      <c r="BC46" s="471"/>
      <c r="BD46" s="608"/>
      <c r="BE46" s="608"/>
      <c r="BF46" s="608"/>
      <c r="BG46" s="471"/>
      <c r="BH46" s="471"/>
      <c r="BI46" s="471"/>
      <c r="BJ46" s="471"/>
    </row>
    <row r="47" spans="1:74" s="413" customFormat="1" ht="12" customHeight="1" x14ac:dyDescent="0.2">
      <c r="A47" s="412"/>
      <c r="B47" s="806" t="s">
        <v>872</v>
      </c>
      <c r="C47" s="748"/>
      <c r="D47" s="748"/>
      <c r="E47" s="748"/>
      <c r="F47" s="748"/>
      <c r="G47" s="748"/>
      <c r="H47" s="748"/>
      <c r="I47" s="748"/>
      <c r="J47" s="748"/>
      <c r="K47" s="748"/>
      <c r="L47" s="748"/>
      <c r="M47" s="748"/>
      <c r="N47" s="748"/>
      <c r="O47" s="748"/>
      <c r="P47" s="748"/>
      <c r="Q47" s="742"/>
      <c r="AY47" s="471"/>
      <c r="AZ47" s="471"/>
      <c r="BA47" s="471"/>
      <c r="BB47" s="471"/>
      <c r="BC47" s="471"/>
      <c r="BD47" s="608"/>
      <c r="BE47" s="608"/>
      <c r="BF47" s="608"/>
      <c r="BG47" s="471"/>
      <c r="BH47" s="471"/>
      <c r="BI47" s="471"/>
      <c r="BJ47" s="471"/>
    </row>
    <row r="48" spans="1:74" s="413" customFormat="1" ht="12" customHeight="1" x14ac:dyDescent="0.2">
      <c r="A48" s="412"/>
      <c r="B48" s="811" t="s">
        <v>873</v>
      </c>
      <c r="C48" s="748"/>
      <c r="D48" s="748"/>
      <c r="E48" s="748"/>
      <c r="F48" s="748"/>
      <c r="G48" s="748"/>
      <c r="H48" s="748"/>
      <c r="I48" s="748"/>
      <c r="J48" s="748"/>
      <c r="K48" s="748"/>
      <c r="L48" s="748"/>
      <c r="M48" s="748"/>
      <c r="N48" s="748"/>
      <c r="O48" s="748"/>
      <c r="P48" s="748"/>
      <c r="Q48" s="742"/>
      <c r="AY48" s="471"/>
      <c r="AZ48" s="471"/>
      <c r="BA48" s="471"/>
      <c r="BB48" s="471"/>
      <c r="BC48" s="471"/>
      <c r="BD48" s="608"/>
      <c r="BE48" s="608"/>
      <c r="BF48" s="608"/>
      <c r="BG48" s="471"/>
      <c r="BH48" s="471"/>
      <c r="BI48" s="471"/>
      <c r="BJ48" s="471"/>
    </row>
    <row r="49" spans="1:74" s="413" customFormat="1" ht="12" customHeight="1" x14ac:dyDescent="0.2">
      <c r="A49" s="412"/>
      <c r="B49" s="811" t="s">
        <v>92</v>
      </c>
      <c r="C49" s="748"/>
      <c r="D49" s="748"/>
      <c r="E49" s="748"/>
      <c r="F49" s="748"/>
      <c r="G49" s="748"/>
      <c r="H49" s="748"/>
      <c r="I49" s="748"/>
      <c r="J49" s="748"/>
      <c r="K49" s="748"/>
      <c r="L49" s="748"/>
      <c r="M49" s="748"/>
      <c r="N49" s="748"/>
      <c r="O49" s="748"/>
      <c r="P49" s="748"/>
      <c r="Q49" s="742"/>
      <c r="AY49" s="471"/>
      <c r="AZ49" s="471"/>
      <c r="BA49" s="471"/>
      <c r="BB49" s="471"/>
      <c r="BC49" s="471"/>
      <c r="BD49" s="608"/>
      <c r="BE49" s="608"/>
      <c r="BF49" s="608"/>
      <c r="BG49" s="471"/>
      <c r="BH49" s="471"/>
      <c r="BI49" s="471"/>
      <c r="BJ49" s="471"/>
    </row>
    <row r="50" spans="1:74" s="270" customFormat="1" ht="12" customHeight="1" x14ac:dyDescent="0.2">
      <c r="A50" s="93"/>
      <c r="B50" s="762" t="s">
        <v>815</v>
      </c>
      <c r="C50" s="763"/>
      <c r="D50" s="763"/>
      <c r="E50" s="763"/>
      <c r="F50" s="763"/>
      <c r="G50" s="763"/>
      <c r="H50" s="763"/>
      <c r="I50" s="763"/>
      <c r="J50" s="763"/>
      <c r="K50" s="763"/>
      <c r="L50" s="763"/>
      <c r="M50" s="763"/>
      <c r="N50" s="763"/>
      <c r="O50" s="763"/>
      <c r="P50" s="763"/>
      <c r="Q50" s="763"/>
      <c r="AY50" s="470"/>
      <c r="AZ50" s="470"/>
      <c r="BA50" s="470"/>
      <c r="BB50" s="470"/>
      <c r="BC50" s="470"/>
      <c r="BD50" s="607"/>
      <c r="BE50" s="607"/>
      <c r="BF50" s="607"/>
      <c r="BG50" s="470"/>
      <c r="BH50" s="470"/>
      <c r="BI50" s="470"/>
      <c r="BJ50" s="470"/>
    </row>
    <row r="51" spans="1:74" s="413" customFormat="1" ht="12" customHeight="1" x14ac:dyDescent="0.2">
      <c r="A51" s="412"/>
      <c r="B51" s="783" t="str">
        <f>"Notes: "&amp;"EIA completed modeling and analysis for this report on " &amp;Dates!D2&amp;"."</f>
        <v>Notes: EIA completed modeling and analysis for this report on Thursday February 4, 2021.</v>
      </c>
      <c r="C51" s="805"/>
      <c r="D51" s="805"/>
      <c r="E51" s="805"/>
      <c r="F51" s="805"/>
      <c r="G51" s="805"/>
      <c r="H51" s="805"/>
      <c r="I51" s="805"/>
      <c r="J51" s="805"/>
      <c r="K51" s="805"/>
      <c r="L51" s="805"/>
      <c r="M51" s="805"/>
      <c r="N51" s="805"/>
      <c r="O51" s="805"/>
      <c r="P51" s="805"/>
      <c r="Q51" s="784"/>
      <c r="AY51" s="471"/>
      <c r="AZ51" s="471"/>
      <c r="BA51" s="471"/>
      <c r="BB51" s="471"/>
      <c r="BC51" s="471"/>
      <c r="BD51" s="608"/>
      <c r="BE51" s="608"/>
      <c r="BF51" s="608"/>
      <c r="BG51" s="471"/>
      <c r="BH51" s="471"/>
      <c r="BI51" s="471"/>
      <c r="BJ51" s="471"/>
    </row>
    <row r="52" spans="1:74" s="413" customFormat="1" ht="12" customHeight="1" x14ac:dyDescent="0.2">
      <c r="A52" s="412"/>
      <c r="B52" s="756" t="s">
        <v>353</v>
      </c>
      <c r="C52" s="755"/>
      <c r="D52" s="755"/>
      <c r="E52" s="755"/>
      <c r="F52" s="755"/>
      <c r="G52" s="755"/>
      <c r="H52" s="755"/>
      <c r="I52" s="755"/>
      <c r="J52" s="755"/>
      <c r="K52" s="755"/>
      <c r="L52" s="755"/>
      <c r="M52" s="755"/>
      <c r="N52" s="755"/>
      <c r="O52" s="755"/>
      <c r="P52" s="755"/>
      <c r="Q52" s="755"/>
      <c r="AY52" s="471"/>
      <c r="AZ52" s="471"/>
      <c r="BA52" s="471"/>
      <c r="BB52" s="471"/>
      <c r="BC52" s="471"/>
      <c r="BD52" s="608"/>
      <c r="BE52" s="608"/>
      <c r="BF52" s="608"/>
      <c r="BG52" s="471"/>
      <c r="BH52" s="471"/>
      <c r="BI52" s="471"/>
      <c r="BJ52" s="471"/>
    </row>
    <row r="53" spans="1:74" s="413" customFormat="1" ht="12" customHeight="1" x14ac:dyDescent="0.2">
      <c r="A53" s="412"/>
      <c r="B53" s="749" t="s">
        <v>874</v>
      </c>
      <c r="C53" s="748"/>
      <c r="D53" s="748"/>
      <c r="E53" s="748"/>
      <c r="F53" s="748"/>
      <c r="G53" s="748"/>
      <c r="H53" s="748"/>
      <c r="I53" s="748"/>
      <c r="J53" s="748"/>
      <c r="K53" s="748"/>
      <c r="L53" s="748"/>
      <c r="M53" s="748"/>
      <c r="N53" s="748"/>
      <c r="O53" s="748"/>
      <c r="P53" s="748"/>
      <c r="Q53" s="742"/>
      <c r="AY53" s="471"/>
      <c r="AZ53" s="471"/>
      <c r="BA53" s="471"/>
      <c r="BB53" s="471"/>
      <c r="BC53" s="471"/>
      <c r="BD53" s="608"/>
      <c r="BE53" s="608"/>
      <c r="BF53" s="608"/>
      <c r="BG53" s="471"/>
      <c r="BH53" s="471"/>
      <c r="BI53" s="471"/>
      <c r="BJ53" s="471"/>
    </row>
    <row r="54" spans="1:74" s="413" customFormat="1" ht="12" customHeight="1" x14ac:dyDescent="0.2">
      <c r="A54" s="412"/>
      <c r="B54" s="751" t="s">
        <v>838</v>
      </c>
      <c r="C54" s="752"/>
      <c r="D54" s="752"/>
      <c r="E54" s="752"/>
      <c r="F54" s="752"/>
      <c r="G54" s="752"/>
      <c r="H54" s="752"/>
      <c r="I54" s="752"/>
      <c r="J54" s="752"/>
      <c r="K54" s="752"/>
      <c r="L54" s="752"/>
      <c r="M54" s="752"/>
      <c r="N54" s="752"/>
      <c r="O54" s="752"/>
      <c r="P54" s="752"/>
      <c r="Q54" s="742"/>
      <c r="AY54" s="471"/>
      <c r="AZ54" s="471"/>
      <c r="BA54" s="471"/>
      <c r="BB54" s="471"/>
      <c r="BC54" s="471"/>
      <c r="BD54" s="608"/>
      <c r="BE54" s="608"/>
      <c r="BF54" s="608"/>
      <c r="BG54" s="471"/>
      <c r="BH54" s="471"/>
      <c r="BI54" s="471"/>
      <c r="BJ54" s="471"/>
    </row>
    <row r="55" spans="1:74" s="414" customFormat="1" ht="12" customHeight="1" x14ac:dyDescent="0.2">
      <c r="A55" s="393"/>
      <c r="B55" s="771" t="s">
        <v>1391</v>
      </c>
      <c r="C55" s="742"/>
      <c r="D55" s="742"/>
      <c r="E55" s="742"/>
      <c r="F55" s="742"/>
      <c r="G55" s="742"/>
      <c r="H55" s="742"/>
      <c r="I55" s="742"/>
      <c r="J55" s="742"/>
      <c r="K55" s="742"/>
      <c r="L55" s="742"/>
      <c r="M55" s="742"/>
      <c r="N55" s="742"/>
      <c r="O55" s="742"/>
      <c r="P55" s="742"/>
      <c r="Q55" s="742"/>
      <c r="AY55" s="472"/>
      <c r="AZ55" s="472"/>
      <c r="BA55" s="472"/>
      <c r="BB55" s="472"/>
      <c r="BC55" s="472"/>
      <c r="BD55" s="609"/>
      <c r="BE55" s="609"/>
      <c r="BF55" s="609"/>
      <c r="BG55" s="472"/>
      <c r="BH55" s="472"/>
      <c r="BI55" s="472"/>
      <c r="BJ55" s="472"/>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44" customWidth="1"/>
    <col min="56" max="58" width="6.5703125" style="610" customWidth="1"/>
    <col min="59" max="62" width="6.5703125" style="344" customWidth="1"/>
    <col min="63" max="74" width="6.5703125" style="100" customWidth="1"/>
    <col min="75" max="16384" width="11" style="100"/>
  </cols>
  <sheetData>
    <row r="1" spans="1:74" ht="15.6" customHeight="1" x14ac:dyDescent="0.2">
      <c r="A1" s="766" t="s">
        <v>798</v>
      </c>
      <c r="B1" s="813" t="s">
        <v>812</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6"/>
    </row>
    <row r="2" spans="1:74" ht="14.1" customHeight="1"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6"/>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1130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359.45703028999998</v>
      </c>
      <c r="AB6" s="266">
        <v>314.95110388000001</v>
      </c>
      <c r="AC6" s="266">
        <v>326.56849647000001</v>
      </c>
      <c r="AD6" s="266">
        <v>296.60172825000001</v>
      </c>
      <c r="AE6" s="266">
        <v>330.34334835999999</v>
      </c>
      <c r="AF6" s="266">
        <v>352.92801788999998</v>
      </c>
      <c r="AG6" s="266">
        <v>409.97286738999998</v>
      </c>
      <c r="AH6" s="266">
        <v>401.39697855999998</v>
      </c>
      <c r="AI6" s="266">
        <v>360.45153612000001</v>
      </c>
      <c r="AJ6" s="266">
        <v>320.25012278000003</v>
      </c>
      <c r="AK6" s="266">
        <v>315.70786889999999</v>
      </c>
      <c r="AL6" s="266">
        <v>338.25304576000002</v>
      </c>
      <c r="AM6" s="266">
        <v>340.40789981</v>
      </c>
      <c r="AN6" s="266">
        <v>317.85344031</v>
      </c>
      <c r="AO6" s="266">
        <v>306.88717307000002</v>
      </c>
      <c r="AP6" s="266">
        <v>275.76275025000001</v>
      </c>
      <c r="AQ6" s="266">
        <v>304.16653228000001</v>
      </c>
      <c r="AR6" s="266">
        <v>352.96679204999998</v>
      </c>
      <c r="AS6" s="266">
        <v>414.60976864999998</v>
      </c>
      <c r="AT6" s="266">
        <v>399.81246960999999</v>
      </c>
      <c r="AU6" s="266">
        <v>334.16693994000002</v>
      </c>
      <c r="AV6" s="266">
        <v>314.4006296</v>
      </c>
      <c r="AW6" s="266">
        <v>301.77614055999999</v>
      </c>
      <c r="AX6" s="266">
        <v>346.00940000000003</v>
      </c>
      <c r="AY6" s="266">
        <v>359.13560000000001</v>
      </c>
      <c r="AZ6" s="309">
        <v>300.65789999999998</v>
      </c>
      <c r="BA6" s="309">
        <v>311.84800000000001</v>
      </c>
      <c r="BB6" s="309">
        <v>288.68669999999997</v>
      </c>
      <c r="BC6" s="309">
        <v>318.09230000000002</v>
      </c>
      <c r="BD6" s="309">
        <v>362.12240000000003</v>
      </c>
      <c r="BE6" s="309">
        <v>411.0949</v>
      </c>
      <c r="BF6" s="309">
        <v>391.69900000000001</v>
      </c>
      <c r="BG6" s="309">
        <v>334.57780000000002</v>
      </c>
      <c r="BH6" s="309">
        <v>316.07089999999999</v>
      </c>
      <c r="BI6" s="309">
        <v>302.58449999999999</v>
      </c>
      <c r="BJ6" s="309">
        <v>350.63889999999998</v>
      </c>
      <c r="BK6" s="309">
        <v>363.19650000000001</v>
      </c>
      <c r="BL6" s="309">
        <v>306.5942</v>
      </c>
      <c r="BM6" s="309">
        <v>318.19299999999998</v>
      </c>
      <c r="BN6" s="309">
        <v>293.71640000000002</v>
      </c>
      <c r="BO6" s="309">
        <v>323.3218</v>
      </c>
      <c r="BP6" s="309">
        <v>368.01639999999998</v>
      </c>
      <c r="BQ6" s="309">
        <v>417.4067</v>
      </c>
      <c r="BR6" s="309">
        <v>397.8021</v>
      </c>
      <c r="BS6" s="309">
        <v>339.48559999999998</v>
      </c>
      <c r="BT6" s="309">
        <v>320.36329999999998</v>
      </c>
      <c r="BU6" s="309">
        <v>306.4864</v>
      </c>
      <c r="BV6" s="309">
        <v>354.69600000000003</v>
      </c>
    </row>
    <row r="7" spans="1:74" ht="11.1" customHeight="1" x14ac:dyDescent="0.2">
      <c r="A7" s="101" t="s">
        <v>1131</v>
      </c>
      <c r="B7" s="130" t="s">
        <v>1341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345.27148937999999</v>
      </c>
      <c r="AB7" s="266">
        <v>302.55939224000002</v>
      </c>
      <c r="AC7" s="266">
        <v>313.29641197000001</v>
      </c>
      <c r="AD7" s="266">
        <v>284.24768864999999</v>
      </c>
      <c r="AE7" s="266">
        <v>317.41786786</v>
      </c>
      <c r="AF7" s="266">
        <v>339.64855499999999</v>
      </c>
      <c r="AG7" s="266">
        <v>395.48203345000002</v>
      </c>
      <c r="AH7" s="266">
        <v>386.87153513999999</v>
      </c>
      <c r="AI7" s="266">
        <v>346.827561</v>
      </c>
      <c r="AJ7" s="266">
        <v>306.89687098000002</v>
      </c>
      <c r="AK7" s="266">
        <v>302.111424</v>
      </c>
      <c r="AL7" s="266">
        <v>324.02496358000002</v>
      </c>
      <c r="AM7" s="266">
        <v>325.95389176999998</v>
      </c>
      <c r="AN7" s="266">
        <v>304.60139212000001</v>
      </c>
      <c r="AO7" s="266">
        <v>293.53241345999999</v>
      </c>
      <c r="AP7" s="266">
        <v>263.72024862000001</v>
      </c>
      <c r="AQ7" s="266">
        <v>291.86831389999998</v>
      </c>
      <c r="AR7" s="266">
        <v>340.25401499999998</v>
      </c>
      <c r="AS7" s="266">
        <v>401.13308699999999</v>
      </c>
      <c r="AT7" s="266">
        <v>386.34720517</v>
      </c>
      <c r="AU7" s="266">
        <v>321.6743793</v>
      </c>
      <c r="AV7" s="266">
        <v>302.21406897000003</v>
      </c>
      <c r="AW7" s="266">
        <v>289.18952417999998</v>
      </c>
      <c r="AX7" s="266">
        <v>332.83800000000002</v>
      </c>
      <c r="AY7" s="266">
        <v>346.18529999999998</v>
      </c>
      <c r="AZ7" s="309">
        <v>289.03399999999999</v>
      </c>
      <c r="BA7" s="309">
        <v>299.44110000000001</v>
      </c>
      <c r="BB7" s="309">
        <v>276.89150000000001</v>
      </c>
      <c r="BC7" s="309">
        <v>306.02260000000001</v>
      </c>
      <c r="BD7" s="309">
        <v>350.04050000000001</v>
      </c>
      <c r="BE7" s="309">
        <v>398.31889999999999</v>
      </c>
      <c r="BF7" s="309">
        <v>379.05329999999998</v>
      </c>
      <c r="BG7" s="309">
        <v>322.63589999999999</v>
      </c>
      <c r="BH7" s="309">
        <v>304.23689999999999</v>
      </c>
      <c r="BI7" s="309">
        <v>290.45299999999997</v>
      </c>
      <c r="BJ7" s="309">
        <v>337.61419999999998</v>
      </c>
      <c r="BK7" s="309">
        <v>350.01280000000003</v>
      </c>
      <c r="BL7" s="309">
        <v>294.70850000000002</v>
      </c>
      <c r="BM7" s="309">
        <v>305.60270000000003</v>
      </c>
      <c r="BN7" s="309">
        <v>281.67790000000002</v>
      </c>
      <c r="BO7" s="309">
        <v>310.77100000000002</v>
      </c>
      <c r="BP7" s="309">
        <v>355.25349999999997</v>
      </c>
      <c r="BQ7" s="309">
        <v>403.7287</v>
      </c>
      <c r="BR7" s="309">
        <v>384.06200000000001</v>
      </c>
      <c r="BS7" s="309">
        <v>326.67070000000001</v>
      </c>
      <c r="BT7" s="309">
        <v>307.82639999999998</v>
      </c>
      <c r="BU7" s="309">
        <v>293.70310000000001</v>
      </c>
      <c r="BV7" s="309">
        <v>341.02460000000002</v>
      </c>
    </row>
    <row r="8" spans="1:74" ht="11.1" customHeight="1" x14ac:dyDescent="0.2">
      <c r="A8" s="101" t="s">
        <v>1342</v>
      </c>
      <c r="B8" s="130" t="s">
        <v>1343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13.025178394999999</v>
      </c>
      <c r="AB8" s="266">
        <v>11.334996540000001</v>
      </c>
      <c r="AC8" s="266">
        <v>12.099327497000001</v>
      </c>
      <c r="AD8" s="266">
        <v>11.30142216</v>
      </c>
      <c r="AE8" s="266">
        <v>11.853971394</v>
      </c>
      <c r="AF8" s="266">
        <v>12.146759640000001</v>
      </c>
      <c r="AG8" s="266">
        <v>13.17809845</v>
      </c>
      <c r="AH8" s="266">
        <v>13.235645734</v>
      </c>
      <c r="AI8" s="266">
        <v>12.473973150000001</v>
      </c>
      <c r="AJ8" s="266">
        <v>12.280776914</v>
      </c>
      <c r="AK8" s="266">
        <v>12.530543400000001</v>
      </c>
      <c r="AL8" s="266">
        <v>13.076708021</v>
      </c>
      <c r="AM8" s="266">
        <v>13.290413713</v>
      </c>
      <c r="AN8" s="266">
        <v>12.172374624</v>
      </c>
      <c r="AO8" s="266">
        <v>12.276825034</v>
      </c>
      <c r="AP8" s="266">
        <v>11.08989777</v>
      </c>
      <c r="AQ8" s="266">
        <v>11.259274400000001</v>
      </c>
      <c r="AR8" s="266">
        <v>11.61759543</v>
      </c>
      <c r="AS8" s="266">
        <v>12.221396538</v>
      </c>
      <c r="AT8" s="266">
        <v>12.246487039</v>
      </c>
      <c r="AU8" s="266">
        <v>11.38232286</v>
      </c>
      <c r="AV8" s="266">
        <v>11.169756995</v>
      </c>
      <c r="AW8" s="266">
        <v>11.570408221999999</v>
      </c>
      <c r="AX8" s="266">
        <v>12.095660000000001</v>
      </c>
      <c r="AY8" s="266">
        <v>11.86017</v>
      </c>
      <c r="AZ8" s="309">
        <v>10.627829999999999</v>
      </c>
      <c r="BA8" s="309">
        <v>11.33273</v>
      </c>
      <c r="BB8" s="309">
        <v>10.80189</v>
      </c>
      <c r="BC8" s="309">
        <v>10.999980000000001</v>
      </c>
      <c r="BD8" s="309">
        <v>10.978440000000001</v>
      </c>
      <c r="BE8" s="309">
        <v>11.525169999999999</v>
      </c>
      <c r="BF8" s="309">
        <v>11.41164</v>
      </c>
      <c r="BG8" s="309">
        <v>10.827360000000001</v>
      </c>
      <c r="BH8" s="309">
        <v>10.767150000000001</v>
      </c>
      <c r="BI8" s="309">
        <v>11.10234</v>
      </c>
      <c r="BJ8" s="309">
        <v>11.916359999999999</v>
      </c>
      <c r="BK8" s="309">
        <v>12.07246</v>
      </c>
      <c r="BL8" s="309">
        <v>10.87402</v>
      </c>
      <c r="BM8" s="309">
        <v>11.49831</v>
      </c>
      <c r="BN8" s="309">
        <v>11.025219999999999</v>
      </c>
      <c r="BO8" s="309">
        <v>11.46025</v>
      </c>
      <c r="BP8" s="309">
        <v>11.64134</v>
      </c>
      <c r="BQ8" s="309">
        <v>12.41187</v>
      </c>
      <c r="BR8" s="309">
        <v>12.49254</v>
      </c>
      <c r="BS8" s="309">
        <v>11.689030000000001</v>
      </c>
      <c r="BT8" s="309">
        <v>11.45932</v>
      </c>
      <c r="BU8" s="309">
        <v>11.747909999999999</v>
      </c>
      <c r="BV8" s="309">
        <v>12.558669999999999</v>
      </c>
    </row>
    <row r="9" spans="1:74" ht="11.1" customHeight="1" x14ac:dyDescent="0.2">
      <c r="A9" s="101" t="s">
        <v>1344</v>
      </c>
      <c r="B9" s="130" t="s">
        <v>1345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1.1327032500000001</v>
      </c>
      <c r="AG9" s="266">
        <v>1.312735486</v>
      </c>
      <c r="AH9" s="266">
        <v>1.2897976870000001</v>
      </c>
      <c r="AI9" s="266">
        <v>1.1500019699999999</v>
      </c>
      <c r="AJ9" s="266">
        <v>1.072474884</v>
      </c>
      <c r="AK9" s="266">
        <v>1.0659015000000001</v>
      </c>
      <c r="AL9" s="266">
        <v>1.151374162</v>
      </c>
      <c r="AM9" s="266">
        <v>1.1635943310000001</v>
      </c>
      <c r="AN9" s="266">
        <v>1.0796735669999999</v>
      </c>
      <c r="AO9" s="266">
        <v>1.0779345730000001</v>
      </c>
      <c r="AP9" s="266">
        <v>0.95260385999999997</v>
      </c>
      <c r="AQ9" s="266">
        <v>1.0389439819999999</v>
      </c>
      <c r="AR9" s="266">
        <v>1.09518162</v>
      </c>
      <c r="AS9" s="266">
        <v>1.255285108</v>
      </c>
      <c r="AT9" s="266">
        <v>1.2187774</v>
      </c>
      <c r="AU9" s="266">
        <v>1.1102377800000001</v>
      </c>
      <c r="AV9" s="266">
        <v>1.0168036359999999</v>
      </c>
      <c r="AW9" s="266">
        <v>1.0162081519999999</v>
      </c>
      <c r="AX9" s="266">
        <v>1.0757950000000001</v>
      </c>
      <c r="AY9" s="266">
        <v>1.090096</v>
      </c>
      <c r="AZ9" s="309">
        <v>0.99607880000000004</v>
      </c>
      <c r="BA9" s="309">
        <v>1.0742130000000001</v>
      </c>
      <c r="BB9" s="309">
        <v>0.99327989999999999</v>
      </c>
      <c r="BC9" s="309">
        <v>1.0697570000000001</v>
      </c>
      <c r="BD9" s="309">
        <v>1.1034189999999999</v>
      </c>
      <c r="BE9" s="309">
        <v>1.250918</v>
      </c>
      <c r="BF9" s="309">
        <v>1.2340519999999999</v>
      </c>
      <c r="BG9" s="309">
        <v>1.1145320000000001</v>
      </c>
      <c r="BH9" s="309">
        <v>1.0668150000000001</v>
      </c>
      <c r="BI9" s="309">
        <v>1.0291110000000001</v>
      </c>
      <c r="BJ9" s="309">
        <v>1.1083510000000001</v>
      </c>
      <c r="BK9" s="309">
        <v>1.111229</v>
      </c>
      <c r="BL9" s="309">
        <v>1.011736</v>
      </c>
      <c r="BM9" s="309">
        <v>1.092009</v>
      </c>
      <c r="BN9" s="309">
        <v>1.0132890000000001</v>
      </c>
      <c r="BO9" s="309">
        <v>1.0904929999999999</v>
      </c>
      <c r="BP9" s="309">
        <v>1.1215949999999999</v>
      </c>
      <c r="BQ9" s="309">
        <v>1.2661549999999999</v>
      </c>
      <c r="BR9" s="309">
        <v>1.247539</v>
      </c>
      <c r="BS9" s="309">
        <v>1.12582</v>
      </c>
      <c r="BT9" s="309">
        <v>1.077534</v>
      </c>
      <c r="BU9" s="309">
        <v>1.0354369999999999</v>
      </c>
      <c r="BV9" s="309">
        <v>1.11276</v>
      </c>
    </row>
    <row r="10" spans="1:74" ht="11.1" customHeight="1" x14ac:dyDescent="0.2">
      <c r="A10" s="104" t="s">
        <v>1132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3.2880465796</v>
      </c>
      <c r="AW10" s="266">
        <v>3.7684278575999999</v>
      </c>
      <c r="AX10" s="266">
        <v>4.0493040000000002</v>
      </c>
      <c r="AY10" s="266">
        <v>4.7177449999999999</v>
      </c>
      <c r="AZ10" s="309">
        <v>3.765339</v>
      </c>
      <c r="BA10" s="309">
        <v>4.1571509999999998</v>
      </c>
      <c r="BB10" s="309">
        <v>3.7599309999999999</v>
      </c>
      <c r="BC10" s="309">
        <v>4.3186679999999997</v>
      </c>
      <c r="BD10" s="309">
        <v>4.6746809999999996</v>
      </c>
      <c r="BE10" s="309">
        <v>5.3051279999999998</v>
      </c>
      <c r="BF10" s="309">
        <v>5.3246149999999997</v>
      </c>
      <c r="BG10" s="309">
        <v>4.0271650000000001</v>
      </c>
      <c r="BH10" s="309">
        <v>3.5221619999999998</v>
      </c>
      <c r="BI10" s="309">
        <v>3.704056</v>
      </c>
      <c r="BJ10" s="309">
        <v>3.921341</v>
      </c>
      <c r="BK10" s="309">
        <v>4.5689310000000001</v>
      </c>
      <c r="BL10" s="309">
        <v>3.6839840000000001</v>
      </c>
      <c r="BM10" s="309">
        <v>4.061064</v>
      </c>
      <c r="BN10" s="309">
        <v>3.6756069999999998</v>
      </c>
      <c r="BO10" s="309">
        <v>4.2351570000000001</v>
      </c>
      <c r="BP10" s="309">
        <v>4.6009159999999998</v>
      </c>
      <c r="BQ10" s="309">
        <v>5.2483950000000004</v>
      </c>
      <c r="BR10" s="309">
        <v>5.2707920000000001</v>
      </c>
      <c r="BS10" s="309">
        <v>3.9800870000000002</v>
      </c>
      <c r="BT10" s="309">
        <v>3.4735360000000002</v>
      </c>
      <c r="BU10" s="309">
        <v>3.6550470000000002</v>
      </c>
      <c r="BV10" s="309">
        <v>3.8701840000000001</v>
      </c>
    </row>
    <row r="11" spans="1:74" ht="11.1" customHeight="1" x14ac:dyDescent="0.2">
      <c r="A11" s="104" t="s">
        <v>1133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362.79804227</v>
      </c>
      <c r="AB11" s="266">
        <v>318.08495690000001</v>
      </c>
      <c r="AC11" s="266">
        <v>328.96927646</v>
      </c>
      <c r="AD11" s="266">
        <v>298.98810426</v>
      </c>
      <c r="AE11" s="266">
        <v>333.38474437999997</v>
      </c>
      <c r="AF11" s="266">
        <v>356.55851388000002</v>
      </c>
      <c r="AG11" s="266">
        <v>413.65802037999998</v>
      </c>
      <c r="AH11" s="266">
        <v>405.47689256000001</v>
      </c>
      <c r="AI11" s="266">
        <v>363.9685131</v>
      </c>
      <c r="AJ11" s="266">
        <v>322.44638579999997</v>
      </c>
      <c r="AK11" s="266">
        <v>319.30320390000003</v>
      </c>
      <c r="AL11" s="266">
        <v>342.28991976999998</v>
      </c>
      <c r="AM11" s="266">
        <v>343.59011379999998</v>
      </c>
      <c r="AN11" s="266">
        <v>320.68495031999998</v>
      </c>
      <c r="AO11" s="266">
        <v>310.66478705999998</v>
      </c>
      <c r="AP11" s="266">
        <v>278.97494024999997</v>
      </c>
      <c r="AQ11" s="266">
        <v>307.82708330000003</v>
      </c>
      <c r="AR11" s="266">
        <v>356.86681205999997</v>
      </c>
      <c r="AS11" s="266">
        <v>420.03688463999998</v>
      </c>
      <c r="AT11" s="266">
        <v>405.69513361000003</v>
      </c>
      <c r="AU11" s="266">
        <v>337.90725792000001</v>
      </c>
      <c r="AV11" s="266">
        <v>317.68867618000002</v>
      </c>
      <c r="AW11" s="266">
        <v>305.54456841000001</v>
      </c>
      <c r="AX11" s="266">
        <v>350.05880000000002</v>
      </c>
      <c r="AY11" s="266">
        <v>363.85340000000002</v>
      </c>
      <c r="AZ11" s="309">
        <v>304.42320000000001</v>
      </c>
      <c r="BA11" s="309">
        <v>316.0052</v>
      </c>
      <c r="BB11" s="309">
        <v>292.44659999999999</v>
      </c>
      <c r="BC11" s="309">
        <v>322.411</v>
      </c>
      <c r="BD11" s="309">
        <v>366.7971</v>
      </c>
      <c r="BE11" s="309">
        <v>416.40010000000001</v>
      </c>
      <c r="BF11" s="309">
        <v>397.02359999999999</v>
      </c>
      <c r="BG11" s="309">
        <v>338.60500000000002</v>
      </c>
      <c r="BH11" s="309">
        <v>319.59300000000002</v>
      </c>
      <c r="BI11" s="309">
        <v>306.2885</v>
      </c>
      <c r="BJ11" s="309">
        <v>354.56029999999998</v>
      </c>
      <c r="BK11" s="309">
        <v>367.76549999999997</v>
      </c>
      <c r="BL11" s="309">
        <v>310.27820000000003</v>
      </c>
      <c r="BM11" s="309">
        <v>322.25400000000002</v>
      </c>
      <c r="BN11" s="309">
        <v>297.392</v>
      </c>
      <c r="BO11" s="309">
        <v>327.55689999999998</v>
      </c>
      <c r="BP11" s="309">
        <v>372.61739999999998</v>
      </c>
      <c r="BQ11" s="309">
        <v>422.6551</v>
      </c>
      <c r="BR11" s="309">
        <v>403.07279999999997</v>
      </c>
      <c r="BS11" s="309">
        <v>343.46570000000003</v>
      </c>
      <c r="BT11" s="309">
        <v>323.83679999999998</v>
      </c>
      <c r="BU11" s="309">
        <v>310.14139999999998</v>
      </c>
      <c r="BV11" s="309">
        <v>358.56619999999998</v>
      </c>
    </row>
    <row r="12" spans="1:74" ht="11.1" customHeight="1" x14ac:dyDescent="0.2">
      <c r="A12" s="104" t="s">
        <v>1134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21.644366377000001</v>
      </c>
      <c r="AB12" s="266">
        <v>11.329141068</v>
      </c>
      <c r="AC12" s="266">
        <v>15.379937682</v>
      </c>
      <c r="AD12" s="266">
        <v>14.16345789</v>
      </c>
      <c r="AE12" s="266">
        <v>25.152868132999998</v>
      </c>
      <c r="AF12" s="266">
        <v>23.35373856</v>
      </c>
      <c r="AG12" s="266">
        <v>24.748801144000002</v>
      </c>
      <c r="AH12" s="266">
        <v>20.057801101999999</v>
      </c>
      <c r="AI12" s="266">
        <v>11.457885660000001</v>
      </c>
      <c r="AJ12" s="266">
        <v>2.396757622</v>
      </c>
      <c r="AK12" s="266">
        <v>21.747681480000001</v>
      </c>
      <c r="AL12" s="266">
        <v>19.885184607999999</v>
      </c>
      <c r="AM12" s="266">
        <v>19.447091708999999</v>
      </c>
      <c r="AN12" s="266">
        <v>18.857466948999999</v>
      </c>
      <c r="AO12" s="266">
        <v>13.770526522999999</v>
      </c>
      <c r="AP12" s="266">
        <v>10.180978440000001</v>
      </c>
      <c r="AQ12" s="266">
        <v>26.465886432000001</v>
      </c>
      <c r="AR12" s="266">
        <v>29.996294639999999</v>
      </c>
      <c r="AS12" s="266">
        <v>33.403420234999999</v>
      </c>
      <c r="AT12" s="266">
        <v>29.797776073000001</v>
      </c>
      <c r="AU12" s="266">
        <v>9.0641734799999991</v>
      </c>
      <c r="AV12" s="266">
        <v>11.174362167</v>
      </c>
      <c r="AW12" s="266">
        <v>21.576555172999999</v>
      </c>
      <c r="AX12" s="266">
        <v>28.662210000000002</v>
      </c>
      <c r="AY12" s="266">
        <v>26.69164</v>
      </c>
      <c r="AZ12" s="309">
        <v>11.680479999999999</v>
      </c>
      <c r="BA12" s="309">
        <v>15.926959999999999</v>
      </c>
      <c r="BB12" s="309">
        <v>13.896699999999999</v>
      </c>
      <c r="BC12" s="309">
        <v>26.975809999999999</v>
      </c>
      <c r="BD12" s="309">
        <v>26.613350000000001</v>
      </c>
      <c r="BE12" s="309">
        <v>30.907039999999999</v>
      </c>
      <c r="BF12" s="309">
        <v>22.451820000000001</v>
      </c>
      <c r="BG12" s="309">
        <v>4.843445</v>
      </c>
      <c r="BH12" s="309">
        <v>10.444520000000001</v>
      </c>
      <c r="BI12" s="309">
        <v>17.679860000000001</v>
      </c>
      <c r="BJ12" s="309">
        <v>26.601019999999998</v>
      </c>
      <c r="BK12" s="309">
        <v>20.218309999999999</v>
      </c>
      <c r="BL12" s="309">
        <v>9.6828339999999997</v>
      </c>
      <c r="BM12" s="309">
        <v>16.26238</v>
      </c>
      <c r="BN12" s="309">
        <v>13.96781</v>
      </c>
      <c r="BO12" s="309">
        <v>27.397590000000001</v>
      </c>
      <c r="BP12" s="309">
        <v>27.01606</v>
      </c>
      <c r="BQ12" s="309">
        <v>31.31908</v>
      </c>
      <c r="BR12" s="309">
        <v>22.749770000000002</v>
      </c>
      <c r="BS12" s="309">
        <v>4.9021569999999999</v>
      </c>
      <c r="BT12" s="309">
        <v>10.54449</v>
      </c>
      <c r="BU12" s="309">
        <v>17.859089999999998</v>
      </c>
      <c r="BV12" s="309">
        <v>26.856079999999999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342"/>
      <c r="BA13" s="342"/>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1135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342"/>
      <c r="BA14" s="342"/>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311.36118679999998</v>
      </c>
      <c r="AN15" s="266">
        <v>290.10855694999998</v>
      </c>
      <c r="AO15" s="266">
        <v>285.08450341999998</v>
      </c>
      <c r="AP15" s="266">
        <v>258.14464930000003</v>
      </c>
      <c r="AQ15" s="266">
        <v>270.48575115</v>
      </c>
      <c r="AR15" s="266">
        <v>315.62847498999997</v>
      </c>
      <c r="AS15" s="266">
        <v>374.71589164</v>
      </c>
      <c r="AT15" s="266">
        <v>363.98987941000001</v>
      </c>
      <c r="AU15" s="266">
        <v>317.79577825000001</v>
      </c>
      <c r="AV15" s="266">
        <v>295.73761223999998</v>
      </c>
      <c r="AW15" s="266">
        <v>272.83753584999999</v>
      </c>
      <c r="AX15" s="266">
        <v>309.74888571999998</v>
      </c>
      <c r="AY15" s="266">
        <v>325.70966313999998</v>
      </c>
      <c r="AZ15" s="309">
        <v>282.46359999999999</v>
      </c>
      <c r="BA15" s="309">
        <v>289.10660000000001</v>
      </c>
      <c r="BB15" s="309">
        <v>268.11930000000001</v>
      </c>
      <c r="BC15" s="309">
        <v>284.76179999999999</v>
      </c>
      <c r="BD15" s="309">
        <v>329.49959999999999</v>
      </c>
      <c r="BE15" s="309">
        <v>374.19499999999999</v>
      </c>
      <c r="BF15" s="309">
        <v>363.38909999999998</v>
      </c>
      <c r="BG15" s="309">
        <v>323.20119999999997</v>
      </c>
      <c r="BH15" s="309">
        <v>298.68360000000001</v>
      </c>
      <c r="BI15" s="309">
        <v>277.88069999999999</v>
      </c>
      <c r="BJ15" s="309">
        <v>316.44139999999999</v>
      </c>
      <c r="BK15" s="309">
        <v>335.88869999999997</v>
      </c>
      <c r="BL15" s="309">
        <v>290.0847</v>
      </c>
      <c r="BM15" s="309">
        <v>294.85789999999997</v>
      </c>
      <c r="BN15" s="309">
        <v>272.77839999999998</v>
      </c>
      <c r="BO15" s="309">
        <v>289.06060000000002</v>
      </c>
      <c r="BP15" s="309">
        <v>334.31490000000002</v>
      </c>
      <c r="BQ15" s="309">
        <v>379.24040000000002</v>
      </c>
      <c r="BR15" s="309">
        <v>368.17259999999999</v>
      </c>
      <c r="BS15" s="309">
        <v>327.2312</v>
      </c>
      <c r="BT15" s="309">
        <v>302.20580000000001</v>
      </c>
      <c r="BU15" s="309">
        <v>280.97789999999998</v>
      </c>
      <c r="BV15" s="309">
        <v>319.62040000000002</v>
      </c>
    </row>
    <row r="16" spans="1:74" ht="11.1" customHeight="1" x14ac:dyDescent="0.2">
      <c r="A16" s="104" t="s">
        <v>1138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124.41414156</v>
      </c>
      <c r="AN16" s="266">
        <v>111.93138863999999</v>
      </c>
      <c r="AO16" s="266">
        <v>104.00632083000001</v>
      </c>
      <c r="AP16" s="266">
        <v>97.46457728</v>
      </c>
      <c r="AQ16" s="266">
        <v>105.41188443999999</v>
      </c>
      <c r="AR16" s="266">
        <v>131.24246219</v>
      </c>
      <c r="AS16" s="266">
        <v>166.89082672999999</v>
      </c>
      <c r="AT16" s="266">
        <v>158.82141762000001</v>
      </c>
      <c r="AU16" s="266">
        <v>127.58366966</v>
      </c>
      <c r="AV16" s="266">
        <v>105.53701103</v>
      </c>
      <c r="AW16" s="266">
        <v>99.385020389999994</v>
      </c>
      <c r="AX16" s="266">
        <v>124.89512017</v>
      </c>
      <c r="AY16" s="266">
        <v>138.18048891999999</v>
      </c>
      <c r="AZ16" s="309">
        <v>113.9177</v>
      </c>
      <c r="BA16" s="309">
        <v>109.3973</v>
      </c>
      <c r="BB16" s="309">
        <v>99.611770000000007</v>
      </c>
      <c r="BC16" s="309">
        <v>108.9799</v>
      </c>
      <c r="BD16" s="309">
        <v>135.7321</v>
      </c>
      <c r="BE16" s="309">
        <v>162.93270000000001</v>
      </c>
      <c r="BF16" s="309">
        <v>155.17449999999999</v>
      </c>
      <c r="BG16" s="309">
        <v>129.07300000000001</v>
      </c>
      <c r="BH16" s="309">
        <v>105.76909999999999</v>
      </c>
      <c r="BI16" s="309">
        <v>101.7103</v>
      </c>
      <c r="BJ16" s="309">
        <v>128.86840000000001</v>
      </c>
      <c r="BK16" s="309">
        <v>144.214</v>
      </c>
      <c r="BL16" s="309">
        <v>118.30589999999999</v>
      </c>
      <c r="BM16" s="309">
        <v>111.8429</v>
      </c>
      <c r="BN16" s="309">
        <v>101.22539999999999</v>
      </c>
      <c r="BO16" s="309">
        <v>110.2033</v>
      </c>
      <c r="BP16" s="309">
        <v>137.184</v>
      </c>
      <c r="BQ16" s="309">
        <v>164.7286</v>
      </c>
      <c r="BR16" s="309">
        <v>156.96029999999999</v>
      </c>
      <c r="BS16" s="309">
        <v>130.57689999999999</v>
      </c>
      <c r="BT16" s="309">
        <v>106.98699999999999</v>
      </c>
      <c r="BU16" s="309">
        <v>102.8751</v>
      </c>
      <c r="BV16" s="309">
        <v>130.27109999999999</v>
      </c>
    </row>
    <row r="17" spans="1:74" ht="11.1" customHeight="1" x14ac:dyDescent="0.2">
      <c r="A17" s="104" t="s">
        <v>1139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108.85699412</v>
      </c>
      <c r="AN17" s="266">
        <v>101.90475775</v>
      </c>
      <c r="AO17" s="266">
        <v>102.93685646</v>
      </c>
      <c r="AP17" s="266">
        <v>90.631159030000006</v>
      </c>
      <c r="AQ17" s="266">
        <v>93.405712940000001</v>
      </c>
      <c r="AR17" s="266">
        <v>108.6950422</v>
      </c>
      <c r="AS17" s="266">
        <v>125.99421203999999</v>
      </c>
      <c r="AT17" s="266">
        <v>122.02458525</v>
      </c>
      <c r="AU17" s="266">
        <v>112.21376364</v>
      </c>
      <c r="AV17" s="266">
        <v>107.77816884000001</v>
      </c>
      <c r="AW17" s="266">
        <v>97.076364830000003</v>
      </c>
      <c r="AX17" s="266">
        <v>106.34510284</v>
      </c>
      <c r="AY17" s="266">
        <v>107.81970357</v>
      </c>
      <c r="AZ17" s="309">
        <v>95.00094</v>
      </c>
      <c r="BA17" s="309">
        <v>100.7968</v>
      </c>
      <c r="BB17" s="309">
        <v>92.493719999999996</v>
      </c>
      <c r="BC17" s="309">
        <v>98.76164</v>
      </c>
      <c r="BD17" s="309">
        <v>114.9859</v>
      </c>
      <c r="BE17" s="309">
        <v>127.0574</v>
      </c>
      <c r="BF17" s="309">
        <v>123.2161</v>
      </c>
      <c r="BG17" s="309">
        <v>114.68219999999999</v>
      </c>
      <c r="BH17" s="309">
        <v>109.6417</v>
      </c>
      <c r="BI17" s="309">
        <v>99.348740000000006</v>
      </c>
      <c r="BJ17" s="309">
        <v>108.9014</v>
      </c>
      <c r="BK17" s="309">
        <v>111.4205</v>
      </c>
      <c r="BL17" s="309">
        <v>97.591359999999995</v>
      </c>
      <c r="BM17" s="309">
        <v>103.26900000000001</v>
      </c>
      <c r="BN17" s="309">
        <v>94.535730000000001</v>
      </c>
      <c r="BO17" s="309">
        <v>100.733</v>
      </c>
      <c r="BP17" s="309">
        <v>117.161</v>
      </c>
      <c r="BQ17" s="309">
        <v>129.06540000000001</v>
      </c>
      <c r="BR17" s="309">
        <v>124.9635</v>
      </c>
      <c r="BS17" s="309">
        <v>116.0866</v>
      </c>
      <c r="BT17" s="309">
        <v>110.7974</v>
      </c>
      <c r="BU17" s="309">
        <v>100.2795</v>
      </c>
      <c r="BV17" s="309">
        <v>109.7</v>
      </c>
    </row>
    <row r="18" spans="1:74" ht="11.1" customHeight="1" x14ac:dyDescent="0.2">
      <c r="A18" s="104" t="s">
        <v>1140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77.425602119999994</v>
      </c>
      <c r="AN18" s="266">
        <v>75.650084559999996</v>
      </c>
      <c r="AO18" s="266">
        <v>77.564651130000001</v>
      </c>
      <c r="AP18" s="266">
        <v>69.590770989999996</v>
      </c>
      <c r="AQ18" s="266">
        <v>71.219944769999998</v>
      </c>
      <c r="AR18" s="266">
        <v>75.210989600000005</v>
      </c>
      <c r="AS18" s="266">
        <v>81.276252869999993</v>
      </c>
      <c r="AT18" s="266">
        <v>82.58231954</v>
      </c>
      <c r="AU18" s="266">
        <v>77.504780949999997</v>
      </c>
      <c r="AV18" s="266">
        <v>81.860698369999994</v>
      </c>
      <c r="AW18" s="266">
        <v>75.850902629999993</v>
      </c>
      <c r="AX18" s="266">
        <v>77.924747175999997</v>
      </c>
      <c r="AY18" s="266">
        <v>79.077400334999993</v>
      </c>
      <c r="AZ18" s="309">
        <v>72.974649999999997</v>
      </c>
      <c r="BA18" s="309">
        <v>78.366320000000002</v>
      </c>
      <c r="BB18" s="309">
        <v>75.506550000000004</v>
      </c>
      <c r="BC18" s="309">
        <v>76.523570000000007</v>
      </c>
      <c r="BD18" s="309">
        <v>78.262889999999999</v>
      </c>
      <c r="BE18" s="309">
        <v>83.662099999999995</v>
      </c>
      <c r="BF18" s="309">
        <v>84.460160000000002</v>
      </c>
      <c r="BG18" s="309">
        <v>78.922139999999999</v>
      </c>
      <c r="BH18" s="309">
        <v>82.763189999999994</v>
      </c>
      <c r="BI18" s="309">
        <v>76.323999999999998</v>
      </c>
      <c r="BJ18" s="309">
        <v>78.122119999999995</v>
      </c>
      <c r="BK18" s="309">
        <v>79.668310000000005</v>
      </c>
      <c r="BL18" s="309">
        <v>73.628860000000003</v>
      </c>
      <c r="BM18" s="309">
        <v>79.207930000000005</v>
      </c>
      <c r="BN18" s="309">
        <v>76.517049999999998</v>
      </c>
      <c r="BO18" s="309">
        <v>77.634410000000003</v>
      </c>
      <c r="BP18" s="309">
        <v>79.457629999999995</v>
      </c>
      <c r="BQ18" s="309">
        <v>84.909890000000004</v>
      </c>
      <c r="BR18" s="309">
        <v>85.716359999999995</v>
      </c>
      <c r="BS18" s="309">
        <v>80.049090000000007</v>
      </c>
      <c r="BT18" s="309">
        <v>83.916799999999995</v>
      </c>
      <c r="BU18" s="309">
        <v>77.330070000000006</v>
      </c>
      <c r="BV18" s="309">
        <v>79.103880000000004</v>
      </c>
    </row>
    <row r="19" spans="1:74" ht="11.1" customHeight="1" x14ac:dyDescent="0.2">
      <c r="A19" s="104" t="s">
        <v>1141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0.47998099999999999</v>
      </c>
      <c r="AS19" s="266">
        <v>0.55459999999999998</v>
      </c>
      <c r="AT19" s="266">
        <v>0.56155699999999997</v>
      </c>
      <c r="AU19" s="266">
        <v>0.493564</v>
      </c>
      <c r="AV19" s="266">
        <v>0.56173399999999996</v>
      </c>
      <c r="AW19" s="266">
        <v>0.52524800000000005</v>
      </c>
      <c r="AX19" s="266">
        <v>0.58391553065000001</v>
      </c>
      <c r="AY19" s="266">
        <v>0.63207031861999996</v>
      </c>
      <c r="AZ19" s="309">
        <v>0.57032709999999998</v>
      </c>
      <c r="BA19" s="309">
        <v>0.54622749999999998</v>
      </c>
      <c r="BB19" s="309">
        <v>0.50729299999999999</v>
      </c>
      <c r="BC19" s="309">
        <v>0.49669360000000001</v>
      </c>
      <c r="BD19" s="309">
        <v>0.51869969999999999</v>
      </c>
      <c r="BE19" s="309">
        <v>0.54278579999999998</v>
      </c>
      <c r="BF19" s="309">
        <v>0.53826969999999996</v>
      </c>
      <c r="BG19" s="309">
        <v>0.52389339999999995</v>
      </c>
      <c r="BH19" s="309">
        <v>0.50959969999999999</v>
      </c>
      <c r="BI19" s="309">
        <v>0.49761949999999999</v>
      </c>
      <c r="BJ19" s="309">
        <v>0.54938849999999995</v>
      </c>
      <c r="BK19" s="309">
        <v>0.58579990000000004</v>
      </c>
      <c r="BL19" s="309">
        <v>0.55863059999999998</v>
      </c>
      <c r="BM19" s="309">
        <v>0.53808460000000002</v>
      </c>
      <c r="BN19" s="309">
        <v>0.50027239999999995</v>
      </c>
      <c r="BO19" s="309">
        <v>0.48977300000000001</v>
      </c>
      <c r="BP19" s="309">
        <v>0.51225909999999997</v>
      </c>
      <c r="BQ19" s="309">
        <v>0.53655339999999996</v>
      </c>
      <c r="BR19" s="309">
        <v>0.53240609999999999</v>
      </c>
      <c r="BS19" s="309">
        <v>0.51861630000000003</v>
      </c>
      <c r="BT19" s="309">
        <v>0.50462459999999998</v>
      </c>
      <c r="BU19" s="309">
        <v>0.49327080000000001</v>
      </c>
      <c r="BV19" s="309">
        <v>0.54540330000000004</v>
      </c>
    </row>
    <row r="20" spans="1:74" ht="11.1" customHeight="1" x14ac:dyDescent="0.2">
      <c r="A20" s="104" t="s">
        <v>1142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12.54442251</v>
      </c>
      <c r="AB20" s="266">
        <v>10.958122940000001</v>
      </c>
      <c r="AC20" s="266">
        <v>11.73664576</v>
      </c>
      <c r="AD20" s="266">
        <v>10.924809440000001</v>
      </c>
      <c r="AE20" s="266">
        <v>11.430139026000001</v>
      </c>
      <c r="AF20" s="266">
        <v>11.743168560000001</v>
      </c>
      <c r="AG20" s="266">
        <v>12.81439799</v>
      </c>
      <c r="AH20" s="266">
        <v>12.84500575</v>
      </c>
      <c r="AI20" s="266">
        <v>12.047824800000001</v>
      </c>
      <c r="AJ20" s="266">
        <v>11.808420659999999</v>
      </c>
      <c r="AK20" s="266">
        <v>12.023480599999999</v>
      </c>
      <c r="AL20" s="266">
        <v>12.58204173</v>
      </c>
      <c r="AM20" s="266">
        <v>12.781835320000001</v>
      </c>
      <c r="AN20" s="266">
        <v>11.7189263</v>
      </c>
      <c r="AO20" s="266">
        <v>11.809757152</v>
      </c>
      <c r="AP20" s="266">
        <v>10.64931251</v>
      </c>
      <c r="AQ20" s="266">
        <v>10.875445689999999</v>
      </c>
      <c r="AR20" s="266">
        <v>11.24204231</v>
      </c>
      <c r="AS20" s="266">
        <v>11.9175728</v>
      </c>
      <c r="AT20" s="266">
        <v>11.907478100000001</v>
      </c>
      <c r="AU20" s="266">
        <v>11.04730625</v>
      </c>
      <c r="AV20" s="266">
        <v>10.776701771000001</v>
      </c>
      <c r="AW20" s="266">
        <v>11.130477392</v>
      </c>
      <c r="AX20" s="266">
        <v>11.64766</v>
      </c>
      <c r="AY20" s="266">
        <v>11.452059999999999</v>
      </c>
      <c r="AZ20" s="309">
        <v>10.27915</v>
      </c>
      <c r="BA20" s="309">
        <v>10.9716</v>
      </c>
      <c r="BB20" s="309">
        <v>10.43059</v>
      </c>
      <c r="BC20" s="309">
        <v>10.673389999999999</v>
      </c>
      <c r="BD20" s="309">
        <v>10.68412</v>
      </c>
      <c r="BE20" s="309">
        <v>11.298030000000001</v>
      </c>
      <c r="BF20" s="309">
        <v>11.18272</v>
      </c>
      <c r="BG20" s="309">
        <v>10.56035</v>
      </c>
      <c r="BH20" s="309">
        <v>10.4649</v>
      </c>
      <c r="BI20" s="309">
        <v>10.727969999999999</v>
      </c>
      <c r="BJ20" s="309">
        <v>11.51789</v>
      </c>
      <c r="BK20" s="309">
        <v>11.658480000000001</v>
      </c>
      <c r="BL20" s="309">
        <v>10.5107</v>
      </c>
      <c r="BM20" s="309">
        <v>11.133749999999999</v>
      </c>
      <c r="BN20" s="309">
        <v>10.64578</v>
      </c>
      <c r="BO20" s="309">
        <v>11.09876</v>
      </c>
      <c r="BP20" s="309">
        <v>11.2864</v>
      </c>
      <c r="BQ20" s="309">
        <v>12.09562</v>
      </c>
      <c r="BR20" s="309">
        <v>12.150499999999999</v>
      </c>
      <c r="BS20" s="309">
        <v>11.33231</v>
      </c>
      <c r="BT20" s="309">
        <v>11.08647</v>
      </c>
      <c r="BU20" s="309">
        <v>11.304449999999999</v>
      </c>
      <c r="BV20" s="309">
        <v>12.089790000000001</v>
      </c>
    </row>
    <row r="21" spans="1:74" ht="11.1" customHeight="1" x14ac:dyDescent="0.2">
      <c r="A21" s="107" t="s">
        <v>1143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341.15367599000001</v>
      </c>
      <c r="AB21" s="266">
        <v>306.75581579999999</v>
      </c>
      <c r="AC21" s="266">
        <v>313.58933872</v>
      </c>
      <c r="AD21" s="266">
        <v>284.82464634000002</v>
      </c>
      <c r="AE21" s="266">
        <v>308.23187612999999</v>
      </c>
      <c r="AF21" s="266">
        <v>333.20477519999997</v>
      </c>
      <c r="AG21" s="266">
        <v>388.90921938999998</v>
      </c>
      <c r="AH21" s="266">
        <v>385.41909151999999</v>
      </c>
      <c r="AI21" s="266">
        <v>352.51062719999999</v>
      </c>
      <c r="AJ21" s="266">
        <v>320.04962805000002</v>
      </c>
      <c r="AK21" s="266">
        <v>297.55552241999999</v>
      </c>
      <c r="AL21" s="266">
        <v>322.40473524999999</v>
      </c>
      <c r="AM21" s="266">
        <v>324.14302212000001</v>
      </c>
      <c r="AN21" s="266">
        <v>301.82748325</v>
      </c>
      <c r="AO21" s="266">
        <v>296.89426056999997</v>
      </c>
      <c r="AP21" s="266">
        <v>268.79396180999998</v>
      </c>
      <c r="AQ21" s="266">
        <v>281.36119683999999</v>
      </c>
      <c r="AR21" s="266">
        <v>326.87051730000002</v>
      </c>
      <c r="AS21" s="266">
        <v>386.63346444000001</v>
      </c>
      <c r="AT21" s="266">
        <v>375.89735751000001</v>
      </c>
      <c r="AU21" s="266">
        <v>328.84308449999997</v>
      </c>
      <c r="AV21" s="266">
        <v>306.51431401000002</v>
      </c>
      <c r="AW21" s="266">
        <v>283.96801324</v>
      </c>
      <c r="AX21" s="266">
        <v>321.3965</v>
      </c>
      <c r="AY21" s="266">
        <v>337.1617</v>
      </c>
      <c r="AZ21" s="309">
        <v>292.74279999999999</v>
      </c>
      <c r="BA21" s="309">
        <v>300.07819999999998</v>
      </c>
      <c r="BB21" s="309">
        <v>278.54989999999998</v>
      </c>
      <c r="BC21" s="309">
        <v>295.43520000000001</v>
      </c>
      <c r="BD21" s="309">
        <v>340.18369999999999</v>
      </c>
      <c r="BE21" s="309">
        <v>385.49299999999999</v>
      </c>
      <c r="BF21" s="309">
        <v>374.5718</v>
      </c>
      <c r="BG21" s="309">
        <v>333.76150000000001</v>
      </c>
      <c r="BH21" s="309">
        <v>309.14850000000001</v>
      </c>
      <c r="BI21" s="309">
        <v>288.6087</v>
      </c>
      <c r="BJ21" s="309">
        <v>327.95929999999998</v>
      </c>
      <c r="BK21" s="309">
        <v>347.5471</v>
      </c>
      <c r="BL21" s="309">
        <v>300.59539999999998</v>
      </c>
      <c r="BM21" s="309">
        <v>305.99169999999998</v>
      </c>
      <c r="BN21" s="309">
        <v>283.42419999999998</v>
      </c>
      <c r="BO21" s="309">
        <v>300.15929999999997</v>
      </c>
      <c r="BP21" s="309">
        <v>345.60129999999998</v>
      </c>
      <c r="BQ21" s="309">
        <v>391.33609999999999</v>
      </c>
      <c r="BR21" s="309">
        <v>380.32310000000001</v>
      </c>
      <c r="BS21" s="309">
        <v>338.56349999999998</v>
      </c>
      <c r="BT21" s="309">
        <v>313.29230000000001</v>
      </c>
      <c r="BU21" s="309">
        <v>292.2824</v>
      </c>
      <c r="BV21" s="309">
        <v>331.71010000000001</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324"/>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923.60145613999998</v>
      </c>
      <c r="AN23" s="266">
        <v>830.93442786000003</v>
      </c>
      <c r="AO23" s="266">
        <v>772.10185403000003</v>
      </c>
      <c r="AP23" s="266">
        <v>723.53853322999998</v>
      </c>
      <c r="AQ23" s="266">
        <v>782.53620321999995</v>
      </c>
      <c r="AR23" s="266">
        <v>974.29221200999996</v>
      </c>
      <c r="AS23" s="266">
        <v>1238.9315928999999</v>
      </c>
      <c r="AT23" s="266">
        <v>1179.0274863</v>
      </c>
      <c r="AU23" s="266">
        <v>947.13078111000004</v>
      </c>
      <c r="AV23" s="266">
        <v>783.46509346000005</v>
      </c>
      <c r="AW23" s="266">
        <v>737.79514420999999</v>
      </c>
      <c r="AX23" s="266">
        <v>927.1721</v>
      </c>
      <c r="AY23" s="266">
        <v>1010.478</v>
      </c>
      <c r="AZ23" s="309">
        <v>833.05060000000003</v>
      </c>
      <c r="BA23" s="309">
        <v>799.99400000000003</v>
      </c>
      <c r="BB23" s="309">
        <v>728.43510000000003</v>
      </c>
      <c r="BC23" s="309">
        <v>796.94159999999999</v>
      </c>
      <c r="BD23" s="309">
        <v>992.57380000000001</v>
      </c>
      <c r="BE23" s="309">
        <v>1191.4849999999999</v>
      </c>
      <c r="BF23" s="309">
        <v>1134.751</v>
      </c>
      <c r="BG23" s="309">
        <v>943.87710000000004</v>
      </c>
      <c r="BH23" s="309">
        <v>773.46209999999996</v>
      </c>
      <c r="BI23" s="309">
        <v>743.78129999999999</v>
      </c>
      <c r="BJ23" s="309">
        <v>942.38139999999999</v>
      </c>
      <c r="BK23" s="309">
        <v>1042.037</v>
      </c>
      <c r="BL23" s="309">
        <v>854.83410000000003</v>
      </c>
      <c r="BM23" s="309">
        <v>808.13499999999999</v>
      </c>
      <c r="BN23" s="309">
        <v>731.41690000000006</v>
      </c>
      <c r="BO23" s="309">
        <v>796.28840000000002</v>
      </c>
      <c r="BP23" s="309">
        <v>991.2405</v>
      </c>
      <c r="BQ23" s="309">
        <v>1190.2670000000001</v>
      </c>
      <c r="BR23" s="309">
        <v>1134.1369999999999</v>
      </c>
      <c r="BS23" s="309">
        <v>943.50019999999995</v>
      </c>
      <c r="BT23" s="309">
        <v>773.04859999999996</v>
      </c>
      <c r="BU23" s="309">
        <v>743.33730000000003</v>
      </c>
      <c r="BV23" s="309">
        <v>941.29049999999995</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343"/>
      <c r="BA24" s="343"/>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99.146769000000006</v>
      </c>
      <c r="AB26" s="250">
        <v>98.638931999999997</v>
      </c>
      <c r="AC26" s="250">
        <v>96.933167999999995</v>
      </c>
      <c r="AD26" s="250">
        <v>108.088796</v>
      </c>
      <c r="AE26" s="250">
        <v>115.712227</v>
      </c>
      <c r="AF26" s="250">
        <v>116.875727</v>
      </c>
      <c r="AG26" s="250">
        <v>110.67178800000001</v>
      </c>
      <c r="AH26" s="250">
        <v>110.27757099999999</v>
      </c>
      <c r="AI26" s="250">
        <v>110.62552100000001</v>
      </c>
      <c r="AJ26" s="250">
        <v>118.574189</v>
      </c>
      <c r="AK26" s="250">
        <v>122.36420200000001</v>
      </c>
      <c r="AL26" s="250">
        <v>128.18026</v>
      </c>
      <c r="AM26" s="250">
        <v>134.36410799999999</v>
      </c>
      <c r="AN26" s="250">
        <v>139.29861299999999</v>
      </c>
      <c r="AO26" s="250">
        <v>145.23844199999999</v>
      </c>
      <c r="AP26" s="250">
        <v>151.74391199999999</v>
      </c>
      <c r="AQ26" s="250">
        <v>154.05797699999999</v>
      </c>
      <c r="AR26" s="250">
        <v>150.427233</v>
      </c>
      <c r="AS26" s="250">
        <v>137.90735799999999</v>
      </c>
      <c r="AT26" s="250">
        <v>129.68806699999999</v>
      </c>
      <c r="AU26" s="250">
        <v>129.101842</v>
      </c>
      <c r="AV26" s="250">
        <v>133.39774399999999</v>
      </c>
      <c r="AW26" s="250">
        <v>136.19085899999999</v>
      </c>
      <c r="AX26" s="250">
        <v>131.458</v>
      </c>
      <c r="AY26" s="250">
        <v>125.68519999999999</v>
      </c>
      <c r="AZ26" s="316">
        <v>130.4254</v>
      </c>
      <c r="BA26" s="316">
        <v>137.9751</v>
      </c>
      <c r="BB26" s="316">
        <v>144.2115</v>
      </c>
      <c r="BC26" s="316">
        <v>154.39619999999999</v>
      </c>
      <c r="BD26" s="316">
        <v>160.6859</v>
      </c>
      <c r="BE26" s="316">
        <v>147.24359999999999</v>
      </c>
      <c r="BF26" s="316">
        <v>141.2251</v>
      </c>
      <c r="BG26" s="316">
        <v>141.04490000000001</v>
      </c>
      <c r="BH26" s="316">
        <v>142.8295</v>
      </c>
      <c r="BI26" s="316">
        <v>146.88890000000001</v>
      </c>
      <c r="BJ26" s="316">
        <v>139.53270000000001</v>
      </c>
      <c r="BK26" s="316">
        <v>135.00489999999999</v>
      </c>
      <c r="BL26" s="316">
        <v>131.2099</v>
      </c>
      <c r="BM26" s="316">
        <v>134.71969999999999</v>
      </c>
      <c r="BN26" s="316">
        <v>139.75620000000001</v>
      </c>
      <c r="BO26" s="316">
        <v>144.24289999999999</v>
      </c>
      <c r="BP26" s="316">
        <v>143.2201</v>
      </c>
      <c r="BQ26" s="316">
        <v>128.06540000000001</v>
      </c>
      <c r="BR26" s="316">
        <v>120.7336</v>
      </c>
      <c r="BS26" s="316">
        <v>117.34820000000001</v>
      </c>
      <c r="BT26" s="316">
        <v>118.00749999999999</v>
      </c>
      <c r="BU26" s="316">
        <v>120.1863</v>
      </c>
      <c r="BV26" s="316">
        <v>105.9131</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9.0071340000000006</v>
      </c>
      <c r="AE27" s="250">
        <v>8.9944769999999998</v>
      </c>
      <c r="AF27" s="250">
        <v>8.8536439999999992</v>
      </c>
      <c r="AG27" s="250">
        <v>8.5698229999999995</v>
      </c>
      <c r="AH27" s="250">
        <v>8.0897159999999992</v>
      </c>
      <c r="AI27" s="250">
        <v>8.2810620000000004</v>
      </c>
      <c r="AJ27" s="250">
        <v>8.1558060000000001</v>
      </c>
      <c r="AK27" s="250">
        <v>8.5627499999999994</v>
      </c>
      <c r="AL27" s="250">
        <v>8.5492570000000008</v>
      </c>
      <c r="AM27" s="250">
        <v>8.0759109999999996</v>
      </c>
      <c r="AN27" s="250">
        <v>8.1288070000000001</v>
      </c>
      <c r="AO27" s="250">
        <v>8.2858280000000004</v>
      </c>
      <c r="AP27" s="250">
        <v>8.4800109999999993</v>
      </c>
      <c r="AQ27" s="250">
        <v>8.4236409999999999</v>
      </c>
      <c r="AR27" s="250">
        <v>8.5070650000000008</v>
      </c>
      <c r="AS27" s="250">
        <v>8.5613969999999995</v>
      </c>
      <c r="AT27" s="250">
        <v>7.7747440000000001</v>
      </c>
      <c r="AU27" s="250">
        <v>8.2118000000000002</v>
      </c>
      <c r="AV27" s="250">
        <v>8.2697859999999999</v>
      </c>
      <c r="AW27" s="250">
        <v>8.1290739999999992</v>
      </c>
      <c r="AX27" s="250">
        <v>8.4042030000000008</v>
      </c>
      <c r="AY27" s="250">
        <v>8.2925409999999999</v>
      </c>
      <c r="AZ27" s="316">
        <v>8.2511019999999995</v>
      </c>
      <c r="BA27" s="316">
        <v>8.6471780000000003</v>
      </c>
      <c r="BB27" s="316">
        <v>8.5910440000000001</v>
      </c>
      <c r="BC27" s="316">
        <v>8.6527840000000005</v>
      </c>
      <c r="BD27" s="316">
        <v>8.7870419999999996</v>
      </c>
      <c r="BE27" s="316">
        <v>8.5134819999999998</v>
      </c>
      <c r="BF27" s="316">
        <v>8.6136800000000004</v>
      </c>
      <c r="BG27" s="316">
        <v>8.8992540000000009</v>
      </c>
      <c r="BH27" s="316">
        <v>9.1896699999999996</v>
      </c>
      <c r="BI27" s="316">
        <v>9.3684709999999995</v>
      </c>
      <c r="BJ27" s="316">
        <v>9.2615200000000009</v>
      </c>
      <c r="BK27" s="316">
        <v>8.6223860000000005</v>
      </c>
      <c r="BL27" s="316">
        <v>8.4628169999999994</v>
      </c>
      <c r="BM27" s="316">
        <v>8.7296809999999994</v>
      </c>
      <c r="BN27" s="316">
        <v>8.5825659999999999</v>
      </c>
      <c r="BO27" s="316">
        <v>8.5946350000000002</v>
      </c>
      <c r="BP27" s="316">
        <v>8.6839809999999993</v>
      </c>
      <c r="BQ27" s="316">
        <v>8.3675359999999994</v>
      </c>
      <c r="BR27" s="316">
        <v>8.4372220000000002</v>
      </c>
      <c r="BS27" s="316">
        <v>8.7207939999999997</v>
      </c>
      <c r="BT27" s="316">
        <v>9.0277150000000006</v>
      </c>
      <c r="BU27" s="316">
        <v>9.2321589999999993</v>
      </c>
      <c r="BV27" s="316">
        <v>9.1612329999999993</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16.635068</v>
      </c>
      <c r="AE28" s="250">
        <v>16.715716</v>
      </c>
      <c r="AF28" s="250">
        <v>16.631883999999999</v>
      </c>
      <c r="AG28" s="250">
        <v>16.554423</v>
      </c>
      <c r="AH28" s="250">
        <v>16.412734</v>
      </c>
      <c r="AI28" s="250">
        <v>16.459752999999999</v>
      </c>
      <c r="AJ28" s="250">
        <v>16.557116000000001</v>
      </c>
      <c r="AK28" s="250">
        <v>16.434491999999999</v>
      </c>
      <c r="AL28" s="250">
        <v>16.732616</v>
      </c>
      <c r="AM28" s="250">
        <v>16.418818000000002</v>
      </c>
      <c r="AN28" s="250">
        <v>16.251401000000001</v>
      </c>
      <c r="AO28" s="250">
        <v>16.500457000000001</v>
      </c>
      <c r="AP28" s="250">
        <v>16.374313999999998</v>
      </c>
      <c r="AQ28" s="250">
        <v>16.592587000000002</v>
      </c>
      <c r="AR28" s="250">
        <v>16.540068000000002</v>
      </c>
      <c r="AS28" s="250">
        <v>17.197016000000001</v>
      </c>
      <c r="AT28" s="250">
        <v>16.951377999999998</v>
      </c>
      <c r="AU28" s="250">
        <v>17.017838999999999</v>
      </c>
      <c r="AV28" s="250">
        <v>16.960404</v>
      </c>
      <c r="AW28" s="250">
        <v>16.777467000000001</v>
      </c>
      <c r="AX28" s="250">
        <v>16.812670000000001</v>
      </c>
      <c r="AY28" s="250">
        <v>16.881250000000001</v>
      </c>
      <c r="AZ28" s="316">
        <v>16.988759999999999</v>
      </c>
      <c r="BA28" s="316">
        <v>16.901250000000001</v>
      </c>
      <c r="BB28" s="316">
        <v>16.7943</v>
      </c>
      <c r="BC28" s="316">
        <v>16.70862</v>
      </c>
      <c r="BD28" s="316">
        <v>16.772760000000002</v>
      </c>
      <c r="BE28" s="316">
        <v>16.70316</v>
      </c>
      <c r="BF28" s="316">
        <v>16.68366</v>
      </c>
      <c r="BG28" s="316">
        <v>16.69313</v>
      </c>
      <c r="BH28" s="316">
        <v>16.76502</v>
      </c>
      <c r="BI28" s="316">
        <v>16.927949999999999</v>
      </c>
      <c r="BJ28" s="316">
        <v>16.94162</v>
      </c>
      <c r="BK28" s="316">
        <v>16.979949999999999</v>
      </c>
      <c r="BL28" s="316">
        <v>16.897500000000001</v>
      </c>
      <c r="BM28" s="316">
        <v>16.77411</v>
      </c>
      <c r="BN28" s="316">
        <v>16.631550000000001</v>
      </c>
      <c r="BO28" s="316">
        <v>16.562100000000001</v>
      </c>
      <c r="BP28" s="316">
        <v>16.637930000000001</v>
      </c>
      <c r="BQ28" s="316">
        <v>16.582599999999999</v>
      </c>
      <c r="BR28" s="316">
        <v>16.576329999999999</v>
      </c>
      <c r="BS28" s="316">
        <v>16.603059999999999</v>
      </c>
      <c r="BT28" s="316">
        <v>16.691120000000002</v>
      </c>
      <c r="BU28" s="316">
        <v>16.870200000000001</v>
      </c>
      <c r="BV28" s="316">
        <v>16.8993</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343"/>
      <c r="BA29" s="343"/>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343"/>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343"/>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v>
      </c>
      <c r="AU32" s="208">
        <v>1.94</v>
      </c>
      <c r="AV32" s="208">
        <v>1.9057924898</v>
      </c>
      <c r="AW32" s="208">
        <v>1.9037512692</v>
      </c>
      <c r="AX32" s="208">
        <v>2.0045899999999999</v>
      </c>
      <c r="AY32" s="208">
        <v>2.0544630000000002</v>
      </c>
      <c r="AZ32" s="324">
        <v>2.0756510000000001</v>
      </c>
      <c r="BA32" s="324">
        <v>2.0773929999999998</v>
      </c>
      <c r="BB32" s="324">
        <v>2.0924079999999998</v>
      </c>
      <c r="BC32" s="324">
        <v>2.0739260000000002</v>
      </c>
      <c r="BD32" s="324">
        <v>2.0447829999999998</v>
      </c>
      <c r="BE32" s="324">
        <v>2.0324450000000001</v>
      </c>
      <c r="BF32" s="324">
        <v>2.0336799999999999</v>
      </c>
      <c r="BG32" s="324">
        <v>2.0481440000000002</v>
      </c>
      <c r="BH32" s="324">
        <v>2.040584</v>
      </c>
      <c r="BI32" s="324">
        <v>2.0558510000000001</v>
      </c>
      <c r="BJ32" s="324">
        <v>2.0567700000000002</v>
      </c>
      <c r="BK32" s="324">
        <v>2.0661529999999999</v>
      </c>
      <c r="BL32" s="324">
        <v>2.0740219999999998</v>
      </c>
      <c r="BM32" s="324">
        <v>2.0802719999999999</v>
      </c>
      <c r="BN32" s="324">
        <v>2.0978059999999998</v>
      </c>
      <c r="BO32" s="324">
        <v>2.0814050000000002</v>
      </c>
      <c r="BP32" s="324">
        <v>2.057788</v>
      </c>
      <c r="BQ32" s="324">
        <v>2.0504889999999998</v>
      </c>
      <c r="BR32" s="324">
        <v>2.0519880000000001</v>
      </c>
      <c r="BS32" s="324">
        <v>2.0664750000000001</v>
      </c>
      <c r="BT32" s="324">
        <v>2.05911</v>
      </c>
      <c r="BU32" s="324">
        <v>2.0753439999999999</v>
      </c>
      <c r="BV32" s="324">
        <v>2.072638</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2.4916723443</v>
      </c>
      <c r="AW33" s="208">
        <v>2.9872473848999999</v>
      </c>
      <c r="AX33" s="208">
        <v>3.0947900000000002</v>
      </c>
      <c r="AY33" s="208">
        <v>3.3552970000000002</v>
      </c>
      <c r="AZ33" s="324">
        <v>3.5880359999999998</v>
      </c>
      <c r="BA33" s="324">
        <v>3.2714449999999999</v>
      </c>
      <c r="BB33" s="324">
        <v>3.156736</v>
      </c>
      <c r="BC33" s="324">
        <v>3.0796739999999998</v>
      </c>
      <c r="BD33" s="324">
        <v>3.0607250000000001</v>
      </c>
      <c r="BE33" s="324">
        <v>3.1770900000000002</v>
      </c>
      <c r="BF33" s="324">
        <v>3.2107950000000001</v>
      </c>
      <c r="BG33" s="324">
        <v>3.1594880000000001</v>
      </c>
      <c r="BH33" s="324">
        <v>3.259998</v>
      </c>
      <c r="BI33" s="324">
        <v>3.4214169999999999</v>
      </c>
      <c r="BJ33" s="324">
        <v>3.665225</v>
      </c>
      <c r="BK33" s="324">
        <v>3.98115</v>
      </c>
      <c r="BL33" s="324">
        <v>3.9643920000000001</v>
      </c>
      <c r="BM33" s="324">
        <v>3.6934939999999998</v>
      </c>
      <c r="BN33" s="324">
        <v>3.5553059999999999</v>
      </c>
      <c r="BO33" s="324">
        <v>3.467263</v>
      </c>
      <c r="BP33" s="324">
        <v>3.4237449999999998</v>
      </c>
      <c r="BQ33" s="324">
        <v>3.4666090000000001</v>
      </c>
      <c r="BR33" s="324">
        <v>3.4888949999999999</v>
      </c>
      <c r="BS33" s="324">
        <v>3.4158900000000001</v>
      </c>
      <c r="BT33" s="324">
        <v>3.5151690000000002</v>
      </c>
      <c r="BU33" s="324">
        <v>3.6879339999999998</v>
      </c>
      <c r="BV33" s="324">
        <v>3.9273829999999998</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7.9295869999999997</v>
      </c>
      <c r="AX34" s="208">
        <v>8.4353499999999997</v>
      </c>
      <c r="AY34" s="208">
        <v>9.1982420000000005</v>
      </c>
      <c r="AZ34" s="324">
        <v>9.5801940000000005</v>
      </c>
      <c r="BA34" s="324">
        <v>10.380179999999999</v>
      </c>
      <c r="BB34" s="324">
        <v>11.2057</v>
      </c>
      <c r="BC34" s="324">
        <v>10.75362</v>
      </c>
      <c r="BD34" s="324">
        <v>10.94416</v>
      </c>
      <c r="BE34" s="324">
        <v>10.3399</v>
      </c>
      <c r="BF34" s="324">
        <v>9.9160240000000002</v>
      </c>
      <c r="BG34" s="324">
        <v>9.6521139999999992</v>
      </c>
      <c r="BH34" s="324">
        <v>9.5842209999999994</v>
      </c>
      <c r="BI34" s="324">
        <v>9.5833519999999996</v>
      </c>
      <c r="BJ34" s="324">
        <v>9.9778369999999992</v>
      </c>
      <c r="BK34" s="324">
        <v>10.079029999999999</v>
      </c>
      <c r="BL34" s="324">
        <v>9.8822550000000007</v>
      </c>
      <c r="BM34" s="324">
        <v>10.28688</v>
      </c>
      <c r="BN34" s="324">
        <v>11.08428</v>
      </c>
      <c r="BO34" s="324">
        <v>10.82761</v>
      </c>
      <c r="BP34" s="324">
        <v>11.25117</v>
      </c>
      <c r="BQ34" s="324">
        <v>10.920999999999999</v>
      </c>
      <c r="BR34" s="324">
        <v>10.605829999999999</v>
      </c>
      <c r="BS34" s="324">
        <v>10.394819999999999</v>
      </c>
      <c r="BT34" s="324">
        <v>10.360989999999999</v>
      </c>
      <c r="BU34" s="324">
        <v>10.35797</v>
      </c>
      <c r="BV34" s="324">
        <v>10.699159999999999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10.69</v>
      </c>
      <c r="AT35" s="208">
        <v>10.44</v>
      </c>
      <c r="AU35" s="208">
        <v>9.83</v>
      </c>
      <c r="AV35" s="208">
        <v>10.07</v>
      </c>
      <c r="AW35" s="208">
        <v>10.66818</v>
      </c>
      <c r="AX35" s="208">
        <v>11.39021</v>
      </c>
      <c r="AY35" s="208">
        <v>12.29946</v>
      </c>
      <c r="AZ35" s="324">
        <v>12.80416</v>
      </c>
      <c r="BA35" s="324">
        <v>13.51534</v>
      </c>
      <c r="BB35" s="324">
        <v>13.2464</v>
      </c>
      <c r="BC35" s="324">
        <v>12.795439999999999</v>
      </c>
      <c r="BD35" s="324">
        <v>12.8055</v>
      </c>
      <c r="BE35" s="324">
        <v>12.90869</v>
      </c>
      <c r="BF35" s="324">
        <v>12.815799999999999</v>
      </c>
      <c r="BG35" s="324">
        <v>12.616569999999999</v>
      </c>
      <c r="BH35" s="324">
        <v>12.880929999999999</v>
      </c>
      <c r="BI35" s="324">
        <v>13.28523</v>
      </c>
      <c r="BJ35" s="324">
        <v>12.73197</v>
      </c>
      <c r="BK35" s="324">
        <v>12.794219999999999</v>
      </c>
      <c r="BL35" s="324">
        <v>13.03022</v>
      </c>
      <c r="BM35" s="324">
        <v>13.477209999999999</v>
      </c>
      <c r="BN35" s="324">
        <v>13.434060000000001</v>
      </c>
      <c r="BO35" s="324">
        <v>13.40935</v>
      </c>
      <c r="BP35" s="324">
        <v>13.632160000000001</v>
      </c>
      <c r="BQ35" s="324">
        <v>13.77078</v>
      </c>
      <c r="BR35" s="324">
        <v>13.6538</v>
      </c>
      <c r="BS35" s="324">
        <v>13.48095</v>
      </c>
      <c r="BT35" s="324">
        <v>13.80494</v>
      </c>
      <c r="BU35" s="324">
        <v>14.14733</v>
      </c>
      <c r="BV35" s="324">
        <v>13.34051</v>
      </c>
    </row>
    <row r="36" spans="1:74" ht="11.1" customHeight="1" x14ac:dyDescent="0.2">
      <c r="A36" s="56"/>
      <c r="B36" s="55" t="s">
        <v>1024</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324"/>
      <c r="BA36" s="324"/>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13.09</v>
      </c>
      <c r="AP37" s="208">
        <v>13.28</v>
      </c>
      <c r="AQ37" s="208">
        <v>13.15</v>
      </c>
      <c r="AR37" s="208">
        <v>13.28</v>
      </c>
      <c r="AS37" s="208">
        <v>13.26</v>
      </c>
      <c r="AT37" s="208">
        <v>13.31</v>
      </c>
      <c r="AU37" s="208">
        <v>13.55</v>
      </c>
      <c r="AV37" s="208">
        <v>13.6</v>
      </c>
      <c r="AW37" s="208">
        <v>13.35</v>
      </c>
      <c r="AX37" s="208">
        <v>12.73878</v>
      </c>
      <c r="AY37" s="208">
        <v>12.668570000000001</v>
      </c>
      <c r="AZ37" s="324">
        <v>12.815709999999999</v>
      </c>
      <c r="BA37" s="324">
        <v>13.100949999999999</v>
      </c>
      <c r="BB37" s="324">
        <v>13.447520000000001</v>
      </c>
      <c r="BC37" s="324">
        <v>13.214399999999999</v>
      </c>
      <c r="BD37" s="324">
        <v>13.330170000000001</v>
      </c>
      <c r="BE37" s="324">
        <v>13.44725</v>
      </c>
      <c r="BF37" s="324">
        <v>13.531029999999999</v>
      </c>
      <c r="BG37" s="324">
        <v>13.71494</v>
      </c>
      <c r="BH37" s="324">
        <v>13.784190000000001</v>
      </c>
      <c r="BI37" s="324">
        <v>13.636100000000001</v>
      </c>
      <c r="BJ37" s="324">
        <v>13.020239999999999</v>
      </c>
      <c r="BK37" s="324">
        <v>12.934620000000001</v>
      </c>
      <c r="BL37" s="324">
        <v>13.06481</v>
      </c>
      <c r="BM37" s="324">
        <v>13.3772</v>
      </c>
      <c r="BN37" s="324">
        <v>13.831709999999999</v>
      </c>
      <c r="BO37" s="324">
        <v>13.50929</v>
      </c>
      <c r="BP37" s="324">
        <v>13.611750000000001</v>
      </c>
      <c r="BQ37" s="324">
        <v>13.71763</v>
      </c>
      <c r="BR37" s="324">
        <v>13.781459999999999</v>
      </c>
      <c r="BS37" s="324">
        <v>13.952400000000001</v>
      </c>
      <c r="BT37" s="324">
        <v>13.93859</v>
      </c>
      <c r="BU37" s="324">
        <v>13.84497</v>
      </c>
      <c r="BV37" s="324">
        <v>13.219440000000001</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10.24</v>
      </c>
      <c r="AN38" s="208">
        <v>10.36</v>
      </c>
      <c r="AO38" s="208">
        <v>10.41</v>
      </c>
      <c r="AP38" s="208">
        <v>10.42</v>
      </c>
      <c r="AQ38" s="208">
        <v>10.46</v>
      </c>
      <c r="AR38" s="208">
        <v>10.95</v>
      </c>
      <c r="AS38" s="208">
        <v>10.9</v>
      </c>
      <c r="AT38" s="208">
        <v>10.95</v>
      </c>
      <c r="AU38" s="208">
        <v>11.07</v>
      </c>
      <c r="AV38" s="208">
        <v>10.73</v>
      </c>
      <c r="AW38" s="208">
        <v>10.59</v>
      </c>
      <c r="AX38" s="208">
        <v>10.27284</v>
      </c>
      <c r="AY38" s="208">
        <v>10.197800000000001</v>
      </c>
      <c r="AZ38" s="324">
        <v>10.307130000000001</v>
      </c>
      <c r="BA38" s="324">
        <v>10.40831</v>
      </c>
      <c r="BB38" s="324">
        <v>10.533569999999999</v>
      </c>
      <c r="BC38" s="324">
        <v>10.59754</v>
      </c>
      <c r="BD38" s="324">
        <v>11.14462</v>
      </c>
      <c r="BE38" s="324">
        <v>11.152520000000001</v>
      </c>
      <c r="BF38" s="324">
        <v>11.24187</v>
      </c>
      <c r="BG38" s="324">
        <v>11.3415</v>
      </c>
      <c r="BH38" s="324">
        <v>10.97048</v>
      </c>
      <c r="BI38" s="324">
        <v>10.82198</v>
      </c>
      <c r="BJ38" s="324">
        <v>10.47986</v>
      </c>
      <c r="BK38" s="324">
        <v>10.36218</v>
      </c>
      <c r="BL38" s="324">
        <v>10.45791</v>
      </c>
      <c r="BM38" s="324">
        <v>10.567</v>
      </c>
      <c r="BN38" s="324">
        <v>10.67656</v>
      </c>
      <c r="BO38" s="324">
        <v>10.732519999999999</v>
      </c>
      <c r="BP38" s="324">
        <v>11.274710000000001</v>
      </c>
      <c r="BQ38" s="324">
        <v>11.28051</v>
      </c>
      <c r="BR38" s="324">
        <v>11.35087</v>
      </c>
      <c r="BS38" s="324">
        <v>11.414709999999999</v>
      </c>
      <c r="BT38" s="324">
        <v>11.04745</v>
      </c>
      <c r="BU38" s="324">
        <v>10.906319999999999</v>
      </c>
      <c r="BV38" s="324">
        <v>10.577070000000001</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6.33</v>
      </c>
      <c r="AN39" s="208">
        <v>6.41</v>
      </c>
      <c r="AO39" s="208">
        <v>6.38</v>
      </c>
      <c r="AP39" s="208">
        <v>6.4</v>
      </c>
      <c r="AQ39" s="208">
        <v>6.53</v>
      </c>
      <c r="AR39" s="208">
        <v>6.94</v>
      </c>
      <c r="AS39" s="208">
        <v>7.17</v>
      </c>
      <c r="AT39" s="208">
        <v>7.09</v>
      </c>
      <c r="AU39" s="208">
        <v>7.01</v>
      </c>
      <c r="AV39" s="208">
        <v>6.72</v>
      </c>
      <c r="AW39" s="208">
        <v>6.48</v>
      </c>
      <c r="AX39" s="208">
        <v>6.3291110000000002</v>
      </c>
      <c r="AY39" s="208">
        <v>6.3128120000000001</v>
      </c>
      <c r="AZ39" s="324">
        <v>6.4124639999999999</v>
      </c>
      <c r="BA39" s="324">
        <v>6.4017970000000002</v>
      </c>
      <c r="BB39" s="324">
        <v>6.4382609999999998</v>
      </c>
      <c r="BC39" s="324">
        <v>6.5930439999999999</v>
      </c>
      <c r="BD39" s="324">
        <v>7.0133239999999999</v>
      </c>
      <c r="BE39" s="324">
        <v>7.2139499999999996</v>
      </c>
      <c r="BF39" s="324">
        <v>7.014589</v>
      </c>
      <c r="BG39" s="324">
        <v>7.062792</v>
      </c>
      <c r="BH39" s="324">
        <v>6.7344359999999996</v>
      </c>
      <c r="BI39" s="324">
        <v>6.4941420000000001</v>
      </c>
      <c r="BJ39" s="324">
        <v>6.3561189999999996</v>
      </c>
      <c r="BK39" s="324">
        <v>6.3401860000000001</v>
      </c>
      <c r="BL39" s="324">
        <v>6.45174</v>
      </c>
      <c r="BM39" s="324">
        <v>6.4339870000000001</v>
      </c>
      <c r="BN39" s="324">
        <v>6.4633070000000004</v>
      </c>
      <c r="BO39" s="324">
        <v>6.6157149999999998</v>
      </c>
      <c r="BP39" s="324">
        <v>7.0329030000000001</v>
      </c>
      <c r="BQ39" s="324">
        <v>7.2391889999999997</v>
      </c>
      <c r="BR39" s="324">
        <v>7.0316340000000004</v>
      </c>
      <c r="BS39" s="324">
        <v>7.0818469999999998</v>
      </c>
      <c r="BT39" s="324">
        <v>6.7454739999999997</v>
      </c>
      <c r="BU39" s="324">
        <v>6.5080590000000003</v>
      </c>
      <c r="BV39" s="324">
        <v>6.3619940000000001</v>
      </c>
    </row>
    <row r="40" spans="1:74" ht="11.1" customHeight="1" x14ac:dyDescent="0.2">
      <c r="A40" s="56"/>
      <c r="B40" s="693" t="s">
        <v>1144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1145</v>
      </c>
      <c r="B41" s="522" t="s">
        <v>1156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348">
        <v>23.61309</v>
      </c>
      <c r="BA41" s="348">
        <v>21.682459999999999</v>
      </c>
      <c r="BB41" s="348">
        <v>20.594570000000001</v>
      </c>
      <c r="BC41" s="348">
        <v>22.743649999999999</v>
      </c>
      <c r="BD41" s="348">
        <v>26.286110000000001</v>
      </c>
      <c r="BE41" s="348">
        <v>28.31617</v>
      </c>
      <c r="BF41" s="348">
        <v>30.32611</v>
      </c>
      <c r="BG41" s="348">
        <v>25.990200000000002</v>
      </c>
      <c r="BH41" s="348">
        <v>24.062159999999999</v>
      </c>
      <c r="BI41" s="348">
        <v>22.368849999999998</v>
      </c>
      <c r="BJ41" s="348">
        <v>22.936240000000002</v>
      </c>
      <c r="BK41" s="348">
        <v>24.745709999999999</v>
      </c>
      <c r="BL41" s="348">
        <v>24.1434</v>
      </c>
      <c r="BM41" s="348">
        <v>21.598859999999998</v>
      </c>
      <c r="BN41" s="348">
        <v>20.682300000000001</v>
      </c>
      <c r="BO41" s="348">
        <v>23.564800000000002</v>
      </c>
      <c r="BP41" s="348">
        <v>26.566859999999998</v>
      </c>
      <c r="BQ41" s="348">
        <v>27.775649999999999</v>
      </c>
      <c r="BR41" s="348">
        <v>28.997730000000001</v>
      </c>
      <c r="BS41" s="348">
        <v>25.397919999999999</v>
      </c>
      <c r="BT41" s="348">
        <v>23.11317</v>
      </c>
      <c r="BU41" s="348">
        <v>22.658080000000002</v>
      </c>
      <c r="BV41" s="348">
        <v>24.040150000000001</v>
      </c>
    </row>
    <row r="42" spans="1:74" ht="11.1" customHeight="1" x14ac:dyDescent="0.2">
      <c r="A42" s="56" t="s">
        <v>1146</v>
      </c>
      <c r="B42" s="522" t="s">
        <v>1157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348">
        <v>31.90795</v>
      </c>
      <c r="BA42" s="348">
        <v>32.33719</v>
      </c>
      <c r="BB42" s="348">
        <v>31.44736</v>
      </c>
      <c r="BC42" s="348">
        <v>31.497679999999999</v>
      </c>
      <c r="BD42" s="348">
        <v>31.449159999999999</v>
      </c>
      <c r="BE42" s="348">
        <v>50.897530000000003</v>
      </c>
      <c r="BF42" s="348">
        <v>36.65034</v>
      </c>
      <c r="BG42" s="348">
        <v>32.136180000000003</v>
      </c>
      <c r="BH42" s="348">
        <v>31.202629999999999</v>
      </c>
      <c r="BI42" s="348">
        <v>31.045680000000001</v>
      </c>
      <c r="BJ42" s="348">
        <v>34.060369999999999</v>
      </c>
      <c r="BK42" s="348">
        <v>34.940300000000001</v>
      </c>
      <c r="BL42" s="348">
        <v>34.27384</v>
      </c>
      <c r="BM42" s="348">
        <v>32.153860000000002</v>
      </c>
      <c r="BN42" s="348">
        <v>32.780850000000001</v>
      </c>
      <c r="BO42" s="348">
        <v>29.796790000000001</v>
      </c>
      <c r="BP42" s="348">
        <v>31.823640000000001</v>
      </c>
      <c r="BQ42" s="348">
        <v>55.850270000000002</v>
      </c>
      <c r="BR42" s="348">
        <v>34.843220000000002</v>
      </c>
      <c r="BS42" s="348">
        <v>32.224510000000002</v>
      </c>
      <c r="BT42" s="348">
        <v>34.00047</v>
      </c>
      <c r="BU42" s="348">
        <v>34.911160000000002</v>
      </c>
      <c r="BV42" s="348">
        <v>36.0533</v>
      </c>
    </row>
    <row r="43" spans="1:74" ht="11.1" customHeight="1" x14ac:dyDescent="0.2">
      <c r="A43" s="56" t="s">
        <v>1147</v>
      </c>
      <c r="B43" s="522" t="s">
        <v>1158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348">
        <v>44.876390000000001</v>
      </c>
      <c r="BA43" s="348">
        <v>41.201259999999998</v>
      </c>
      <c r="BB43" s="348">
        <v>29.26868</v>
      </c>
      <c r="BC43" s="348">
        <v>29.873809999999999</v>
      </c>
      <c r="BD43" s="348">
        <v>30.402989999999999</v>
      </c>
      <c r="BE43" s="348">
        <v>32.623750000000001</v>
      </c>
      <c r="BF43" s="348">
        <v>32.710619999999999</v>
      </c>
      <c r="BG43" s="348">
        <v>32.169899999999998</v>
      </c>
      <c r="BH43" s="348">
        <v>32.11056</v>
      </c>
      <c r="BI43" s="348">
        <v>30.295909999999999</v>
      </c>
      <c r="BJ43" s="348">
        <v>45.298299999999998</v>
      </c>
      <c r="BK43" s="348">
        <v>55.079940000000001</v>
      </c>
      <c r="BL43" s="348">
        <v>44.483159999999998</v>
      </c>
      <c r="BM43" s="348">
        <v>35.400210000000001</v>
      </c>
      <c r="BN43" s="348">
        <v>29.160540000000001</v>
      </c>
      <c r="BO43" s="348">
        <v>30.402650000000001</v>
      </c>
      <c r="BP43" s="348">
        <v>31.091640000000002</v>
      </c>
      <c r="BQ43" s="348">
        <v>33.30415</v>
      </c>
      <c r="BR43" s="348">
        <v>33.678150000000002</v>
      </c>
      <c r="BS43" s="348">
        <v>31.033380000000001</v>
      </c>
      <c r="BT43" s="348">
        <v>29.587510000000002</v>
      </c>
      <c r="BU43" s="348">
        <v>28.045829999999999</v>
      </c>
      <c r="BV43" s="348">
        <v>46.303269999999998</v>
      </c>
    </row>
    <row r="44" spans="1:74" ht="11.1" customHeight="1" x14ac:dyDescent="0.2">
      <c r="A44" s="56" t="s">
        <v>1148</v>
      </c>
      <c r="B44" s="522" t="s">
        <v>1159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348">
        <v>24.788709999999998</v>
      </c>
      <c r="BA44" s="348">
        <v>25.9192</v>
      </c>
      <c r="BB44" s="348">
        <v>25.971520000000002</v>
      </c>
      <c r="BC44" s="348">
        <v>26.469850000000001</v>
      </c>
      <c r="BD44" s="348">
        <v>27.63861</v>
      </c>
      <c r="BE44" s="348">
        <v>30.386220000000002</v>
      </c>
      <c r="BF44" s="348">
        <v>29.39133</v>
      </c>
      <c r="BG44" s="348">
        <v>27.596699999999998</v>
      </c>
      <c r="BH44" s="348">
        <v>26.54759</v>
      </c>
      <c r="BI44" s="348">
        <v>26.629190000000001</v>
      </c>
      <c r="BJ44" s="348">
        <v>29.957329999999999</v>
      </c>
      <c r="BK44" s="348">
        <v>33.550330000000002</v>
      </c>
      <c r="BL44" s="348">
        <v>30.49559</v>
      </c>
      <c r="BM44" s="348">
        <v>29.186150000000001</v>
      </c>
      <c r="BN44" s="348">
        <v>27.497789999999998</v>
      </c>
      <c r="BO44" s="348">
        <v>27.4892</v>
      </c>
      <c r="BP44" s="348">
        <v>28.210570000000001</v>
      </c>
      <c r="BQ44" s="348">
        <v>30.92849</v>
      </c>
      <c r="BR44" s="348">
        <v>30.523009999999999</v>
      </c>
      <c r="BS44" s="348">
        <v>28.219550000000002</v>
      </c>
      <c r="BT44" s="348">
        <v>24.901979999999998</v>
      </c>
      <c r="BU44" s="348">
        <v>25.12632</v>
      </c>
      <c r="BV44" s="348">
        <v>30.294820000000001</v>
      </c>
    </row>
    <row r="45" spans="1:74" ht="11.1" customHeight="1" x14ac:dyDescent="0.2">
      <c r="A45" s="56" t="s">
        <v>1149</v>
      </c>
      <c r="B45" s="522" t="s">
        <v>1160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348">
        <v>27.550419999999999</v>
      </c>
      <c r="BA45" s="348">
        <v>27.645859999999999</v>
      </c>
      <c r="BB45" s="348">
        <v>27.103760000000001</v>
      </c>
      <c r="BC45" s="348">
        <v>27.710280000000001</v>
      </c>
      <c r="BD45" s="348">
        <v>29.72186</v>
      </c>
      <c r="BE45" s="348">
        <v>32.968060000000001</v>
      </c>
      <c r="BF45" s="348">
        <v>32.840089999999996</v>
      </c>
      <c r="BG45" s="348">
        <v>29.774509999999999</v>
      </c>
      <c r="BH45" s="348">
        <v>27.091629999999999</v>
      </c>
      <c r="BI45" s="348">
        <v>27.462720000000001</v>
      </c>
      <c r="BJ45" s="348">
        <v>30.647570000000002</v>
      </c>
      <c r="BK45" s="348">
        <v>32.087269999999997</v>
      </c>
      <c r="BL45" s="348">
        <v>31.33333</v>
      </c>
      <c r="BM45" s="348">
        <v>30.695360000000001</v>
      </c>
      <c r="BN45" s="348">
        <v>29.099209999999999</v>
      </c>
      <c r="BO45" s="348">
        <v>29.325330000000001</v>
      </c>
      <c r="BP45" s="348">
        <v>31.106529999999999</v>
      </c>
      <c r="BQ45" s="348">
        <v>34.692160000000001</v>
      </c>
      <c r="BR45" s="348">
        <v>33.972630000000002</v>
      </c>
      <c r="BS45" s="348">
        <v>30.704360000000001</v>
      </c>
      <c r="BT45" s="348">
        <v>28.228999999999999</v>
      </c>
      <c r="BU45" s="348">
        <v>28.458089999999999</v>
      </c>
      <c r="BV45" s="348">
        <v>30.28782</v>
      </c>
    </row>
    <row r="46" spans="1:74" ht="11.1" customHeight="1" x14ac:dyDescent="0.2">
      <c r="A46" s="56" t="s">
        <v>1150</v>
      </c>
      <c r="B46" s="522" t="s">
        <v>1161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348">
        <v>28.489850000000001</v>
      </c>
      <c r="BA46" s="348">
        <v>27.900040000000001</v>
      </c>
      <c r="BB46" s="348">
        <v>27.55791</v>
      </c>
      <c r="BC46" s="348">
        <v>27.387840000000001</v>
      </c>
      <c r="BD46" s="348">
        <v>29.992270000000001</v>
      </c>
      <c r="BE46" s="348">
        <v>33.364150000000002</v>
      </c>
      <c r="BF46" s="348">
        <v>32.954650000000001</v>
      </c>
      <c r="BG46" s="348">
        <v>29.356940000000002</v>
      </c>
      <c r="BH46" s="348">
        <v>28.74804</v>
      </c>
      <c r="BI46" s="348">
        <v>28.066980000000001</v>
      </c>
      <c r="BJ46" s="348">
        <v>30.532969999999999</v>
      </c>
      <c r="BK46" s="348">
        <v>31.908519999999999</v>
      </c>
      <c r="BL46" s="348">
        <v>31.32077</v>
      </c>
      <c r="BM46" s="348">
        <v>30.90888</v>
      </c>
      <c r="BN46" s="348">
        <v>30.78152</v>
      </c>
      <c r="BO46" s="348">
        <v>30.562750000000001</v>
      </c>
      <c r="BP46" s="348">
        <v>31.77393</v>
      </c>
      <c r="BQ46" s="348">
        <v>35.21837</v>
      </c>
      <c r="BR46" s="348">
        <v>34.063189999999999</v>
      </c>
      <c r="BS46" s="348">
        <v>31.188659999999999</v>
      </c>
      <c r="BT46" s="348">
        <v>30.39181</v>
      </c>
      <c r="BU46" s="348">
        <v>29.827480000000001</v>
      </c>
      <c r="BV46" s="348">
        <v>29.974979999999999</v>
      </c>
    </row>
    <row r="47" spans="1:74" ht="11.1" customHeight="1" x14ac:dyDescent="0.2">
      <c r="A47" s="56" t="s">
        <v>1151</v>
      </c>
      <c r="B47" s="522" t="s">
        <v>1162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348">
        <v>23.45956</v>
      </c>
      <c r="BA47" s="348">
        <v>23.273510000000002</v>
      </c>
      <c r="BB47" s="348">
        <v>23.493829999999999</v>
      </c>
      <c r="BC47" s="348">
        <v>23.675360000000001</v>
      </c>
      <c r="BD47" s="348">
        <v>25.42409</v>
      </c>
      <c r="BE47" s="348">
        <v>30.954339999999998</v>
      </c>
      <c r="BF47" s="348">
        <v>31.442640000000001</v>
      </c>
      <c r="BG47" s="348">
        <v>25.192080000000001</v>
      </c>
      <c r="BH47" s="348">
        <v>25.08727</v>
      </c>
      <c r="BI47" s="348">
        <v>23.874379999999999</v>
      </c>
      <c r="BJ47" s="348">
        <v>25.140309999999999</v>
      </c>
      <c r="BK47" s="348">
        <v>26.494070000000001</v>
      </c>
      <c r="BL47" s="348">
        <v>25.74879</v>
      </c>
      <c r="BM47" s="348">
        <v>25.498909999999999</v>
      </c>
      <c r="BN47" s="348">
        <v>25.516729999999999</v>
      </c>
      <c r="BO47" s="348">
        <v>26.044350000000001</v>
      </c>
      <c r="BP47" s="348">
        <v>26.93675</v>
      </c>
      <c r="BQ47" s="348">
        <v>33.149270000000001</v>
      </c>
      <c r="BR47" s="348">
        <v>33.612639999999999</v>
      </c>
      <c r="BS47" s="348">
        <v>27.49156</v>
      </c>
      <c r="BT47" s="348">
        <v>26.629760000000001</v>
      </c>
      <c r="BU47" s="348">
        <v>26.085190000000001</v>
      </c>
      <c r="BV47" s="348">
        <v>25.711559999999999</v>
      </c>
    </row>
    <row r="48" spans="1:74" ht="11.1" customHeight="1" x14ac:dyDescent="0.2">
      <c r="A48" s="107" t="s">
        <v>1152</v>
      </c>
      <c r="B48" s="522" t="s">
        <v>1163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348">
        <v>24.523240000000001</v>
      </c>
      <c r="BA48" s="348">
        <v>23.168140000000001</v>
      </c>
      <c r="BB48" s="348">
        <v>25.007249999999999</v>
      </c>
      <c r="BC48" s="348">
        <v>24.57734</v>
      </c>
      <c r="BD48" s="348">
        <v>26.949950000000001</v>
      </c>
      <c r="BE48" s="348">
        <v>28.820319999999999</v>
      </c>
      <c r="BF48" s="348">
        <v>29.666329999999999</v>
      </c>
      <c r="BG48" s="348">
        <v>27.052659999999999</v>
      </c>
      <c r="BH48" s="348">
        <v>26.724240000000002</v>
      </c>
      <c r="BI48" s="348">
        <v>25.992740000000001</v>
      </c>
      <c r="BJ48" s="348">
        <v>27.140139999999999</v>
      </c>
      <c r="BK48" s="348">
        <v>28.084859999999999</v>
      </c>
      <c r="BL48" s="348">
        <v>27.678619999999999</v>
      </c>
      <c r="BM48" s="348">
        <v>26.305720000000001</v>
      </c>
      <c r="BN48" s="348">
        <v>27.34909</v>
      </c>
      <c r="BO48" s="348">
        <v>26.59272</v>
      </c>
      <c r="BP48" s="348">
        <v>28.292639999999999</v>
      </c>
      <c r="BQ48" s="348">
        <v>30.488969999999998</v>
      </c>
      <c r="BR48" s="348">
        <v>29.95879</v>
      </c>
      <c r="BS48" s="348">
        <v>27.814360000000001</v>
      </c>
      <c r="BT48" s="348">
        <v>27.235939999999999</v>
      </c>
      <c r="BU48" s="348">
        <v>26.235440000000001</v>
      </c>
      <c r="BV48" s="348">
        <v>27.275639999999999</v>
      </c>
    </row>
    <row r="49" spans="1:74" ht="11.1" customHeight="1" x14ac:dyDescent="0.2">
      <c r="A49" s="52" t="s">
        <v>1153</v>
      </c>
      <c r="B49" s="522" t="s">
        <v>1164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348">
        <v>25.604220000000002</v>
      </c>
      <c r="BA49" s="348">
        <v>25.536799999999999</v>
      </c>
      <c r="BB49" s="348">
        <v>26.905799999999999</v>
      </c>
      <c r="BC49" s="348">
        <v>27.647670000000002</v>
      </c>
      <c r="BD49" s="348">
        <v>26.60737</v>
      </c>
      <c r="BE49" s="348">
        <v>27.67775</v>
      </c>
      <c r="BF49" s="348">
        <v>28.515360000000001</v>
      </c>
      <c r="BG49" s="348">
        <v>28.04372</v>
      </c>
      <c r="BH49" s="348">
        <v>28.82612</v>
      </c>
      <c r="BI49" s="348">
        <v>28.44584</v>
      </c>
      <c r="BJ49" s="348">
        <v>28.0139</v>
      </c>
      <c r="BK49" s="348">
        <v>29.19942</v>
      </c>
      <c r="BL49" s="348">
        <v>28.641169999999999</v>
      </c>
      <c r="BM49" s="348">
        <v>28.407530000000001</v>
      </c>
      <c r="BN49" s="348">
        <v>29.10249</v>
      </c>
      <c r="BO49" s="348">
        <v>28.60313</v>
      </c>
      <c r="BP49" s="348">
        <v>28.336860000000001</v>
      </c>
      <c r="BQ49" s="348">
        <v>29.48676</v>
      </c>
      <c r="BR49" s="348">
        <v>30.05059</v>
      </c>
      <c r="BS49" s="348">
        <v>29.140840000000001</v>
      </c>
      <c r="BT49" s="348">
        <v>29.422999999999998</v>
      </c>
      <c r="BU49" s="348">
        <v>28.693180000000002</v>
      </c>
      <c r="BV49" s="348">
        <v>28.20994</v>
      </c>
    </row>
    <row r="50" spans="1:74" ht="11.1" customHeight="1" x14ac:dyDescent="0.2">
      <c r="A50" s="107" t="s">
        <v>1154</v>
      </c>
      <c r="B50" s="522" t="s">
        <v>1165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348">
        <v>24.394459999999999</v>
      </c>
      <c r="BA50" s="348">
        <v>25.006060000000002</v>
      </c>
      <c r="BB50" s="348">
        <v>24.01906</v>
      </c>
      <c r="BC50" s="348">
        <v>23.864879999999999</v>
      </c>
      <c r="BD50" s="348">
        <v>23.561199999999999</v>
      </c>
      <c r="BE50" s="348">
        <v>36.465420000000002</v>
      </c>
      <c r="BF50" s="348">
        <v>26.691179999999999</v>
      </c>
      <c r="BG50" s="348">
        <v>24.804849999999998</v>
      </c>
      <c r="BH50" s="348">
        <v>26.192720000000001</v>
      </c>
      <c r="BI50" s="348">
        <v>24.7469</v>
      </c>
      <c r="BJ50" s="348">
        <v>27.740069999999999</v>
      </c>
      <c r="BK50" s="348">
        <v>26.994119999999999</v>
      </c>
      <c r="BL50" s="348">
        <v>26.001069999999999</v>
      </c>
      <c r="BM50" s="348">
        <v>24.641169999999999</v>
      </c>
      <c r="BN50" s="348">
        <v>24.27187</v>
      </c>
      <c r="BO50" s="348">
        <v>22.014340000000001</v>
      </c>
      <c r="BP50" s="348">
        <v>22.523810000000001</v>
      </c>
      <c r="BQ50" s="348">
        <v>37.877760000000002</v>
      </c>
      <c r="BR50" s="348">
        <v>26.65558</v>
      </c>
      <c r="BS50" s="348">
        <v>25.307259999999999</v>
      </c>
      <c r="BT50" s="348">
        <v>27.137709999999998</v>
      </c>
      <c r="BU50" s="348">
        <v>27.58558</v>
      </c>
      <c r="BV50" s="348">
        <v>29.969480000000001</v>
      </c>
    </row>
    <row r="51" spans="1:74" ht="11.1" customHeight="1" x14ac:dyDescent="0.2">
      <c r="A51" s="110" t="s">
        <v>1155</v>
      </c>
      <c r="B51" s="694" t="s">
        <v>1166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350">
        <v>29.090070000000001</v>
      </c>
      <c r="BA51" s="350">
        <v>29.217759999999998</v>
      </c>
      <c r="BB51" s="350">
        <v>28.41827</v>
      </c>
      <c r="BC51" s="350">
        <v>28.639289999999999</v>
      </c>
      <c r="BD51" s="350">
        <v>28.098369999999999</v>
      </c>
      <c r="BE51" s="350">
        <v>41.574660000000002</v>
      </c>
      <c r="BF51" s="350">
        <v>29.960540000000002</v>
      </c>
      <c r="BG51" s="350">
        <v>27.395600000000002</v>
      </c>
      <c r="BH51" s="350">
        <v>27.90972</v>
      </c>
      <c r="BI51" s="350">
        <v>27.874860000000002</v>
      </c>
      <c r="BJ51" s="350">
        <v>31.050650000000001</v>
      </c>
      <c r="BK51" s="350">
        <v>31.695119999999999</v>
      </c>
      <c r="BL51" s="350">
        <v>30.835830000000001</v>
      </c>
      <c r="BM51" s="350">
        <v>29.082380000000001</v>
      </c>
      <c r="BN51" s="350">
        <v>28.930520000000001</v>
      </c>
      <c r="BO51" s="350">
        <v>26.663519999999998</v>
      </c>
      <c r="BP51" s="350">
        <v>26.808679999999999</v>
      </c>
      <c r="BQ51" s="350">
        <v>42.794020000000003</v>
      </c>
      <c r="BR51" s="350">
        <v>31.500350000000001</v>
      </c>
      <c r="BS51" s="350">
        <v>29.55517</v>
      </c>
      <c r="BT51" s="350">
        <v>30.58164</v>
      </c>
      <c r="BU51" s="350">
        <v>31.360330000000001</v>
      </c>
      <c r="BV51" s="350">
        <v>34.093719999999998</v>
      </c>
    </row>
    <row r="52" spans="1:74" s="416" customFormat="1" ht="12" customHeight="1" x14ac:dyDescent="0.2">
      <c r="A52" s="415"/>
      <c r="B52" s="812" t="s">
        <v>1404</v>
      </c>
      <c r="C52" s="755"/>
      <c r="D52" s="755"/>
      <c r="E52" s="755"/>
      <c r="F52" s="755"/>
      <c r="G52" s="755"/>
      <c r="H52" s="755"/>
      <c r="I52" s="755"/>
      <c r="J52" s="755"/>
      <c r="K52" s="755"/>
      <c r="L52" s="755"/>
      <c r="M52" s="755"/>
      <c r="N52" s="755"/>
      <c r="O52" s="755"/>
      <c r="P52" s="755"/>
      <c r="Q52" s="755"/>
      <c r="AY52" s="469"/>
      <c r="AZ52" s="469"/>
      <c r="BA52" s="469"/>
      <c r="BB52" s="469"/>
      <c r="BC52" s="469"/>
      <c r="BD52" s="612"/>
      <c r="BE52" s="612"/>
      <c r="BF52" s="612"/>
      <c r="BG52" s="469"/>
      <c r="BH52" s="469"/>
      <c r="BI52" s="469"/>
      <c r="BJ52" s="469"/>
    </row>
    <row r="53" spans="1:74" s="416" customFormat="1" ht="12" customHeight="1" x14ac:dyDescent="0.2">
      <c r="A53" s="415"/>
      <c r="B53" s="812" t="s">
        <v>1405</v>
      </c>
      <c r="C53" s="755"/>
      <c r="D53" s="755"/>
      <c r="E53" s="755"/>
      <c r="F53" s="755"/>
      <c r="G53" s="755"/>
      <c r="H53" s="755"/>
      <c r="I53" s="755"/>
      <c r="J53" s="755"/>
      <c r="K53" s="755"/>
      <c r="L53" s="755"/>
      <c r="M53" s="755"/>
      <c r="N53" s="755"/>
      <c r="O53" s="755"/>
      <c r="P53" s="755"/>
      <c r="Q53" s="755"/>
      <c r="AY53" s="469"/>
      <c r="AZ53" s="469"/>
      <c r="BA53" s="469"/>
      <c r="BB53" s="469"/>
      <c r="BC53" s="469"/>
      <c r="BD53" s="612"/>
      <c r="BE53" s="612"/>
      <c r="BF53" s="612"/>
      <c r="BG53" s="469"/>
      <c r="BH53" s="469"/>
      <c r="BI53" s="469"/>
      <c r="BJ53" s="469"/>
    </row>
    <row r="54" spans="1:74" s="416" customFormat="1" ht="12" customHeight="1" x14ac:dyDescent="0.2">
      <c r="A54" s="417"/>
      <c r="B54" s="804" t="s">
        <v>1406</v>
      </c>
      <c r="C54" s="748"/>
      <c r="D54" s="748"/>
      <c r="E54" s="748"/>
      <c r="F54" s="748"/>
      <c r="G54" s="748"/>
      <c r="H54" s="748"/>
      <c r="I54" s="748"/>
      <c r="J54" s="748"/>
      <c r="K54" s="748"/>
      <c r="L54" s="748"/>
      <c r="M54" s="748"/>
      <c r="N54" s="748"/>
      <c r="O54" s="748"/>
      <c r="P54" s="748"/>
      <c r="Q54" s="742"/>
      <c r="AY54" s="469"/>
      <c r="AZ54" s="469"/>
      <c r="BA54" s="469"/>
      <c r="BB54" s="469"/>
      <c r="BC54" s="469"/>
      <c r="BD54" s="612"/>
      <c r="BE54" s="612"/>
      <c r="BF54" s="612"/>
      <c r="BG54" s="469"/>
      <c r="BH54" s="469"/>
      <c r="BI54" s="469"/>
      <c r="BJ54" s="469"/>
    </row>
    <row r="55" spans="1:74" s="416" customFormat="1" ht="12" customHeight="1" x14ac:dyDescent="0.2">
      <c r="A55" s="417"/>
      <c r="B55" s="804" t="s">
        <v>1407</v>
      </c>
      <c r="C55" s="748"/>
      <c r="D55" s="748"/>
      <c r="E55" s="748"/>
      <c r="F55" s="748"/>
      <c r="G55" s="748"/>
      <c r="H55" s="748"/>
      <c r="I55" s="748"/>
      <c r="J55" s="748"/>
      <c r="K55" s="748"/>
      <c r="L55" s="748"/>
      <c r="M55" s="748"/>
      <c r="N55" s="748"/>
      <c r="O55" s="748"/>
      <c r="P55" s="748"/>
      <c r="Q55" s="742"/>
      <c r="AY55" s="469"/>
      <c r="AZ55" s="469"/>
      <c r="BA55" s="469"/>
      <c r="BB55" s="469"/>
      <c r="BC55" s="469"/>
      <c r="BD55" s="612"/>
      <c r="BE55" s="612"/>
      <c r="BF55" s="612"/>
      <c r="BG55" s="469"/>
      <c r="BH55" s="469"/>
      <c r="BI55" s="469"/>
      <c r="BJ55" s="469"/>
    </row>
    <row r="56" spans="1:74" s="416" customFormat="1" ht="12" customHeight="1" x14ac:dyDescent="0.2">
      <c r="A56" s="417"/>
      <c r="B56" s="804" t="s">
        <v>1346</v>
      </c>
      <c r="C56" s="742"/>
      <c r="D56" s="742"/>
      <c r="E56" s="742"/>
      <c r="F56" s="742"/>
      <c r="G56" s="742"/>
      <c r="H56" s="742"/>
      <c r="I56" s="742"/>
      <c r="J56" s="742"/>
      <c r="K56" s="742"/>
      <c r="L56" s="742"/>
      <c r="M56" s="742"/>
      <c r="N56" s="742"/>
      <c r="O56" s="742"/>
      <c r="P56" s="742"/>
      <c r="Q56" s="742"/>
      <c r="AY56" s="469"/>
      <c r="AZ56" s="469"/>
      <c r="BA56" s="469"/>
      <c r="BB56" s="469"/>
      <c r="BC56" s="469"/>
      <c r="BD56" s="612"/>
      <c r="BE56" s="612"/>
      <c r="BF56" s="612"/>
      <c r="BG56" s="469"/>
      <c r="BH56" s="469"/>
      <c r="BI56" s="469"/>
      <c r="BJ56" s="469"/>
    </row>
    <row r="57" spans="1:74" s="265" customFormat="1" ht="12" customHeight="1" x14ac:dyDescent="0.2">
      <c r="A57" s="101"/>
      <c r="B57" s="779" t="s">
        <v>1408</v>
      </c>
      <c r="C57" s="763"/>
      <c r="D57" s="763"/>
      <c r="E57" s="763"/>
      <c r="F57" s="763"/>
      <c r="G57" s="763"/>
      <c r="H57" s="763"/>
      <c r="I57" s="763"/>
      <c r="J57" s="763"/>
      <c r="K57" s="763"/>
      <c r="L57" s="763"/>
      <c r="M57" s="763"/>
      <c r="N57" s="763"/>
      <c r="O57" s="763"/>
      <c r="P57" s="763"/>
      <c r="Q57" s="763"/>
      <c r="AY57" s="468"/>
      <c r="AZ57" s="468"/>
      <c r="BA57" s="468"/>
      <c r="BB57" s="468"/>
      <c r="BC57" s="468"/>
      <c r="BD57" s="611"/>
      <c r="BE57" s="611"/>
      <c r="BF57" s="611"/>
      <c r="BG57" s="468"/>
      <c r="BH57" s="468"/>
      <c r="BI57" s="468"/>
      <c r="BJ57" s="468"/>
    </row>
    <row r="58" spans="1:74" s="416" customFormat="1" ht="12" customHeight="1" x14ac:dyDescent="0.2">
      <c r="A58" s="417"/>
      <c r="B58" s="783" t="str">
        <f>"Notes: "&amp;"EIA completed modeling and analysis for this report on " &amp;Dates!D2&amp;"."</f>
        <v>Notes: EIA completed modeling and analysis for this report on Thursday February 4, 2021.</v>
      </c>
      <c r="C58" s="805"/>
      <c r="D58" s="805"/>
      <c r="E58" s="805"/>
      <c r="F58" s="805"/>
      <c r="G58" s="805"/>
      <c r="H58" s="805"/>
      <c r="I58" s="805"/>
      <c r="J58" s="805"/>
      <c r="K58" s="805"/>
      <c r="L58" s="805"/>
      <c r="M58" s="805"/>
      <c r="N58" s="805"/>
      <c r="O58" s="805"/>
      <c r="P58" s="805"/>
      <c r="Q58" s="784"/>
      <c r="AY58" s="469"/>
      <c r="AZ58" s="469"/>
      <c r="BA58" s="469"/>
      <c r="BB58" s="469"/>
      <c r="BC58" s="469"/>
      <c r="BD58" s="612"/>
      <c r="BE58" s="612"/>
      <c r="BF58" s="612"/>
      <c r="BG58" s="469"/>
      <c r="BH58" s="469"/>
      <c r="BI58" s="469"/>
      <c r="BJ58" s="469"/>
    </row>
    <row r="59" spans="1:74" s="416" customFormat="1" ht="12" customHeight="1" x14ac:dyDescent="0.2">
      <c r="A59" s="417"/>
      <c r="B59" s="756" t="s">
        <v>353</v>
      </c>
      <c r="C59" s="755"/>
      <c r="D59" s="755"/>
      <c r="E59" s="755"/>
      <c r="F59" s="755"/>
      <c r="G59" s="755"/>
      <c r="H59" s="755"/>
      <c r="I59" s="755"/>
      <c r="J59" s="755"/>
      <c r="K59" s="755"/>
      <c r="L59" s="755"/>
      <c r="M59" s="755"/>
      <c r="N59" s="755"/>
      <c r="O59" s="755"/>
      <c r="P59" s="755"/>
      <c r="Q59" s="755"/>
      <c r="AY59" s="469"/>
      <c r="AZ59" s="469"/>
      <c r="BA59" s="469"/>
      <c r="BB59" s="469"/>
      <c r="BC59" s="469"/>
      <c r="BD59" s="612"/>
      <c r="BE59" s="612"/>
      <c r="BF59" s="612"/>
      <c r="BG59" s="469"/>
      <c r="BH59" s="469"/>
      <c r="BI59" s="469"/>
      <c r="BJ59" s="469"/>
    </row>
    <row r="60" spans="1:74" s="416" customFormat="1" ht="12" customHeight="1" x14ac:dyDescent="0.2">
      <c r="A60" s="417"/>
      <c r="B60" s="779" t="s">
        <v>129</v>
      </c>
      <c r="C60" s="763"/>
      <c r="D60" s="763"/>
      <c r="E60" s="763"/>
      <c r="F60" s="763"/>
      <c r="G60" s="763"/>
      <c r="H60" s="763"/>
      <c r="I60" s="763"/>
      <c r="J60" s="763"/>
      <c r="K60" s="763"/>
      <c r="L60" s="763"/>
      <c r="M60" s="763"/>
      <c r="N60" s="763"/>
      <c r="O60" s="763"/>
      <c r="P60" s="763"/>
      <c r="Q60" s="763"/>
      <c r="AY60" s="469"/>
      <c r="AZ60" s="469"/>
      <c r="BA60" s="469"/>
      <c r="BB60" s="469"/>
      <c r="BC60" s="469"/>
      <c r="BD60" s="612"/>
      <c r="BE60" s="612"/>
      <c r="BF60" s="612"/>
      <c r="BG60" s="469"/>
      <c r="BH60" s="469"/>
      <c r="BI60" s="469"/>
      <c r="BJ60" s="469"/>
    </row>
    <row r="61" spans="1:74" s="416" customFormat="1" ht="12" customHeight="1" x14ac:dyDescent="0.2">
      <c r="A61" s="415"/>
      <c r="B61" s="749" t="s">
        <v>1347</v>
      </c>
      <c r="C61" s="805"/>
      <c r="D61" s="805"/>
      <c r="E61" s="805"/>
      <c r="F61" s="805"/>
      <c r="G61" s="805"/>
      <c r="H61" s="805"/>
      <c r="I61" s="805"/>
      <c r="J61" s="805"/>
      <c r="K61" s="805"/>
      <c r="L61" s="805"/>
      <c r="M61" s="805"/>
      <c r="N61" s="805"/>
      <c r="O61" s="805"/>
      <c r="P61" s="805"/>
      <c r="Q61" s="784"/>
      <c r="AY61" s="469"/>
      <c r="AZ61" s="469"/>
      <c r="BA61" s="469"/>
      <c r="BB61" s="469"/>
      <c r="BC61" s="469"/>
      <c r="BD61" s="612"/>
      <c r="BE61" s="612"/>
      <c r="BF61" s="612"/>
      <c r="BG61" s="469"/>
      <c r="BH61" s="469"/>
      <c r="BI61" s="469"/>
      <c r="BJ61" s="469"/>
    </row>
    <row r="62" spans="1:74" s="416" customFormat="1" ht="22.35" customHeight="1" x14ac:dyDescent="0.2">
      <c r="A62" s="415"/>
      <c r="B62" s="783" t="s">
        <v>1348</v>
      </c>
      <c r="C62" s="805"/>
      <c r="D62" s="805"/>
      <c r="E62" s="805"/>
      <c r="F62" s="805"/>
      <c r="G62" s="805"/>
      <c r="H62" s="805"/>
      <c r="I62" s="805"/>
      <c r="J62" s="805"/>
      <c r="K62" s="805"/>
      <c r="L62" s="805"/>
      <c r="M62" s="805"/>
      <c r="N62" s="805"/>
      <c r="O62" s="805"/>
      <c r="P62" s="805"/>
      <c r="Q62" s="784"/>
      <c r="AY62" s="469"/>
      <c r="AZ62" s="469"/>
      <c r="BA62" s="469"/>
      <c r="BB62" s="469"/>
      <c r="BC62" s="469"/>
      <c r="BD62" s="612"/>
      <c r="BE62" s="612"/>
      <c r="BF62" s="612"/>
      <c r="BG62" s="469"/>
      <c r="BH62" s="469"/>
      <c r="BI62" s="469"/>
      <c r="BJ62" s="469"/>
    </row>
    <row r="63" spans="1:74" s="416" customFormat="1" ht="12" customHeight="1" x14ac:dyDescent="0.2">
      <c r="A63" s="415"/>
      <c r="B63" s="783" t="s">
        <v>1349</v>
      </c>
      <c r="C63" s="805"/>
      <c r="D63" s="805"/>
      <c r="E63" s="805"/>
      <c r="F63" s="805"/>
      <c r="G63" s="805"/>
      <c r="H63" s="805"/>
      <c r="I63" s="805"/>
      <c r="J63" s="805"/>
      <c r="K63" s="805"/>
      <c r="L63" s="805"/>
      <c r="M63" s="805"/>
      <c r="N63" s="805"/>
      <c r="O63" s="805"/>
      <c r="P63" s="805"/>
      <c r="Q63" s="784"/>
      <c r="AY63" s="469"/>
      <c r="AZ63" s="469"/>
      <c r="BA63" s="469"/>
      <c r="BB63" s="469"/>
      <c r="BC63" s="469"/>
      <c r="BD63" s="612"/>
      <c r="BE63" s="612"/>
      <c r="BF63" s="612"/>
      <c r="BG63" s="469"/>
      <c r="BH63" s="469"/>
      <c r="BI63" s="469"/>
      <c r="BJ63" s="469"/>
    </row>
    <row r="64" spans="1:74" s="418" customFormat="1" ht="12" customHeight="1" x14ac:dyDescent="0.2">
      <c r="A64" s="393"/>
      <c r="B64" s="783" t="s">
        <v>1350</v>
      </c>
      <c r="C64" s="805"/>
      <c r="D64" s="805"/>
      <c r="E64" s="805"/>
      <c r="F64" s="805"/>
      <c r="G64" s="805"/>
      <c r="H64" s="805"/>
      <c r="I64" s="805"/>
      <c r="J64" s="805"/>
      <c r="K64" s="805"/>
      <c r="L64" s="805"/>
      <c r="M64" s="805"/>
      <c r="N64" s="805"/>
      <c r="O64" s="805"/>
      <c r="P64" s="805"/>
      <c r="Q64" s="784"/>
      <c r="AY64" s="465"/>
      <c r="AZ64" s="465"/>
      <c r="BA64" s="465"/>
      <c r="BB64" s="465"/>
      <c r="BC64" s="465"/>
      <c r="BD64" s="613"/>
      <c r="BE64" s="613"/>
      <c r="BF64" s="613"/>
      <c r="BG64" s="465"/>
      <c r="BH64" s="465"/>
      <c r="BI64" s="465"/>
      <c r="BJ64" s="465"/>
    </row>
    <row r="65" spans="1:74" ht="12.75" x14ac:dyDescent="0.2">
      <c r="A65" s="101"/>
      <c r="B65" s="783" t="s">
        <v>838</v>
      </c>
      <c r="C65" s="784"/>
      <c r="D65" s="784"/>
      <c r="E65" s="784"/>
      <c r="F65" s="784"/>
      <c r="G65" s="784"/>
      <c r="H65" s="784"/>
      <c r="I65" s="784"/>
      <c r="J65" s="784"/>
      <c r="K65" s="784"/>
      <c r="L65" s="784"/>
      <c r="M65" s="784"/>
      <c r="N65" s="784"/>
      <c r="O65" s="784"/>
      <c r="P65" s="784"/>
      <c r="Q65" s="742"/>
      <c r="BK65" s="344"/>
      <c r="BL65" s="344"/>
      <c r="BM65" s="344"/>
      <c r="BN65" s="344"/>
      <c r="BO65" s="344"/>
      <c r="BP65" s="344"/>
      <c r="BQ65" s="344"/>
      <c r="BR65" s="344"/>
      <c r="BS65" s="344"/>
      <c r="BT65" s="344"/>
      <c r="BU65" s="344"/>
      <c r="BV65" s="344"/>
    </row>
    <row r="66" spans="1:74" ht="12.6" customHeight="1" x14ac:dyDescent="0.2">
      <c r="A66" s="101"/>
      <c r="B66" s="771" t="s">
        <v>1391</v>
      </c>
      <c r="C66" s="742"/>
      <c r="D66" s="742"/>
      <c r="E66" s="742"/>
      <c r="F66" s="742"/>
      <c r="G66" s="742"/>
      <c r="H66" s="742"/>
      <c r="I66" s="742"/>
      <c r="J66" s="742"/>
      <c r="K66" s="742"/>
      <c r="L66" s="742"/>
      <c r="M66" s="742"/>
      <c r="N66" s="742"/>
      <c r="O66" s="742"/>
      <c r="P66" s="742"/>
      <c r="Q66" s="742"/>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41" customWidth="1"/>
    <col min="56" max="58" width="6.5703125" style="614" customWidth="1"/>
    <col min="59" max="62" width="6.5703125" style="341" customWidth="1"/>
    <col min="63" max="74" width="6.5703125" style="112" customWidth="1"/>
    <col min="75" max="16384" width="9.5703125" style="112"/>
  </cols>
  <sheetData>
    <row r="1" spans="1:74" ht="15.6" customHeight="1" x14ac:dyDescent="0.2">
      <c r="A1" s="766" t="s">
        <v>798</v>
      </c>
      <c r="B1" s="814" t="s">
        <v>1370</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35" customHeight="1"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1167</v>
      </c>
      <c r="B6" s="199" t="s">
        <v>435</v>
      </c>
      <c r="C6" s="695">
        <v>4.4145479500000002</v>
      </c>
      <c r="D6" s="695">
        <v>3.7607345900000002</v>
      </c>
      <c r="E6" s="695">
        <v>3.8988904999999998</v>
      </c>
      <c r="F6" s="695">
        <v>3.41727341</v>
      </c>
      <c r="G6" s="695">
        <v>3.1346294600000002</v>
      </c>
      <c r="H6" s="695">
        <v>3.6941368699999999</v>
      </c>
      <c r="I6" s="695">
        <v>4.5414986600000002</v>
      </c>
      <c r="J6" s="695">
        <v>4.3510151700000002</v>
      </c>
      <c r="K6" s="695">
        <v>3.58626377</v>
      </c>
      <c r="L6" s="695">
        <v>3.1967585500000002</v>
      </c>
      <c r="M6" s="695">
        <v>3.4401828600000002</v>
      </c>
      <c r="N6" s="695">
        <v>4.4131102200000001</v>
      </c>
      <c r="O6" s="695">
        <v>4.9784098300000004</v>
      </c>
      <c r="P6" s="695">
        <v>3.8248589900000001</v>
      </c>
      <c r="Q6" s="695">
        <v>3.7746561999999999</v>
      </c>
      <c r="R6" s="695">
        <v>3.41821829</v>
      </c>
      <c r="S6" s="695">
        <v>3.1562297199999998</v>
      </c>
      <c r="T6" s="695">
        <v>3.5509333500000002</v>
      </c>
      <c r="U6" s="695">
        <v>4.94082534</v>
      </c>
      <c r="V6" s="695">
        <v>5.1076185399999998</v>
      </c>
      <c r="W6" s="695">
        <v>4.10676079</v>
      </c>
      <c r="X6" s="695">
        <v>3.3214954400000001</v>
      </c>
      <c r="Y6" s="695">
        <v>3.6397468499999999</v>
      </c>
      <c r="Z6" s="695">
        <v>4.2795196899999999</v>
      </c>
      <c r="AA6" s="695">
        <v>4.5762745599999999</v>
      </c>
      <c r="AB6" s="695">
        <v>4.0167203499999999</v>
      </c>
      <c r="AC6" s="695">
        <v>3.9068630099999999</v>
      </c>
      <c r="AD6" s="695">
        <v>3.2103189799999998</v>
      </c>
      <c r="AE6" s="695">
        <v>3.1302437099999998</v>
      </c>
      <c r="AF6" s="695">
        <v>3.37893899</v>
      </c>
      <c r="AG6" s="695">
        <v>4.96391721</v>
      </c>
      <c r="AH6" s="695">
        <v>4.6723944099999999</v>
      </c>
      <c r="AI6" s="695">
        <v>3.4790421500000002</v>
      </c>
      <c r="AJ6" s="695">
        <v>3.13440216</v>
      </c>
      <c r="AK6" s="695">
        <v>3.3656301200000001</v>
      </c>
      <c r="AL6" s="695">
        <v>4.3385714399999999</v>
      </c>
      <c r="AM6" s="695">
        <v>4.3103373100000004</v>
      </c>
      <c r="AN6" s="695">
        <v>3.7580039599999999</v>
      </c>
      <c r="AO6" s="695">
        <v>3.6126723699999999</v>
      </c>
      <c r="AP6" s="695">
        <v>3.50901387</v>
      </c>
      <c r="AQ6" s="695">
        <v>3.3896111100000001</v>
      </c>
      <c r="AR6" s="695">
        <v>4.0195711799999998</v>
      </c>
      <c r="AS6" s="695">
        <v>5.4365921899999998</v>
      </c>
      <c r="AT6" s="695">
        <v>5.2946331300000002</v>
      </c>
      <c r="AU6" s="695">
        <v>3.8514959700000002</v>
      </c>
      <c r="AV6" s="695">
        <v>3.2978843900000001</v>
      </c>
      <c r="AW6" s="695">
        <v>3.4016584999999999</v>
      </c>
      <c r="AX6" s="695">
        <v>4.3934074366999996</v>
      </c>
      <c r="AY6" s="695">
        <v>4.7414253634000003</v>
      </c>
      <c r="AZ6" s="696">
        <v>3.9019379999999999</v>
      </c>
      <c r="BA6" s="696">
        <v>3.9349669999999999</v>
      </c>
      <c r="BB6" s="696">
        <v>3.7234180000000001</v>
      </c>
      <c r="BC6" s="696">
        <v>3.5126539999999999</v>
      </c>
      <c r="BD6" s="696">
        <v>4.0682219999999996</v>
      </c>
      <c r="BE6" s="696">
        <v>4.954923</v>
      </c>
      <c r="BF6" s="696">
        <v>5.0016619999999996</v>
      </c>
      <c r="BG6" s="696">
        <v>3.8504179999999999</v>
      </c>
      <c r="BH6" s="696">
        <v>3.3516219999999999</v>
      </c>
      <c r="BI6" s="696">
        <v>3.493233</v>
      </c>
      <c r="BJ6" s="696">
        <v>4.5002149999999999</v>
      </c>
      <c r="BK6" s="696">
        <v>4.9192280000000004</v>
      </c>
      <c r="BL6" s="696">
        <v>4.0014690000000002</v>
      </c>
      <c r="BM6" s="696">
        <v>3.9465669999999999</v>
      </c>
      <c r="BN6" s="696">
        <v>3.7145039999999998</v>
      </c>
      <c r="BO6" s="696">
        <v>3.5037500000000001</v>
      </c>
      <c r="BP6" s="696">
        <v>4.0527620000000004</v>
      </c>
      <c r="BQ6" s="696">
        <v>4.9414389999999999</v>
      </c>
      <c r="BR6" s="696">
        <v>4.9871980000000002</v>
      </c>
      <c r="BS6" s="696">
        <v>3.8391030000000002</v>
      </c>
      <c r="BT6" s="696">
        <v>3.3409529999999998</v>
      </c>
      <c r="BU6" s="696">
        <v>3.4831759999999998</v>
      </c>
      <c r="BV6" s="696">
        <v>4.4918430000000003</v>
      </c>
    </row>
    <row r="7" spans="1:74" ht="11.1" customHeight="1" x14ac:dyDescent="0.2">
      <c r="A7" s="111" t="s">
        <v>1168</v>
      </c>
      <c r="B7" s="184" t="s">
        <v>468</v>
      </c>
      <c r="C7" s="695">
        <v>12.265230239999999</v>
      </c>
      <c r="D7" s="695">
        <v>10.30959182</v>
      </c>
      <c r="E7" s="695">
        <v>10.675129180000001</v>
      </c>
      <c r="F7" s="695">
        <v>8.7755417399999995</v>
      </c>
      <c r="G7" s="695">
        <v>8.5171580799999997</v>
      </c>
      <c r="H7" s="695">
        <v>10.721274510000001</v>
      </c>
      <c r="I7" s="695">
        <v>13.75667157</v>
      </c>
      <c r="J7" s="695">
        <v>12.85714228</v>
      </c>
      <c r="K7" s="695">
        <v>10.536885229999999</v>
      </c>
      <c r="L7" s="695">
        <v>9.2502459800000008</v>
      </c>
      <c r="M7" s="695">
        <v>9.18771922</v>
      </c>
      <c r="N7" s="695">
        <v>11.714544180000001</v>
      </c>
      <c r="O7" s="695">
        <v>13.739746520000001</v>
      </c>
      <c r="P7" s="695">
        <v>10.928913319999999</v>
      </c>
      <c r="Q7" s="695">
        <v>10.77179209</v>
      </c>
      <c r="R7" s="695">
        <v>9.5476263699999997</v>
      </c>
      <c r="S7" s="695">
        <v>9.0911498500000008</v>
      </c>
      <c r="T7" s="695">
        <v>10.76555383</v>
      </c>
      <c r="U7" s="695">
        <v>14.27730002</v>
      </c>
      <c r="V7" s="695">
        <v>14.64571718</v>
      </c>
      <c r="W7" s="695">
        <v>12.736082359999999</v>
      </c>
      <c r="X7" s="695">
        <v>9.6873388400000007</v>
      </c>
      <c r="Y7" s="695">
        <v>9.6868814299999997</v>
      </c>
      <c r="Z7" s="695">
        <v>11.702286170000001</v>
      </c>
      <c r="AA7" s="695">
        <v>12.642286500000001</v>
      </c>
      <c r="AB7" s="695">
        <v>11.579719839999999</v>
      </c>
      <c r="AC7" s="695">
        <v>11.03245562</v>
      </c>
      <c r="AD7" s="695">
        <v>8.6702734100000001</v>
      </c>
      <c r="AE7" s="695">
        <v>8.6479317099999999</v>
      </c>
      <c r="AF7" s="695">
        <v>10.429937860000001</v>
      </c>
      <c r="AG7" s="695">
        <v>14.92537377</v>
      </c>
      <c r="AH7" s="695">
        <v>14.24490597</v>
      </c>
      <c r="AI7" s="695">
        <v>11.188164889999999</v>
      </c>
      <c r="AJ7" s="695">
        <v>8.8757478200000008</v>
      </c>
      <c r="AK7" s="695">
        <v>9.3512532999999998</v>
      </c>
      <c r="AL7" s="695">
        <v>11.56168931</v>
      </c>
      <c r="AM7" s="695">
        <v>11.875003960000001</v>
      </c>
      <c r="AN7" s="695">
        <v>10.628218309999999</v>
      </c>
      <c r="AO7" s="695">
        <v>9.6491553900000007</v>
      </c>
      <c r="AP7" s="695">
        <v>9.5514051700000007</v>
      </c>
      <c r="AQ7" s="695">
        <v>9.3836939099999999</v>
      </c>
      <c r="AR7" s="695">
        <v>11.61540795</v>
      </c>
      <c r="AS7" s="695">
        <v>16.517231450000001</v>
      </c>
      <c r="AT7" s="695">
        <v>15.41020795</v>
      </c>
      <c r="AU7" s="695">
        <v>11.62027254</v>
      </c>
      <c r="AV7" s="695">
        <v>9.1458290200000008</v>
      </c>
      <c r="AW7" s="695">
        <v>9.4974796599999998</v>
      </c>
      <c r="AX7" s="695">
        <v>11.75873766</v>
      </c>
      <c r="AY7" s="695">
        <v>13.221754556</v>
      </c>
      <c r="AZ7" s="696">
        <v>10.883089999999999</v>
      </c>
      <c r="BA7" s="696">
        <v>10.3956</v>
      </c>
      <c r="BB7" s="696">
        <v>9.7871070000000007</v>
      </c>
      <c r="BC7" s="696">
        <v>9.4391180000000006</v>
      </c>
      <c r="BD7" s="696">
        <v>11.629849999999999</v>
      </c>
      <c r="BE7" s="696">
        <v>14.95703</v>
      </c>
      <c r="BF7" s="696">
        <v>14.18586</v>
      </c>
      <c r="BG7" s="696">
        <v>11.52088</v>
      </c>
      <c r="BH7" s="696">
        <v>9.2396670000000007</v>
      </c>
      <c r="BI7" s="696">
        <v>9.7541550000000008</v>
      </c>
      <c r="BJ7" s="696">
        <v>11.998530000000001</v>
      </c>
      <c r="BK7" s="696">
        <v>13.65096</v>
      </c>
      <c r="BL7" s="696">
        <v>11.14011</v>
      </c>
      <c r="BM7" s="696">
        <v>10.461919999999999</v>
      </c>
      <c r="BN7" s="696">
        <v>9.8224689999999999</v>
      </c>
      <c r="BO7" s="696">
        <v>9.4631209999999992</v>
      </c>
      <c r="BP7" s="696">
        <v>11.645860000000001</v>
      </c>
      <c r="BQ7" s="696">
        <v>14.98316</v>
      </c>
      <c r="BR7" s="696">
        <v>14.20613</v>
      </c>
      <c r="BS7" s="696">
        <v>11.5336</v>
      </c>
      <c r="BT7" s="696">
        <v>9.2456929999999993</v>
      </c>
      <c r="BU7" s="696">
        <v>9.7593879999999995</v>
      </c>
      <c r="BV7" s="696">
        <v>12.005470000000001</v>
      </c>
    </row>
    <row r="8" spans="1:74" ht="11.1" customHeight="1" x14ac:dyDescent="0.2">
      <c r="A8" s="111" t="s">
        <v>1169</v>
      </c>
      <c r="B8" s="199" t="s">
        <v>436</v>
      </c>
      <c r="C8" s="695">
        <v>17.736402439999999</v>
      </c>
      <c r="D8" s="695">
        <v>13.67212007</v>
      </c>
      <c r="E8" s="695">
        <v>14.257932459999999</v>
      </c>
      <c r="F8" s="695">
        <v>11.590782369999999</v>
      </c>
      <c r="G8" s="695">
        <v>12.114459139999999</v>
      </c>
      <c r="H8" s="695">
        <v>15.863171449999999</v>
      </c>
      <c r="I8" s="695">
        <v>19.21673818</v>
      </c>
      <c r="J8" s="695">
        <v>16.76708262</v>
      </c>
      <c r="K8" s="695">
        <v>14.304039489999999</v>
      </c>
      <c r="L8" s="695">
        <v>12.328191260000001</v>
      </c>
      <c r="M8" s="695">
        <v>13.748172739999999</v>
      </c>
      <c r="N8" s="695">
        <v>17.675924859999999</v>
      </c>
      <c r="O8" s="695">
        <v>19.605311839999999</v>
      </c>
      <c r="P8" s="695">
        <v>15.386109920000001</v>
      </c>
      <c r="Q8" s="695">
        <v>14.775852710000001</v>
      </c>
      <c r="R8" s="695">
        <v>13.19357044</v>
      </c>
      <c r="S8" s="695">
        <v>13.8744098</v>
      </c>
      <c r="T8" s="695">
        <v>16.800191989999998</v>
      </c>
      <c r="U8" s="695">
        <v>20.374713079999999</v>
      </c>
      <c r="V8" s="695">
        <v>19.554273689999999</v>
      </c>
      <c r="W8" s="695">
        <v>15.752044440000001</v>
      </c>
      <c r="X8" s="695">
        <v>13.15571989</v>
      </c>
      <c r="Y8" s="695">
        <v>14.581142509999999</v>
      </c>
      <c r="Z8" s="695">
        <v>16.771709680000001</v>
      </c>
      <c r="AA8" s="695">
        <v>18.356074150000001</v>
      </c>
      <c r="AB8" s="695">
        <v>15.930966959999999</v>
      </c>
      <c r="AC8" s="695">
        <v>15.76099853</v>
      </c>
      <c r="AD8" s="695">
        <v>11.89039936</v>
      </c>
      <c r="AE8" s="695">
        <v>12.040481529999999</v>
      </c>
      <c r="AF8" s="695">
        <v>14.385836319999999</v>
      </c>
      <c r="AG8" s="695">
        <v>21.24761749</v>
      </c>
      <c r="AH8" s="695">
        <v>18.050308430000001</v>
      </c>
      <c r="AI8" s="695">
        <v>15.151234909999999</v>
      </c>
      <c r="AJ8" s="695">
        <v>12.57402518</v>
      </c>
      <c r="AK8" s="695">
        <v>14.384101749999999</v>
      </c>
      <c r="AL8" s="695">
        <v>16.414629430000002</v>
      </c>
      <c r="AM8" s="695">
        <v>16.75736371</v>
      </c>
      <c r="AN8" s="695">
        <v>15.674385750000001</v>
      </c>
      <c r="AO8" s="695">
        <v>13.97042233</v>
      </c>
      <c r="AP8" s="695">
        <v>12.83710872</v>
      </c>
      <c r="AQ8" s="695">
        <v>13.36970664</v>
      </c>
      <c r="AR8" s="695">
        <v>17.455130860000001</v>
      </c>
      <c r="AS8" s="695">
        <v>22.836719389999999</v>
      </c>
      <c r="AT8" s="695">
        <v>19.651342960000001</v>
      </c>
      <c r="AU8" s="695">
        <v>14.03924484</v>
      </c>
      <c r="AV8" s="695">
        <v>12.762606829999999</v>
      </c>
      <c r="AW8" s="695">
        <v>13.287285860000001</v>
      </c>
      <c r="AX8" s="695">
        <v>17.320039475000002</v>
      </c>
      <c r="AY8" s="695">
        <v>18.208637183</v>
      </c>
      <c r="AZ8" s="696">
        <v>15.5745</v>
      </c>
      <c r="BA8" s="696">
        <v>14.62649</v>
      </c>
      <c r="BB8" s="696">
        <v>13.03992</v>
      </c>
      <c r="BC8" s="696">
        <v>14.07056</v>
      </c>
      <c r="BD8" s="696">
        <v>17.59413</v>
      </c>
      <c r="BE8" s="696">
        <v>20.756239999999998</v>
      </c>
      <c r="BF8" s="696">
        <v>19.539090000000002</v>
      </c>
      <c r="BG8" s="696">
        <v>14.549060000000001</v>
      </c>
      <c r="BH8" s="696">
        <v>12.80048</v>
      </c>
      <c r="BI8" s="696">
        <v>13.84825</v>
      </c>
      <c r="BJ8" s="696">
        <v>18.24212</v>
      </c>
      <c r="BK8" s="696">
        <v>19.331199999999999</v>
      </c>
      <c r="BL8" s="696">
        <v>16.100149999999999</v>
      </c>
      <c r="BM8" s="696">
        <v>14.913069999999999</v>
      </c>
      <c r="BN8" s="696">
        <v>13.199210000000001</v>
      </c>
      <c r="BO8" s="696">
        <v>14.170450000000001</v>
      </c>
      <c r="BP8" s="696">
        <v>17.681370000000001</v>
      </c>
      <c r="BQ8" s="696">
        <v>20.870439999999999</v>
      </c>
      <c r="BR8" s="696">
        <v>19.639890000000001</v>
      </c>
      <c r="BS8" s="696">
        <v>14.61956</v>
      </c>
      <c r="BT8" s="696">
        <v>12.855639999999999</v>
      </c>
      <c r="BU8" s="696">
        <v>13.905430000000001</v>
      </c>
      <c r="BV8" s="696">
        <v>18.317160000000001</v>
      </c>
    </row>
    <row r="9" spans="1:74" ht="11.1" customHeight="1" x14ac:dyDescent="0.2">
      <c r="A9" s="111" t="s">
        <v>1170</v>
      </c>
      <c r="B9" s="199" t="s">
        <v>437</v>
      </c>
      <c r="C9" s="695">
        <v>10.76914081</v>
      </c>
      <c r="D9" s="695">
        <v>8.0509975800000007</v>
      </c>
      <c r="E9" s="695">
        <v>7.8627301699999999</v>
      </c>
      <c r="F9" s="695">
        <v>6.5348464499999999</v>
      </c>
      <c r="G9" s="695">
        <v>6.6503961</v>
      </c>
      <c r="H9" s="695">
        <v>8.7184313499999995</v>
      </c>
      <c r="I9" s="695">
        <v>10.887760650000001</v>
      </c>
      <c r="J9" s="695">
        <v>9.0477501900000004</v>
      </c>
      <c r="K9" s="695">
        <v>7.9361433699999999</v>
      </c>
      <c r="L9" s="695">
        <v>6.9009937499999996</v>
      </c>
      <c r="M9" s="695">
        <v>7.4308184900000001</v>
      </c>
      <c r="N9" s="695">
        <v>9.7393470999999998</v>
      </c>
      <c r="O9" s="695">
        <v>11.682786699999999</v>
      </c>
      <c r="P9" s="695">
        <v>9.4894463299999998</v>
      </c>
      <c r="Q9" s="695">
        <v>8.5618102</v>
      </c>
      <c r="R9" s="695">
        <v>7.5099264799999998</v>
      </c>
      <c r="S9" s="695">
        <v>7.7827904999999999</v>
      </c>
      <c r="T9" s="695">
        <v>9.9305015799999996</v>
      </c>
      <c r="U9" s="695">
        <v>10.898288409999999</v>
      </c>
      <c r="V9" s="695">
        <v>10.36038329</v>
      </c>
      <c r="W9" s="695">
        <v>8.3569863200000007</v>
      </c>
      <c r="X9" s="695">
        <v>7.1866276200000003</v>
      </c>
      <c r="Y9" s="695">
        <v>8.2162980500000007</v>
      </c>
      <c r="Z9" s="695">
        <v>9.9157645999999993</v>
      </c>
      <c r="AA9" s="695">
        <v>10.86702755</v>
      </c>
      <c r="AB9" s="695">
        <v>10.04088939</v>
      </c>
      <c r="AC9" s="695">
        <v>9.3598401899999999</v>
      </c>
      <c r="AD9" s="695">
        <v>6.7161692999999998</v>
      </c>
      <c r="AE9" s="695">
        <v>6.8652936699999998</v>
      </c>
      <c r="AF9" s="695">
        <v>8.3015278400000003</v>
      </c>
      <c r="AG9" s="695">
        <v>10.723289640000001</v>
      </c>
      <c r="AH9" s="695">
        <v>9.9258875999999994</v>
      </c>
      <c r="AI9" s="695">
        <v>8.6715675000000001</v>
      </c>
      <c r="AJ9" s="695">
        <v>7.4262229800000004</v>
      </c>
      <c r="AK9" s="695">
        <v>7.9830678400000004</v>
      </c>
      <c r="AL9" s="695">
        <v>9.7146445200000002</v>
      </c>
      <c r="AM9" s="695">
        <v>10.32208445</v>
      </c>
      <c r="AN9" s="695">
        <v>9.1240628600000004</v>
      </c>
      <c r="AO9" s="695">
        <v>8.1328683399999999</v>
      </c>
      <c r="AP9" s="695">
        <v>7.2009509300000003</v>
      </c>
      <c r="AQ9" s="695">
        <v>6.9212888100000001</v>
      </c>
      <c r="AR9" s="695">
        <v>9.6147828499999992</v>
      </c>
      <c r="AS9" s="695">
        <v>11.67581406</v>
      </c>
      <c r="AT9" s="695">
        <v>10.339258299999999</v>
      </c>
      <c r="AU9" s="695">
        <v>7.9526740299999998</v>
      </c>
      <c r="AV9" s="695">
        <v>7.20090889</v>
      </c>
      <c r="AW9" s="695">
        <v>7.4922122900000003</v>
      </c>
      <c r="AX9" s="695">
        <v>9.6142666081999995</v>
      </c>
      <c r="AY9" s="695">
        <v>10.75552791</v>
      </c>
      <c r="AZ9" s="696">
        <v>9.0365870000000008</v>
      </c>
      <c r="BA9" s="696">
        <v>8.54176</v>
      </c>
      <c r="BB9" s="696">
        <v>7.8587860000000003</v>
      </c>
      <c r="BC9" s="696">
        <v>7.9555619999999996</v>
      </c>
      <c r="BD9" s="696">
        <v>9.9243109999999994</v>
      </c>
      <c r="BE9" s="696">
        <v>11.599600000000001</v>
      </c>
      <c r="BF9" s="696">
        <v>11.090120000000001</v>
      </c>
      <c r="BG9" s="696">
        <v>8.5155060000000002</v>
      </c>
      <c r="BH9" s="696">
        <v>7.3415559999999997</v>
      </c>
      <c r="BI9" s="696">
        <v>8.0661860000000001</v>
      </c>
      <c r="BJ9" s="696">
        <v>10.90372</v>
      </c>
      <c r="BK9" s="696">
        <v>12.39696</v>
      </c>
      <c r="BL9" s="696">
        <v>10.10839</v>
      </c>
      <c r="BM9" s="696">
        <v>9.4098190000000006</v>
      </c>
      <c r="BN9" s="696">
        <v>8.4756049999999998</v>
      </c>
      <c r="BO9" s="696">
        <v>8.4485440000000001</v>
      </c>
      <c r="BP9" s="696">
        <v>10.461130000000001</v>
      </c>
      <c r="BQ9" s="696">
        <v>12.232010000000001</v>
      </c>
      <c r="BR9" s="696">
        <v>11.747070000000001</v>
      </c>
      <c r="BS9" s="696">
        <v>9.0509979999999999</v>
      </c>
      <c r="BT9" s="696">
        <v>7.7537960000000004</v>
      </c>
      <c r="BU9" s="696">
        <v>8.520797</v>
      </c>
      <c r="BV9" s="696">
        <v>11.41948</v>
      </c>
    </row>
    <row r="10" spans="1:74" ht="11.1" customHeight="1" x14ac:dyDescent="0.2">
      <c r="A10" s="111" t="s">
        <v>1171</v>
      </c>
      <c r="B10" s="199" t="s">
        <v>438</v>
      </c>
      <c r="C10" s="695">
        <v>30.80231611</v>
      </c>
      <c r="D10" s="695">
        <v>24.207351939999999</v>
      </c>
      <c r="E10" s="695">
        <v>25.587819700000001</v>
      </c>
      <c r="F10" s="695">
        <v>23.246766860000001</v>
      </c>
      <c r="G10" s="695">
        <v>26.459626020000002</v>
      </c>
      <c r="H10" s="695">
        <v>31.608837220000002</v>
      </c>
      <c r="I10" s="695">
        <v>38.213983419999998</v>
      </c>
      <c r="J10" s="695">
        <v>36.454540860000002</v>
      </c>
      <c r="K10" s="695">
        <v>30.109186739999998</v>
      </c>
      <c r="L10" s="695">
        <v>27.051385979999999</v>
      </c>
      <c r="M10" s="695">
        <v>24.950014960000001</v>
      </c>
      <c r="N10" s="695">
        <v>30.598501280000001</v>
      </c>
      <c r="O10" s="695">
        <v>39.502893360000002</v>
      </c>
      <c r="P10" s="695">
        <v>27.621241189999999</v>
      </c>
      <c r="Q10" s="695">
        <v>26.69687493</v>
      </c>
      <c r="R10" s="695">
        <v>24.000994939999998</v>
      </c>
      <c r="S10" s="695">
        <v>26.597595519999999</v>
      </c>
      <c r="T10" s="695">
        <v>33.509462229999997</v>
      </c>
      <c r="U10" s="695">
        <v>37.969052249999997</v>
      </c>
      <c r="V10" s="695">
        <v>37.284708530000003</v>
      </c>
      <c r="W10" s="695">
        <v>34.215143640000001</v>
      </c>
      <c r="X10" s="695">
        <v>28.755258619999999</v>
      </c>
      <c r="Y10" s="695">
        <v>26.931502519999999</v>
      </c>
      <c r="Z10" s="695">
        <v>31.050250309999999</v>
      </c>
      <c r="AA10" s="695">
        <v>33.077730850000002</v>
      </c>
      <c r="AB10" s="695">
        <v>28.277057920000001</v>
      </c>
      <c r="AC10" s="695">
        <v>27.336504009999999</v>
      </c>
      <c r="AD10" s="695">
        <v>23.35973409</v>
      </c>
      <c r="AE10" s="695">
        <v>28.447192350000002</v>
      </c>
      <c r="AF10" s="695">
        <v>33.133936949999999</v>
      </c>
      <c r="AG10" s="695">
        <v>39.459492480000002</v>
      </c>
      <c r="AH10" s="695">
        <v>37.738492880000003</v>
      </c>
      <c r="AI10" s="695">
        <v>34.850831939999999</v>
      </c>
      <c r="AJ10" s="695">
        <v>28.255969360000002</v>
      </c>
      <c r="AK10" s="695">
        <v>26.503740730000001</v>
      </c>
      <c r="AL10" s="695">
        <v>29.989234530000001</v>
      </c>
      <c r="AM10" s="695">
        <v>30.684486249999999</v>
      </c>
      <c r="AN10" s="695">
        <v>27.72253662</v>
      </c>
      <c r="AO10" s="695">
        <v>25.873461559999999</v>
      </c>
      <c r="AP10" s="695">
        <v>25.209698079999999</v>
      </c>
      <c r="AQ10" s="695">
        <v>27.330296780000001</v>
      </c>
      <c r="AR10" s="695">
        <v>33.790315620000001</v>
      </c>
      <c r="AS10" s="695">
        <v>42.038044620000001</v>
      </c>
      <c r="AT10" s="695">
        <v>40.035473789999998</v>
      </c>
      <c r="AU10" s="695">
        <v>32.675518920000002</v>
      </c>
      <c r="AV10" s="695">
        <v>26.67659707</v>
      </c>
      <c r="AW10" s="695">
        <v>25.642105560000001</v>
      </c>
      <c r="AX10" s="695">
        <v>30.662884749</v>
      </c>
      <c r="AY10" s="695">
        <v>35.739924463999998</v>
      </c>
      <c r="AZ10" s="696">
        <v>28.97485</v>
      </c>
      <c r="BA10" s="696">
        <v>27.737110000000001</v>
      </c>
      <c r="BB10" s="696">
        <v>25.2151</v>
      </c>
      <c r="BC10" s="696">
        <v>27.917480000000001</v>
      </c>
      <c r="BD10" s="696">
        <v>35.95044</v>
      </c>
      <c r="BE10" s="696">
        <v>41.734879999999997</v>
      </c>
      <c r="BF10" s="696">
        <v>38.984589999999997</v>
      </c>
      <c r="BG10" s="696">
        <v>33.150390000000002</v>
      </c>
      <c r="BH10" s="696">
        <v>26.563870000000001</v>
      </c>
      <c r="BI10" s="696">
        <v>25.895520000000001</v>
      </c>
      <c r="BJ10" s="696">
        <v>30.800080000000001</v>
      </c>
      <c r="BK10" s="696">
        <v>36.56279</v>
      </c>
      <c r="BL10" s="696">
        <v>29.765689999999999</v>
      </c>
      <c r="BM10" s="696">
        <v>28.072379999999999</v>
      </c>
      <c r="BN10" s="696">
        <v>25.560390000000002</v>
      </c>
      <c r="BO10" s="696">
        <v>28.181439999999998</v>
      </c>
      <c r="BP10" s="696">
        <v>36.188139999999997</v>
      </c>
      <c r="BQ10" s="696">
        <v>42.045659999999998</v>
      </c>
      <c r="BR10" s="696">
        <v>39.286830000000002</v>
      </c>
      <c r="BS10" s="696">
        <v>33.419310000000003</v>
      </c>
      <c r="BT10" s="696">
        <v>26.792539999999999</v>
      </c>
      <c r="BU10" s="696">
        <v>26.123999999999999</v>
      </c>
      <c r="BV10" s="696">
        <v>31.075420000000001</v>
      </c>
    </row>
    <row r="11" spans="1:74" ht="11.1" customHeight="1" x14ac:dyDescent="0.2">
      <c r="A11" s="111" t="s">
        <v>1172</v>
      </c>
      <c r="B11" s="199" t="s">
        <v>439</v>
      </c>
      <c r="C11" s="695">
        <v>10.68516971</v>
      </c>
      <c r="D11" s="695">
        <v>8.4024941999999996</v>
      </c>
      <c r="E11" s="695">
        <v>8.07930919</v>
      </c>
      <c r="F11" s="695">
        <v>7.37653084</v>
      </c>
      <c r="G11" s="695">
        <v>7.8230880100000002</v>
      </c>
      <c r="H11" s="695">
        <v>9.6793734600000008</v>
      </c>
      <c r="I11" s="695">
        <v>12.0706895</v>
      </c>
      <c r="J11" s="695">
        <v>11.837189779999999</v>
      </c>
      <c r="K11" s="695">
        <v>9.6484439000000002</v>
      </c>
      <c r="L11" s="695">
        <v>8.3032774600000003</v>
      </c>
      <c r="M11" s="695">
        <v>7.7593119799999997</v>
      </c>
      <c r="N11" s="695">
        <v>10.135293020000001</v>
      </c>
      <c r="O11" s="695">
        <v>14.229210569999999</v>
      </c>
      <c r="P11" s="695">
        <v>10.281393080000001</v>
      </c>
      <c r="Q11" s="695">
        <v>8.3272754800000008</v>
      </c>
      <c r="R11" s="695">
        <v>7.7021746899999997</v>
      </c>
      <c r="S11" s="695">
        <v>8.4985416100000002</v>
      </c>
      <c r="T11" s="695">
        <v>11.112104459999999</v>
      </c>
      <c r="U11" s="695">
        <v>12.68791914</v>
      </c>
      <c r="V11" s="695">
        <v>12.27476476</v>
      </c>
      <c r="W11" s="695">
        <v>11.33544863</v>
      </c>
      <c r="X11" s="695">
        <v>8.9573701499999991</v>
      </c>
      <c r="Y11" s="695">
        <v>8.48702866</v>
      </c>
      <c r="Z11" s="695">
        <v>10.59235479</v>
      </c>
      <c r="AA11" s="695">
        <v>11.2755068</v>
      </c>
      <c r="AB11" s="695">
        <v>9.8572122699999998</v>
      </c>
      <c r="AC11" s="695">
        <v>9.1380073300000006</v>
      </c>
      <c r="AD11" s="695">
        <v>7.3449317499999998</v>
      </c>
      <c r="AE11" s="695">
        <v>8.2012887400000007</v>
      </c>
      <c r="AF11" s="695">
        <v>10.311439249999999</v>
      </c>
      <c r="AG11" s="695">
        <v>12.426140370000001</v>
      </c>
      <c r="AH11" s="695">
        <v>12.39281879</v>
      </c>
      <c r="AI11" s="695">
        <v>11.85890976</v>
      </c>
      <c r="AJ11" s="695">
        <v>9.0864553400000005</v>
      </c>
      <c r="AK11" s="695">
        <v>8.4714711400000002</v>
      </c>
      <c r="AL11" s="695">
        <v>9.9155815300000008</v>
      </c>
      <c r="AM11" s="695">
        <v>10.356480879999999</v>
      </c>
      <c r="AN11" s="695">
        <v>9.9834420799999997</v>
      </c>
      <c r="AO11" s="695">
        <v>8.6916701199999995</v>
      </c>
      <c r="AP11" s="695">
        <v>7.5588864300000003</v>
      </c>
      <c r="AQ11" s="695">
        <v>8.0846155199999998</v>
      </c>
      <c r="AR11" s="695">
        <v>10.385908369999999</v>
      </c>
      <c r="AS11" s="695">
        <v>13.233765959999999</v>
      </c>
      <c r="AT11" s="695">
        <v>13.03021822</v>
      </c>
      <c r="AU11" s="695">
        <v>10.925102040000001</v>
      </c>
      <c r="AV11" s="695">
        <v>7.8502090200000003</v>
      </c>
      <c r="AW11" s="695">
        <v>7.7143253700000001</v>
      </c>
      <c r="AX11" s="695">
        <v>10.047493859999999</v>
      </c>
      <c r="AY11" s="695">
        <v>12.463462271999999</v>
      </c>
      <c r="AZ11" s="696">
        <v>10.486459999999999</v>
      </c>
      <c r="BA11" s="696">
        <v>9.3780370000000008</v>
      </c>
      <c r="BB11" s="696">
        <v>7.8676139999999997</v>
      </c>
      <c r="BC11" s="696">
        <v>8.3649179999999994</v>
      </c>
      <c r="BD11" s="696">
        <v>11.1411</v>
      </c>
      <c r="BE11" s="696">
        <v>13.46693</v>
      </c>
      <c r="BF11" s="696">
        <v>13.226240000000001</v>
      </c>
      <c r="BG11" s="696">
        <v>11.48945</v>
      </c>
      <c r="BH11" s="696">
        <v>8.0985010000000006</v>
      </c>
      <c r="BI11" s="696">
        <v>8.0277530000000006</v>
      </c>
      <c r="BJ11" s="696">
        <v>10.253489999999999</v>
      </c>
      <c r="BK11" s="696">
        <v>12.71974</v>
      </c>
      <c r="BL11" s="696">
        <v>10.93486</v>
      </c>
      <c r="BM11" s="696">
        <v>9.6227929999999997</v>
      </c>
      <c r="BN11" s="696">
        <v>8.0337639999999997</v>
      </c>
      <c r="BO11" s="696">
        <v>8.4621169999999992</v>
      </c>
      <c r="BP11" s="696">
        <v>11.233230000000001</v>
      </c>
      <c r="BQ11" s="696">
        <v>13.585610000000001</v>
      </c>
      <c r="BR11" s="696">
        <v>13.346909999999999</v>
      </c>
      <c r="BS11" s="696">
        <v>11.59632</v>
      </c>
      <c r="BT11" s="696">
        <v>8.1725989999999999</v>
      </c>
      <c r="BU11" s="696">
        <v>8.1008309999999994</v>
      </c>
      <c r="BV11" s="696">
        <v>10.347110000000001</v>
      </c>
    </row>
    <row r="12" spans="1:74" ht="11.1" customHeight="1" x14ac:dyDescent="0.2">
      <c r="A12" s="111" t="s">
        <v>1173</v>
      </c>
      <c r="B12" s="199" t="s">
        <v>440</v>
      </c>
      <c r="C12" s="695">
        <v>18.26755545</v>
      </c>
      <c r="D12" s="695">
        <v>13.62521042</v>
      </c>
      <c r="E12" s="695">
        <v>13.59937457</v>
      </c>
      <c r="F12" s="695">
        <v>13.28713698</v>
      </c>
      <c r="G12" s="695">
        <v>15.43064259</v>
      </c>
      <c r="H12" s="695">
        <v>20.386046499999999</v>
      </c>
      <c r="I12" s="695">
        <v>24.685732909999999</v>
      </c>
      <c r="J12" s="695">
        <v>24.778639210000001</v>
      </c>
      <c r="K12" s="695">
        <v>20.852192680000002</v>
      </c>
      <c r="L12" s="695">
        <v>17.89116082</v>
      </c>
      <c r="M12" s="695">
        <v>13.678539949999999</v>
      </c>
      <c r="N12" s="695">
        <v>16.156233960000002</v>
      </c>
      <c r="O12" s="695">
        <v>23.36415719</v>
      </c>
      <c r="P12" s="695">
        <v>17.72243009</v>
      </c>
      <c r="Q12" s="695">
        <v>14.087088290000001</v>
      </c>
      <c r="R12" s="695">
        <v>13.207970270000001</v>
      </c>
      <c r="S12" s="695">
        <v>16.630676210000001</v>
      </c>
      <c r="T12" s="695">
        <v>23.651459580000001</v>
      </c>
      <c r="U12" s="695">
        <v>26.13751392</v>
      </c>
      <c r="V12" s="695">
        <v>25.99498294</v>
      </c>
      <c r="W12" s="695">
        <v>22.352705530000001</v>
      </c>
      <c r="X12" s="695">
        <v>17.777376610000001</v>
      </c>
      <c r="Y12" s="695">
        <v>14.502626169999999</v>
      </c>
      <c r="Z12" s="695">
        <v>17.280476230000001</v>
      </c>
      <c r="AA12" s="695">
        <v>19.24409558</v>
      </c>
      <c r="AB12" s="695">
        <v>16.794847529999998</v>
      </c>
      <c r="AC12" s="695">
        <v>16.05708387</v>
      </c>
      <c r="AD12" s="695">
        <v>12.997320869999999</v>
      </c>
      <c r="AE12" s="695">
        <v>15.646555340000001</v>
      </c>
      <c r="AF12" s="695">
        <v>20.788260900000001</v>
      </c>
      <c r="AG12" s="695">
        <v>25.030437790000001</v>
      </c>
      <c r="AH12" s="695">
        <v>26.597568899999999</v>
      </c>
      <c r="AI12" s="695">
        <v>24.831094159999999</v>
      </c>
      <c r="AJ12" s="695">
        <v>19.645582189999999</v>
      </c>
      <c r="AK12" s="695">
        <v>14.73844267</v>
      </c>
      <c r="AL12" s="695">
        <v>16.634364219999998</v>
      </c>
      <c r="AM12" s="695">
        <v>17.379800379999999</v>
      </c>
      <c r="AN12" s="695">
        <v>16.360990879999999</v>
      </c>
      <c r="AO12" s="695">
        <v>15.03566747</v>
      </c>
      <c r="AP12" s="695">
        <v>14.314656019999999</v>
      </c>
      <c r="AQ12" s="695">
        <v>16.61455896</v>
      </c>
      <c r="AR12" s="695">
        <v>21.923559189999999</v>
      </c>
      <c r="AS12" s="695">
        <v>27.029752989999999</v>
      </c>
      <c r="AT12" s="695">
        <v>26.8216085</v>
      </c>
      <c r="AU12" s="695">
        <v>22.46475397</v>
      </c>
      <c r="AV12" s="695">
        <v>16.891836510000001</v>
      </c>
      <c r="AW12" s="695">
        <v>14.074886810000001</v>
      </c>
      <c r="AX12" s="695">
        <v>17.742869381999999</v>
      </c>
      <c r="AY12" s="695">
        <v>19.260392568</v>
      </c>
      <c r="AZ12" s="696">
        <v>16.50103</v>
      </c>
      <c r="BA12" s="696">
        <v>15.38199</v>
      </c>
      <c r="BB12" s="696">
        <v>14.650230000000001</v>
      </c>
      <c r="BC12" s="696">
        <v>17.424250000000001</v>
      </c>
      <c r="BD12" s="696">
        <v>22.974910000000001</v>
      </c>
      <c r="BE12" s="696">
        <v>27.276499999999999</v>
      </c>
      <c r="BF12" s="696">
        <v>26.74747</v>
      </c>
      <c r="BG12" s="696">
        <v>23.709569999999999</v>
      </c>
      <c r="BH12" s="696">
        <v>17.842459999999999</v>
      </c>
      <c r="BI12" s="696">
        <v>14.5786</v>
      </c>
      <c r="BJ12" s="696">
        <v>18.298760000000001</v>
      </c>
      <c r="BK12" s="696">
        <v>20.204440000000002</v>
      </c>
      <c r="BL12" s="696">
        <v>17.443180000000002</v>
      </c>
      <c r="BM12" s="696">
        <v>15.921340000000001</v>
      </c>
      <c r="BN12" s="696">
        <v>14.86533</v>
      </c>
      <c r="BO12" s="696">
        <v>17.52675</v>
      </c>
      <c r="BP12" s="696">
        <v>23.292549999999999</v>
      </c>
      <c r="BQ12" s="696">
        <v>27.654640000000001</v>
      </c>
      <c r="BR12" s="696">
        <v>27.128419999999998</v>
      </c>
      <c r="BS12" s="696">
        <v>24.051179999999999</v>
      </c>
      <c r="BT12" s="696">
        <v>18.106459999999998</v>
      </c>
      <c r="BU12" s="696">
        <v>14.79397</v>
      </c>
      <c r="BV12" s="696">
        <v>18.56598</v>
      </c>
    </row>
    <row r="13" spans="1:74" ht="11.1" customHeight="1" x14ac:dyDescent="0.2">
      <c r="A13" s="111" t="s">
        <v>1174</v>
      </c>
      <c r="B13" s="199" t="s">
        <v>441</v>
      </c>
      <c r="C13" s="695">
        <v>8.5863651399999998</v>
      </c>
      <c r="D13" s="695">
        <v>6.6546283199999996</v>
      </c>
      <c r="E13" s="695">
        <v>6.71117893</v>
      </c>
      <c r="F13" s="695">
        <v>6.3107239799999997</v>
      </c>
      <c r="G13" s="695">
        <v>7.2646855500000003</v>
      </c>
      <c r="H13" s="695">
        <v>9.9438394599999995</v>
      </c>
      <c r="I13" s="695">
        <v>12.06145579</v>
      </c>
      <c r="J13" s="695">
        <v>11.03121501</v>
      </c>
      <c r="K13" s="695">
        <v>8.6998878200000007</v>
      </c>
      <c r="L13" s="695">
        <v>6.9761084799999997</v>
      </c>
      <c r="M13" s="695">
        <v>6.4084035500000001</v>
      </c>
      <c r="N13" s="695">
        <v>7.8873689899999997</v>
      </c>
      <c r="O13" s="695">
        <v>7.8831828000000002</v>
      </c>
      <c r="P13" s="695">
        <v>6.8251513499999996</v>
      </c>
      <c r="Q13" s="695">
        <v>6.8396683999999999</v>
      </c>
      <c r="R13" s="695">
        <v>6.6015816899999997</v>
      </c>
      <c r="S13" s="695">
        <v>7.5780062299999997</v>
      </c>
      <c r="T13" s="695">
        <v>9.8366750100000004</v>
      </c>
      <c r="U13" s="695">
        <v>12.155610129999999</v>
      </c>
      <c r="V13" s="695">
        <v>11.64467818</v>
      </c>
      <c r="W13" s="695">
        <v>9.3269585700000004</v>
      </c>
      <c r="X13" s="695">
        <v>6.7239480499999997</v>
      </c>
      <c r="Y13" s="695">
        <v>6.7052214499999998</v>
      </c>
      <c r="Z13" s="695">
        <v>8.1908792199999993</v>
      </c>
      <c r="AA13" s="695">
        <v>8.4362484700000007</v>
      </c>
      <c r="AB13" s="695">
        <v>7.5641654999999997</v>
      </c>
      <c r="AC13" s="695">
        <v>7.1613440600000002</v>
      </c>
      <c r="AD13" s="695">
        <v>6.4480374300000003</v>
      </c>
      <c r="AE13" s="695">
        <v>6.74090291</v>
      </c>
      <c r="AF13" s="695">
        <v>8.9826649300000003</v>
      </c>
      <c r="AG13" s="695">
        <v>11.76230168</v>
      </c>
      <c r="AH13" s="695">
        <v>12.046127350000001</v>
      </c>
      <c r="AI13" s="695">
        <v>9.2217606599999993</v>
      </c>
      <c r="AJ13" s="695">
        <v>7.05674285</v>
      </c>
      <c r="AK13" s="695">
        <v>6.8023598999999999</v>
      </c>
      <c r="AL13" s="695">
        <v>8.2351843099999993</v>
      </c>
      <c r="AM13" s="695">
        <v>8.3172286999999994</v>
      </c>
      <c r="AN13" s="695">
        <v>7.3452341299999997</v>
      </c>
      <c r="AO13" s="695">
        <v>6.8642945500000003</v>
      </c>
      <c r="AP13" s="695">
        <v>6.8986731700000004</v>
      </c>
      <c r="AQ13" s="695">
        <v>8.65161962</v>
      </c>
      <c r="AR13" s="695">
        <v>10.142581010000001</v>
      </c>
      <c r="AS13" s="695">
        <v>12.93897572</v>
      </c>
      <c r="AT13" s="695">
        <v>13.31618529</v>
      </c>
      <c r="AU13" s="695">
        <v>9.9248495099999996</v>
      </c>
      <c r="AV13" s="695">
        <v>8.0973186500000001</v>
      </c>
      <c r="AW13" s="695">
        <v>7.2586995700000001</v>
      </c>
      <c r="AX13" s="695">
        <v>8.4491804576000007</v>
      </c>
      <c r="AY13" s="695">
        <v>8.6462382443999992</v>
      </c>
      <c r="AZ13" s="696">
        <v>7.2438209999999996</v>
      </c>
      <c r="BA13" s="696">
        <v>7.0296830000000003</v>
      </c>
      <c r="BB13" s="696">
        <v>6.9906090000000001</v>
      </c>
      <c r="BC13" s="696">
        <v>8.4724599999999999</v>
      </c>
      <c r="BD13" s="696">
        <v>10.207090000000001</v>
      </c>
      <c r="BE13" s="696">
        <v>12.757440000000001</v>
      </c>
      <c r="BF13" s="696">
        <v>11.91921</v>
      </c>
      <c r="BG13" s="696">
        <v>9.4314040000000006</v>
      </c>
      <c r="BH13" s="696">
        <v>7.8569519999999997</v>
      </c>
      <c r="BI13" s="696">
        <v>7.3367440000000004</v>
      </c>
      <c r="BJ13" s="696">
        <v>8.6539230000000007</v>
      </c>
      <c r="BK13" s="696">
        <v>8.7725600000000004</v>
      </c>
      <c r="BL13" s="696">
        <v>7.3232270000000002</v>
      </c>
      <c r="BM13" s="696">
        <v>7.1044270000000003</v>
      </c>
      <c r="BN13" s="696">
        <v>7.0844300000000002</v>
      </c>
      <c r="BO13" s="696">
        <v>8.5840139999999998</v>
      </c>
      <c r="BP13" s="696">
        <v>10.345499999999999</v>
      </c>
      <c r="BQ13" s="696">
        <v>12.93244</v>
      </c>
      <c r="BR13" s="696">
        <v>12.087719999999999</v>
      </c>
      <c r="BS13" s="696">
        <v>9.5656719999999993</v>
      </c>
      <c r="BT13" s="696">
        <v>7.9682810000000002</v>
      </c>
      <c r="BU13" s="696">
        <v>7.4397859999999998</v>
      </c>
      <c r="BV13" s="696">
        <v>8.7755770000000002</v>
      </c>
    </row>
    <row r="14" spans="1:74" ht="11.1" customHeight="1" x14ac:dyDescent="0.2">
      <c r="A14" s="111" t="s">
        <v>1175</v>
      </c>
      <c r="B14" s="199" t="s">
        <v>242</v>
      </c>
      <c r="C14" s="695">
        <v>15.22912041</v>
      </c>
      <c r="D14" s="695">
        <v>11.90509984</v>
      </c>
      <c r="E14" s="695">
        <v>12.011585350000001</v>
      </c>
      <c r="F14" s="695">
        <v>9.8213884900000004</v>
      </c>
      <c r="G14" s="695">
        <v>10.5259935</v>
      </c>
      <c r="H14" s="695">
        <v>11.57568019</v>
      </c>
      <c r="I14" s="695">
        <v>14.08507753</v>
      </c>
      <c r="J14" s="695">
        <v>14.49458014</v>
      </c>
      <c r="K14" s="695">
        <v>12.73173431</v>
      </c>
      <c r="L14" s="695">
        <v>10.520638780000001</v>
      </c>
      <c r="M14" s="695">
        <v>11.314010619999999</v>
      </c>
      <c r="N14" s="695">
        <v>13.25742687</v>
      </c>
      <c r="O14" s="695">
        <v>13.49420215</v>
      </c>
      <c r="P14" s="695">
        <v>11.28343948</v>
      </c>
      <c r="Q14" s="695">
        <v>12.977829849999999</v>
      </c>
      <c r="R14" s="695">
        <v>9.8970306699999995</v>
      </c>
      <c r="S14" s="695">
        <v>10.280284440000001</v>
      </c>
      <c r="T14" s="695">
        <v>10.402222800000001</v>
      </c>
      <c r="U14" s="695">
        <v>13.74502964</v>
      </c>
      <c r="V14" s="695">
        <v>16.236672519999999</v>
      </c>
      <c r="W14" s="695">
        <v>10.343938189999999</v>
      </c>
      <c r="X14" s="695">
        <v>11.088002790000001</v>
      </c>
      <c r="Y14" s="695">
        <v>10.639510639999999</v>
      </c>
      <c r="Z14" s="695">
        <v>12.9813828</v>
      </c>
      <c r="AA14" s="695">
        <v>14.39873137</v>
      </c>
      <c r="AB14" s="695">
        <v>12.186597949999999</v>
      </c>
      <c r="AC14" s="695">
        <v>12.48005165</v>
      </c>
      <c r="AD14" s="695">
        <v>9.4034843499999994</v>
      </c>
      <c r="AE14" s="695">
        <v>10.252670910000001</v>
      </c>
      <c r="AF14" s="695">
        <v>10.038707029999999</v>
      </c>
      <c r="AG14" s="695">
        <v>12.80832019</v>
      </c>
      <c r="AH14" s="695">
        <v>14.010720579999999</v>
      </c>
      <c r="AI14" s="695">
        <v>11.922164069999999</v>
      </c>
      <c r="AJ14" s="695">
        <v>11.53395942</v>
      </c>
      <c r="AK14" s="695">
        <v>10.44991982</v>
      </c>
      <c r="AL14" s="695">
        <v>13.837265650000001</v>
      </c>
      <c r="AM14" s="695">
        <v>13.94001495</v>
      </c>
      <c r="AN14" s="695">
        <v>10.94611153</v>
      </c>
      <c r="AO14" s="695">
        <v>11.77421303</v>
      </c>
      <c r="AP14" s="695">
        <v>10.009580379999999</v>
      </c>
      <c r="AQ14" s="695">
        <v>11.28722924</v>
      </c>
      <c r="AR14" s="695">
        <v>11.907075300000001</v>
      </c>
      <c r="AS14" s="695">
        <v>14.79373082</v>
      </c>
      <c r="AT14" s="695">
        <v>14.5212802</v>
      </c>
      <c r="AU14" s="695">
        <v>13.733844149999999</v>
      </c>
      <c r="AV14" s="695">
        <v>13.18648512</v>
      </c>
      <c r="AW14" s="695">
        <v>10.567469620000001</v>
      </c>
      <c r="AX14" s="695">
        <v>14.451715758000001</v>
      </c>
      <c r="AY14" s="695">
        <v>14.654304720000001</v>
      </c>
      <c r="AZ14" s="696">
        <v>10.93092</v>
      </c>
      <c r="BA14" s="696">
        <v>11.9643</v>
      </c>
      <c r="BB14" s="696">
        <v>10.10257</v>
      </c>
      <c r="BC14" s="696">
        <v>11.44509</v>
      </c>
      <c r="BD14" s="696">
        <v>11.85755</v>
      </c>
      <c r="BE14" s="696">
        <v>15.04283</v>
      </c>
      <c r="BF14" s="696">
        <v>14.08221</v>
      </c>
      <c r="BG14" s="696">
        <v>12.46279</v>
      </c>
      <c r="BH14" s="696">
        <v>12.249079999999999</v>
      </c>
      <c r="BI14" s="696">
        <v>10.26389</v>
      </c>
      <c r="BJ14" s="696">
        <v>14.765739999999999</v>
      </c>
      <c r="BK14" s="696">
        <v>15.17066</v>
      </c>
      <c r="BL14" s="696">
        <v>11.10636</v>
      </c>
      <c r="BM14" s="696">
        <v>11.984920000000001</v>
      </c>
      <c r="BN14" s="696">
        <v>10.09451</v>
      </c>
      <c r="BO14" s="696">
        <v>11.48648</v>
      </c>
      <c r="BP14" s="696">
        <v>11.900040000000001</v>
      </c>
      <c r="BQ14" s="696">
        <v>15.098050000000001</v>
      </c>
      <c r="BR14" s="696">
        <v>14.13341</v>
      </c>
      <c r="BS14" s="696">
        <v>12.509080000000001</v>
      </c>
      <c r="BT14" s="696">
        <v>12.32779</v>
      </c>
      <c r="BU14" s="696">
        <v>10.30349</v>
      </c>
      <c r="BV14" s="696">
        <v>14.822990000000001</v>
      </c>
    </row>
    <row r="15" spans="1:74" ht="11.1" customHeight="1" x14ac:dyDescent="0.2">
      <c r="A15" s="111" t="s">
        <v>1176</v>
      </c>
      <c r="B15" s="199" t="s">
        <v>243</v>
      </c>
      <c r="C15" s="695">
        <v>0.45665041000000001</v>
      </c>
      <c r="D15" s="695">
        <v>0.38000694000000002</v>
      </c>
      <c r="E15" s="695">
        <v>0.41157021999999999</v>
      </c>
      <c r="F15" s="695">
        <v>0.36351276999999999</v>
      </c>
      <c r="G15" s="695">
        <v>0.36048036999999999</v>
      </c>
      <c r="H15" s="695">
        <v>0.35237810000000003</v>
      </c>
      <c r="I15" s="695">
        <v>0.38087360999999997</v>
      </c>
      <c r="J15" s="695">
        <v>0.38801131</v>
      </c>
      <c r="K15" s="695">
        <v>0.37400505000000001</v>
      </c>
      <c r="L15" s="695">
        <v>0.39228196999999998</v>
      </c>
      <c r="M15" s="695">
        <v>0.40339117000000002</v>
      </c>
      <c r="N15" s="695">
        <v>0.42686613000000001</v>
      </c>
      <c r="O15" s="695">
        <v>0.43748281999999999</v>
      </c>
      <c r="P15" s="695">
        <v>0.38829643000000003</v>
      </c>
      <c r="Q15" s="695">
        <v>0.40558284999999999</v>
      </c>
      <c r="R15" s="695">
        <v>0.37452195999999999</v>
      </c>
      <c r="S15" s="695">
        <v>0.35831512999999998</v>
      </c>
      <c r="T15" s="695">
        <v>0.35379435999999997</v>
      </c>
      <c r="U15" s="695">
        <v>0.37979830999999997</v>
      </c>
      <c r="V15" s="695">
        <v>0.39269463999999998</v>
      </c>
      <c r="W15" s="695">
        <v>0.38372412</v>
      </c>
      <c r="X15" s="695">
        <v>0.39561489</v>
      </c>
      <c r="Y15" s="695">
        <v>0.39999825</v>
      </c>
      <c r="Z15" s="695">
        <v>0.41578027000000001</v>
      </c>
      <c r="AA15" s="695">
        <v>0.44357437999999999</v>
      </c>
      <c r="AB15" s="695">
        <v>0.35982470999999999</v>
      </c>
      <c r="AC15" s="695">
        <v>0.37226680000000001</v>
      </c>
      <c r="AD15" s="695">
        <v>0.34315230000000002</v>
      </c>
      <c r="AE15" s="695">
        <v>0.35851045999999998</v>
      </c>
      <c r="AF15" s="695">
        <v>0.36491989000000002</v>
      </c>
      <c r="AG15" s="695">
        <v>0.40199847999999999</v>
      </c>
      <c r="AH15" s="695">
        <v>0.40383085000000002</v>
      </c>
      <c r="AI15" s="695">
        <v>0.39195666000000001</v>
      </c>
      <c r="AJ15" s="695">
        <v>0.40810094000000002</v>
      </c>
      <c r="AK15" s="695">
        <v>0.40293485000000001</v>
      </c>
      <c r="AL15" s="695">
        <v>0.43691171000000001</v>
      </c>
      <c r="AM15" s="695">
        <v>0.47134097000000003</v>
      </c>
      <c r="AN15" s="695">
        <v>0.38840251999999997</v>
      </c>
      <c r="AO15" s="695">
        <v>0.40189566999999998</v>
      </c>
      <c r="AP15" s="695">
        <v>0.37460451</v>
      </c>
      <c r="AQ15" s="695">
        <v>0.37926385000000001</v>
      </c>
      <c r="AR15" s="695">
        <v>0.38812985999999999</v>
      </c>
      <c r="AS15" s="695">
        <v>0.39019953000000002</v>
      </c>
      <c r="AT15" s="695">
        <v>0.40120928</v>
      </c>
      <c r="AU15" s="695">
        <v>0.39591368999999998</v>
      </c>
      <c r="AV15" s="695">
        <v>0.42733553000000002</v>
      </c>
      <c r="AW15" s="695">
        <v>0.44889715000000002</v>
      </c>
      <c r="AX15" s="695">
        <v>0.45452479000000001</v>
      </c>
      <c r="AY15" s="695">
        <v>0.48882164</v>
      </c>
      <c r="AZ15" s="696">
        <v>0.38448759999999998</v>
      </c>
      <c r="BA15" s="696">
        <v>0.40733469999999999</v>
      </c>
      <c r="BB15" s="696">
        <v>0.37640839999999998</v>
      </c>
      <c r="BC15" s="696">
        <v>0.37778210000000001</v>
      </c>
      <c r="BD15" s="696">
        <v>0.38452069999999999</v>
      </c>
      <c r="BE15" s="696">
        <v>0.38632420000000001</v>
      </c>
      <c r="BF15" s="696">
        <v>0.3980571</v>
      </c>
      <c r="BG15" s="696">
        <v>0.39350079999999998</v>
      </c>
      <c r="BH15" s="696">
        <v>0.42491440000000003</v>
      </c>
      <c r="BI15" s="696">
        <v>0.44601229999999997</v>
      </c>
      <c r="BJ15" s="696">
        <v>0.45184600000000003</v>
      </c>
      <c r="BK15" s="696">
        <v>0.48551729999999998</v>
      </c>
      <c r="BL15" s="696">
        <v>0.38241130000000001</v>
      </c>
      <c r="BM15" s="696">
        <v>0.40562110000000001</v>
      </c>
      <c r="BN15" s="696">
        <v>0.3751506</v>
      </c>
      <c r="BO15" s="696">
        <v>0.37666539999999998</v>
      </c>
      <c r="BP15" s="696">
        <v>0.38340340000000001</v>
      </c>
      <c r="BQ15" s="696">
        <v>0.38512659999999999</v>
      </c>
      <c r="BR15" s="696">
        <v>0.39672239999999998</v>
      </c>
      <c r="BS15" s="696">
        <v>0.39208959999999998</v>
      </c>
      <c r="BT15" s="696">
        <v>0.42329119999999998</v>
      </c>
      <c r="BU15" s="696">
        <v>0.44424570000000002</v>
      </c>
      <c r="BV15" s="696">
        <v>0.45005539999999999</v>
      </c>
    </row>
    <row r="16" spans="1:74" ht="11.1" customHeight="1" x14ac:dyDescent="0.2">
      <c r="A16" s="111" t="s">
        <v>1177</v>
      </c>
      <c r="B16" s="199" t="s">
        <v>443</v>
      </c>
      <c r="C16" s="695">
        <v>129.21249867</v>
      </c>
      <c r="D16" s="695">
        <v>100.96823572</v>
      </c>
      <c r="E16" s="695">
        <v>103.09552026999999</v>
      </c>
      <c r="F16" s="695">
        <v>90.724503889999994</v>
      </c>
      <c r="G16" s="695">
        <v>98.281158820000002</v>
      </c>
      <c r="H16" s="695">
        <v>122.54316910999999</v>
      </c>
      <c r="I16" s="695">
        <v>149.90048182000001</v>
      </c>
      <c r="J16" s="695">
        <v>142.00716657000001</v>
      </c>
      <c r="K16" s="695">
        <v>118.77878235999999</v>
      </c>
      <c r="L16" s="695">
        <v>102.81104302999999</v>
      </c>
      <c r="M16" s="695">
        <v>98.320565540000004</v>
      </c>
      <c r="N16" s="695">
        <v>122.00461661</v>
      </c>
      <c r="O16" s="695">
        <v>148.91738377999999</v>
      </c>
      <c r="P16" s="695">
        <v>113.75128017999999</v>
      </c>
      <c r="Q16" s="695">
        <v>107.218431</v>
      </c>
      <c r="R16" s="695">
        <v>95.453615799999994</v>
      </c>
      <c r="S16" s="695">
        <v>103.84799901</v>
      </c>
      <c r="T16" s="695">
        <v>129.91289918999999</v>
      </c>
      <c r="U16" s="695">
        <v>153.56605024000001</v>
      </c>
      <c r="V16" s="695">
        <v>153.49649427</v>
      </c>
      <c r="W16" s="695">
        <v>128.90979259</v>
      </c>
      <c r="X16" s="695">
        <v>107.0487529</v>
      </c>
      <c r="Y16" s="695">
        <v>103.78995653</v>
      </c>
      <c r="Z16" s="695">
        <v>123.18040376</v>
      </c>
      <c r="AA16" s="695">
        <v>133.31755021000001</v>
      </c>
      <c r="AB16" s="695">
        <v>116.60800242000001</v>
      </c>
      <c r="AC16" s="695">
        <v>112.60541507000001</v>
      </c>
      <c r="AD16" s="695">
        <v>90.383821839999996</v>
      </c>
      <c r="AE16" s="695">
        <v>100.33107133</v>
      </c>
      <c r="AF16" s="695">
        <v>120.11616995999999</v>
      </c>
      <c r="AG16" s="695">
        <v>153.74888910000001</v>
      </c>
      <c r="AH16" s="695">
        <v>150.08305576000001</v>
      </c>
      <c r="AI16" s="695">
        <v>131.5667267</v>
      </c>
      <c r="AJ16" s="695">
        <v>107.99720824000001</v>
      </c>
      <c r="AK16" s="695">
        <v>102.45292212</v>
      </c>
      <c r="AL16" s="695">
        <v>121.07807665</v>
      </c>
      <c r="AM16" s="695">
        <v>124.41414156</v>
      </c>
      <c r="AN16" s="695">
        <v>111.93138863999999</v>
      </c>
      <c r="AO16" s="695">
        <v>104.00632083000001</v>
      </c>
      <c r="AP16" s="695">
        <v>97.46457728</v>
      </c>
      <c r="AQ16" s="695">
        <v>105.41188443999999</v>
      </c>
      <c r="AR16" s="695">
        <v>131.24246219</v>
      </c>
      <c r="AS16" s="695">
        <v>166.89082672999999</v>
      </c>
      <c r="AT16" s="695">
        <v>158.82141762000001</v>
      </c>
      <c r="AU16" s="695">
        <v>127.58366966</v>
      </c>
      <c r="AV16" s="695">
        <v>105.53701103</v>
      </c>
      <c r="AW16" s="695">
        <v>99.385020389999994</v>
      </c>
      <c r="AX16" s="695">
        <v>124.89512017</v>
      </c>
      <c r="AY16" s="695">
        <v>138.18048891999999</v>
      </c>
      <c r="AZ16" s="696">
        <v>113.9177</v>
      </c>
      <c r="BA16" s="696">
        <v>109.3973</v>
      </c>
      <c r="BB16" s="696">
        <v>99.611770000000007</v>
      </c>
      <c r="BC16" s="696">
        <v>108.9799</v>
      </c>
      <c r="BD16" s="696">
        <v>135.7321</v>
      </c>
      <c r="BE16" s="696">
        <v>162.93270000000001</v>
      </c>
      <c r="BF16" s="696">
        <v>155.17449999999999</v>
      </c>
      <c r="BG16" s="696">
        <v>129.07300000000001</v>
      </c>
      <c r="BH16" s="696">
        <v>105.76909999999999</v>
      </c>
      <c r="BI16" s="696">
        <v>101.7103</v>
      </c>
      <c r="BJ16" s="696">
        <v>128.86840000000001</v>
      </c>
      <c r="BK16" s="696">
        <v>144.214</v>
      </c>
      <c r="BL16" s="696">
        <v>118.30589999999999</v>
      </c>
      <c r="BM16" s="696">
        <v>111.8429</v>
      </c>
      <c r="BN16" s="696">
        <v>101.22539999999999</v>
      </c>
      <c r="BO16" s="696">
        <v>110.2033</v>
      </c>
      <c r="BP16" s="696">
        <v>137.184</v>
      </c>
      <c r="BQ16" s="696">
        <v>164.7286</v>
      </c>
      <c r="BR16" s="696">
        <v>156.96029999999999</v>
      </c>
      <c r="BS16" s="696">
        <v>130.57689999999999</v>
      </c>
      <c r="BT16" s="696">
        <v>106.98699999999999</v>
      </c>
      <c r="BU16" s="696">
        <v>102.8751</v>
      </c>
      <c r="BV16" s="696">
        <v>130.27109999999999</v>
      </c>
    </row>
    <row r="17" spans="1:74" ht="11.1" customHeight="1" x14ac:dyDescent="0.2">
      <c r="A17" s="111"/>
      <c r="B17" s="113" t="s">
        <v>8</v>
      </c>
      <c r="C17" s="697"/>
      <c r="D17" s="697"/>
      <c r="E17" s="697"/>
      <c r="F17" s="697"/>
      <c r="G17" s="697"/>
      <c r="H17" s="697"/>
      <c r="I17" s="697"/>
      <c r="J17" s="697"/>
      <c r="K17" s="697"/>
      <c r="L17" s="697"/>
      <c r="M17" s="697"/>
      <c r="N17" s="697"/>
      <c r="O17" s="697"/>
      <c r="P17" s="697"/>
      <c r="Q17" s="697"/>
      <c r="R17" s="697"/>
      <c r="S17" s="697"/>
      <c r="T17" s="697"/>
      <c r="U17" s="697"/>
      <c r="V17" s="697"/>
      <c r="W17" s="697"/>
      <c r="X17" s="697"/>
      <c r="Y17" s="697"/>
      <c r="Z17" s="697"/>
      <c r="AA17" s="697"/>
      <c r="AB17" s="697"/>
      <c r="AC17" s="697"/>
      <c r="AD17" s="697"/>
      <c r="AE17" s="697"/>
      <c r="AF17" s="697"/>
      <c r="AG17" s="697"/>
      <c r="AH17" s="697"/>
      <c r="AI17" s="697"/>
      <c r="AJ17" s="697"/>
      <c r="AK17" s="697"/>
      <c r="AL17" s="697"/>
      <c r="AM17" s="697"/>
      <c r="AN17" s="697"/>
      <c r="AO17" s="697"/>
      <c r="AP17" s="697"/>
      <c r="AQ17" s="697"/>
      <c r="AR17" s="697"/>
      <c r="AS17" s="697"/>
      <c r="AT17" s="697"/>
      <c r="AU17" s="697"/>
      <c r="AV17" s="697"/>
      <c r="AW17" s="697"/>
      <c r="AX17" s="697"/>
      <c r="AY17" s="697"/>
      <c r="AZ17" s="698"/>
      <c r="BA17" s="698"/>
      <c r="BB17" s="698"/>
      <c r="BC17" s="698"/>
      <c r="BD17" s="698"/>
      <c r="BE17" s="698"/>
      <c r="BF17" s="698"/>
      <c r="BG17" s="698"/>
      <c r="BH17" s="698"/>
      <c r="BI17" s="698"/>
      <c r="BJ17" s="698"/>
      <c r="BK17" s="698"/>
      <c r="BL17" s="698"/>
      <c r="BM17" s="698"/>
      <c r="BN17" s="698"/>
      <c r="BO17" s="698"/>
      <c r="BP17" s="698"/>
      <c r="BQ17" s="698"/>
      <c r="BR17" s="698"/>
      <c r="BS17" s="698"/>
      <c r="BT17" s="698"/>
      <c r="BU17" s="698"/>
      <c r="BV17" s="698"/>
    </row>
    <row r="18" spans="1:74" ht="11.1" customHeight="1" x14ac:dyDescent="0.2">
      <c r="A18" s="111" t="s">
        <v>1178</v>
      </c>
      <c r="B18" s="199" t="s">
        <v>435</v>
      </c>
      <c r="C18" s="695">
        <v>4.45448617</v>
      </c>
      <c r="D18" s="695">
        <v>3.9789195199999998</v>
      </c>
      <c r="E18" s="695">
        <v>4.3504091300000001</v>
      </c>
      <c r="F18" s="695">
        <v>4.0094317799999999</v>
      </c>
      <c r="G18" s="695">
        <v>4.0314104400000002</v>
      </c>
      <c r="H18" s="695">
        <v>4.4960148499999999</v>
      </c>
      <c r="I18" s="695">
        <v>4.8720966600000004</v>
      </c>
      <c r="J18" s="695">
        <v>4.8583600599999999</v>
      </c>
      <c r="K18" s="695">
        <v>4.4579439699999996</v>
      </c>
      <c r="L18" s="695">
        <v>4.18241218</v>
      </c>
      <c r="M18" s="695">
        <v>4.1260437000000003</v>
      </c>
      <c r="N18" s="695">
        <v>4.3722325800000004</v>
      </c>
      <c r="O18" s="695">
        <v>4.6818258500000001</v>
      </c>
      <c r="P18" s="695">
        <v>4.1415562899999996</v>
      </c>
      <c r="Q18" s="695">
        <v>4.0459120100000003</v>
      </c>
      <c r="R18" s="695">
        <v>3.9851409900000001</v>
      </c>
      <c r="S18" s="695">
        <v>4.1240967199999998</v>
      </c>
      <c r="T18" s="695">
        <v>4.4333009099999998</v>
      </c>
      <c r="U18" s="695">
        <v>5.0223529899999999</v>
      </c>
      <c r="V18" s="695">
        <v>5.2777183000000001</v>
      </c>
      <c r="W18" s="695">
        <v>4.5359160999999997</v>
      </c>
      <c r="X18" s="695">
        <v>4.3297677400000003</v>
      </c>
      <c r="Y18" s="695">
        <v>4.0992406499999996</v>
      </c>
      <c r="Z18" s="695">
        <v>4.2476225400000001</v>
      </c>
      <c r="AA18" s="695">
        <v>4.5828955300000001</v>
      </c>
      <c r="AB18" s="695">
        <v>4.0634858200000004</v>
      </c>
      <c r="AC18" s="695">
        <v>4.1752027199999997</v>
      </c>
      <c r="AD18" s="695">
        <v>3.94692292</v>
      </c>
      <c r="AE18" s="695">
        <v>3.9643462399999998</v>
      </c>
      <c r="AF18" s="695">
        <v>4.2202467099999996</v>
      </c>
      <c r="AG18" s="695">
        <v>5.0146561299999997</v>
      </c>
      <c r="AH18" s="695">
        <v>4.7850908299999997</v>
      </c>
      <c r="AI18" s="695">
        <v>4.1945436899999997</v>
      </c>
      <c r="AJ18" s="695">
        <v>4.1553638599999996</v>
      </c>
      <c r="AK18" s="695">
        <v>4.1253357599999996</v>
      </c>
      <c r="AL18" s="695">
        <v>4.2746368500000003</v>
      </c>
      <c r="AM18" s="695">
        <v>4.28656975</v>
      </c>
      <c r="AN18" s="695">
        <v>4.0508355800000002</v>
      </c>
      <c r="AO18" s="695">
        <v>3.9433740500000001</v>
      </c>
      <c r="AP18" s="695">
        <v>3.2983008599999999</v>
      </c>
      <c r="AQ18" s="695">
        <v>3.4250102400000002</v>
      </c>
      <c r="AR18" s="695">
        <v>3.8540703700000001</v>
      </c>
      <c r="AS18" s="695">
        <v>4.5885859499999997</v>
      </c>
      <c r="AT18" s="695">
        <v>4.4912815999999998</v>
      </c>
      <c r="AU18" s="695">
        <v>4.1023156800000002</v>
      </c>
      <c r="AV18" s="695">
        <v>3.7797779199999999</v>
      </c>
      <c r="AW18" s="695">
        <v>3.6013491700000002</v>
      </c>
      <c r="AX18" s="695">
        <v>3.9983050359000001</v>
      </c>
      <c r="AY18" s="695">
        <v>4.1910453926000004</v>
      </c>
      <c r="AZ18" s="696">
        <v>3.715646</v>
      </c>
      <c r="BA18" s="696">
        <v>3.8288489999999999</v>
      </c>
      <c r="BB18" s="696">
        <v>3.2890350000000002</v>
      </c>
      <c r="BC18" s="696">
        <v>3.4928859999999999</v>
      </c>
      <c r="BD18" s="696">
        <v>3.9274960000000001</v>
      </c>
      <c r="BE18" s="696">
        <v>4.3950889999999996</v>
      </c>
      <c r="BF18" s="696">
        <v>4.3646599999999998</v>
      </c>
      <c r="BG18" s="696">
        <v>4.0897019999999999</v>
      </c>
      <c r="BH18" s="696">
        <v>3.8140200000000002</v>
      </c>
      <c r="BI18" s="696">
        <v>3.6479979999999999</v>
      </c>
      <c r="BJ18" s="696">
        <v>4.0376500000000002</v>
      </c>
      <c r="BK18" s="696">
        <v>4.2558150000000001</v>
      </c>
      <c r="BL18" s="696">
        <v>3.7452649999999998</v>
      </c>
      <c r="BM18" s="696">
        <v>3.8500380000000001</v>
      </c>
      <c r="BN18" s="696">
        <v>3.3104330000000002</v>
      </c>
      <c r="BO18" s="696">
        <v>3.514805</v>
      </c>
      <c r="BP18" s="696">
        <v>3.9481639999999998</v>
      </c>
      <c r="BQ18" s="696">
        <v>4.4099789999999999</v>
      </c>
      <c r="BR18" s="696">
        <v>4.3735879999999998</v>
      </c>
      <c r="BS18" s="696">
        <v>4.092822</v>
      </c>
      <c r="BT18" s="696">
        <v>3.812462</v>
      </c>
      <c r="BU18" s="696">
        <v>3.6421489999999999</v>
      </c>
      <c r="BV18" s="696">
        <v>4.0264610000000003</v>
      </c>
    </row>
    <row r="19" spans="1:74" ht="11.1" customHeight="1" x14ac:dyDescent="0.2">
      <c r="A19" s="111" t="s">
        <v>1179</v>
      </c>
      <c r="B19" s="184" t="s">
        <v>468</v>
      </c>
      <c r="C19" s="695">
        <v>13.27708779</v>
      </c>
      <c r="D19" s="695">
        <v>12.52613648</v>
      </c>
      <c r="E19" s="695">
        <v>12.422003950000001</v>
      </c>
      <c r="F19" s="695">
        <v>11.78298066</v>
      </c>
      <c r="G19" s="695">
        <v>11.94925877</v>
      </c>
      <c r="H19" s="695">
        <v>13.206394960000001</v>
      </c>
      <c r="I19" s="695">
        <v>14.77575994</v>
      </c>
      <c r="J19" s="695">
        <v>14.41398152</v>
      </c>
      <c r="K19" s="695">
        <v>13.530485090000001</v>
      </c>
      <c r="L19" s="695">
        <v>12.837347279999999</v>
      </c>
      <c r="M19" s="695">
        <v>12.217557879999999</v>
      </c>
      <c r="N19" s="695">
        <v>12.9884597</v>
      </c>
      <c r="O19" s="695">
        <v>13.726166449999999</v>
      </c>
      <c r="P19" s="695">
        <v>12.61435279</v>
      </c>
      <c r="Q19" s="695">
        <v>12.63923424</v>
      </c>
      <c r="R19" s="695">
        <v>12.0054322</v>
      </c>
      <c r="S19" s="695">
        <v>12.31498348</v>
      </c>
      <c r="T19" s="695">
        <v>13.30575035</v>
      </c>
      <c r="U19" s="695">
        <v>14.85642957</v>
      </c>
      <c r="V19" s="695">
        <v>15.251711630000001</v>
      </c>
      <c r="W19" s="695">
        <v>14.183321340000001</v>
      </c>
      <c r="X19" s="695">
        <v>13.00349634</v>
      </c>
      <c r="Y19" s="695">
        <v>12.04164581</v>
      </c>
      <c r="Z19" s="695">
        <v>12.831523839999999</v>
      </c>
      <c r="AA19" s="695">
        <v>13.393620690000001</v>
      </c>
      <c r="AB19" s="695">
        <v>12.665330839999999</v>
      </c>
      <c r="AC19" s="695">
        <v>12.68439289</v>
      </c>
      <c r="AD19" s="695">
        <v>11.57102824</v>
      </c>
      <c r="AE19" s="695">
        <v>12.181142619999999</v>
      </c>
      <c r="AF19" s="695">
        <v>12.663085730000001</v>
      </c>
      <c r="AG19" s="695">
        <v>14.39851859</v>
      </c>
      <c r="AH19" s="695">
        <v>14.428890790000001</v>
      </c>
      <c r="AI19" s="695">
        <v>13.21957471</v>
      </c>
      <c r="AJ19" s="695">
        <v>12.11908919</v>
      </c>
      <c r="AK19" s="695">
        <v>11.50830221</v>
      </c>
      <c r="AL19" s="695">
        <v>12.413237499999999</v>
      </c>
      <c r="AM19" s="695">
        <v>12.51055674</v>
      </c>
      <c r="AN19" s="695">
        <v>11.93098343</v>
      </c>
      <c r="AO19" s="695">
        <v>11.41369224</v>
      </c>
      <c r="AP19" s="695">
        <v>9.9659698799999994</v>
      </c>
      <c r="AQ19" s="695">
        <v>9.6221466400000004</v>
      </c>
      <c r="AR19" s="695">
        <v>11.43737958</v>
      </c>
      <c r="AS19" s="695">
        <v>13.60809519</v>
      </c>
      <c r="AT19" s="695">
        <v>13.21670583</v>
      </c>
      <c r="AU19" s="695">
        <v>12.035993189999999</v>
      </c>
      <c r="AV19" s="695">
        <v>10.86031309</v>
      </c>
      <c r="AW19" s="695">
        <v>10.55870288</v>
      </c>
      <c r="AX19" s="695">
        <v>11.778721438</v>
      </c>
      <c r="AY19" s="695">
        <v>12.089921447</v>
      </c>
      <c r="AZ19" s="696">
        <v>10.64631</v>
      </c>
      <c r="BA19" s="696">
        <v>10.985279999999999</v>
      </c>
      <c r="BB19" s="696">
        <v>10.579940000000001</v>
      </c>
      <c r="BC19" s="696">
        <v>10.574809999999999</v>
      </c>
      <c r="BD19" s="696">
        <v>12.65033</v>
      </c>
      <c r="BE19" s="696">
        <v>13.62185</v>
      </c>
      <c r="BF19" s="696">
        <v>13.192830000000001</v>
      </c>
      <c r="BG19" s="696">
        <v>12.359590000000001</v>
      </c>
      <c r="BH19" s="696">
        <v>11.295529999999999</v>
      </c>
      <c r="BI19" s="696">
        <v>11.008419999999999</v>
      </c>
      <c r="BJ19" s="696">
        <v>12.24141</v>
      </c>
      <c r="BK19" s="696">
        <v>12.59878</v>
      </c>
      <c r="BL19" s="696">
        <v>11.066599999999999</v>
      </c>
      <c r="BM19" s="696">
        <v>11.36347</v>
      </c>
      <c r="BN19" s="696">
        <v>10.946870000000001</v>
      </c>
      <c r="BO19" s="696">
        <v>10.92699</v>
      </c>
      <c r="BP19" s="696">
        <v>13.03875</v>
      </c>
      <c r="BQ19" s="696">
        <v>13.98184</v>
      </c>
      <c r="BR19" s="696">
        <v>13.49203</v>
      </c>
      <c r="BS19" s="696">
        <v>12.594530000000001</v>
      </c>
      <c r="BT19" s="696">
        <v>11.47451</v>
      </c>
      <c r="BU19" s="696">
        <v>11.14301</v>
      </c>
      <c r="BV19" s="696">
        <v>12.34918</v>
      </c>
    </row>
    <row r="20" spans="1:74" ht="11.1" customHeight="1" x14ac:dyDescent="0.2">
      <c r="A20" s="111" t="s">
        <v>1180</v>
      </c>
      <c r="B20" s="199" t="s">
        <v>436</v>
      </c>
      <c r="C20" s="695">
        <v>15.361471420000001</v>
      </c>
      <c r="D20" s="695">
        <v>13.684257150000001</v>
      </c>
      <c r="E20" s="695">
        <v>14.907016410000001</v>
      </c>
      <c r="F20" s="695">
        <v>13.505247949999999</v>
      </c>
      <c r="G20" s="695">
        <v>14.67334965</v>
      </c>
      <c r="H20" s="695">
        <v>16.036270290000001</v>
      </c>
      <c r="I20" s="695">
        <v>17.188845799999999</v>
      </c>
      <c r="J20" s="695">
        <v>16.527026670000001</v>
      </c>
      <c r="K20" s="695">
        <v>15.62557473</v>
      </c>
      <c r="L20" s="695">
        <v>15.00736311</v>
      </c>
      <c r="M20" s="695">
        <v>14.21784729</v>
      </c>
      <c r="N20" s="695">
        <v>15.03545254</v>
      </c>
      <c r="O20" s="695">
        <v>15.91155245</v>
      </c>
      <c r="P20" s="695">
        <v>13.984686229999999</v>
      </c>
      <c r="Q20" s="695">
        <v>14.73023057</v>
      </c>
      <c r="R20" s="695">
        <v>13.800632950000001</v>
      </c>
      <c r="S20" s="695">
        <v>15.50411053</v>
      </c>
      <c r="T20" s="695">
        <v>16.142858440000001</v>
      </c>
      <c r="U20" s="695">
        <v>17.373788040000001</v>
      </c>
      <c r="V20" s="695">
        <v>17.758069939999999</v>
      </c>
      <c r="W20" s="695">
        <v>15.784413300000001</v>
      </c>
      <c r="X20" s="695">
        <v>15.2888951</v>
      </c>
      <c r="Y20" s="695">
        <v>14.116384650000001</v>
      </c>
      <c r="Z20" s="695">
        <v>14.88263486</v>
      </c>
      <c r="AA20" s="695">
        <v>15.41520963</v>
      </c>
      <c r="AB20" s="695">
        <v>13.912065650000001</v>
      </c>
      <c r="AC20" s="695">
        <v>14.900558240000001</v>
      </c>
      <c r="AD20" s="695">
        <v>13.462809780000001</v>
      </c>
      <c r="AE20" s="695">
        <v>14.349124359999999</v>
      </c>
      <c r="AF20" s="695">
        <v>14.952035889999999</v>
      </c>
      <c r="AG20" s="695">
        <v>17.65141229</v>
      </c>
      <c r="AH20" s="695">
        <v>16.840131899999999</v>
      </c>
      <c r="AI20" s="695">
        <v>15.55132768</v>
      </c>
      <c r="AJ20" s="695">
        <v>14.623661350000001</v>
      </c>
      <c r="AK20" s="695">
        <v>14.033848450000001</v>
      </c>
      <c r="AL20" s="695">
        <v>14.52007583</v>
      </c>
      <c r="AM20" s="695">
        <v>15.006270430000001</v>
      </c>
      <c r="AN20" s="695">
        <v>14.385494120000001</v>
      </c>
      <c r="AO20" s="695">
        <v>13.72995809</v>
      </c>
      <c r="AP20" s="695">
        <v>11.531231180000001</v>
      </c>
      <c r="AQ20" s="695">
        <v>12.38705852</v>
      </c>
      <c r="AR20" s="695">
        <v>14.37361587</v>
      </c>
      <c r="AS20" s="695">
        <v>16.881398789999999</v>
      </c>
      <c r="AT20" s="695">
        <v>16.22704062</v>
      </c>
      <c r="AU20" s="695">
        <v>14.16714367</v>
      </c>
      <c r="AV20" s="695">
        <v>13.691578</v>
      </c>
      <c r="AW20" s="695">
        <v>12.97923003</v>
      </c>
      <c r="AX20" s="695">
        <v>14.845038729000001</v>
      </c>
      <c r="AY20" s="695">
        <v>15.000422948000001</v>
      </c>
      <c r="AZ20" s="696">
        <v>13.42215</v>
      </c>
      <c r="BA20" s="696">
        <v>13.562250000000001</v>
      </c>
      <c r="BB20" s="696">
        <v>12.025779999999999</v>
      </c>
      <c r="BC20" s="696">
        <v>13.487880000000001</v>
      </c>
      <c r="BD20" s="696">
        <v>15.354850000000001</v>
      </c>
      <c r="BE20" s="696">
        <v>16.733619999999998</v>
      </c>
      <c r="BF20" s="696">
        <v>16.726379999999999</v>
      </c>
      <c r="BG20" s="696">
        <v>14.69534</v>
      </c>
      <c r="BH20" s="696">
        <v>14.1152</v>
      </c>
      <c r="BI20" s="696">
        <v>13.55969</v>
      </c>
      <c r="BJ20" s="696">
        <v>15.468540000000001</v>
      </c>
      <c r="BK20" s="696">
        <v>15.66475</v>
      </c>
      <c r="BL20" s="696">
        <v>13.8742</v>
      </c>
      <c r="BM20" s="696">
        <v>13.98827</v>
      </c>
      <c r="BN20" s="696">
        <v>12.37654</v>
      </c>
      <c r="BO20" s="696">
        <v>13.842169999999999</v>
      </c>
      <c r="BP20" s="696">
        <v>15.71682</v>
      </c>
      <c r="BQ20" s="696">
        <v>17.059000000000001</v>
      </c>
      <c r="BR20" s="696">
        <v>17.004860000000001</v>
      </c>
      <c r="BS20" s="696">
        <v>14.90347</v>
      </c>
      <c r="BT20" s="696">
        <v>14.28886</v>
      </c>
      <c r="BU20" s="696">
        <v>13.69706</v>
      </c>
      <c r="BV20" s="696">
        <v>15.592169999999999</v>
      </c>
    </row>
    <row r="21" spans="1:74" ht="11.1" customHeight="1" x14ac:dyDescent="0.2">
      <c r="A21" s="111" t="s">
        <v>1181</v>
      </c>
      <c r="B21" s="199" t="s">
        <v>437</v>
      </c>
      <c r="C21" s="695">
        <v>8.6806795300000008</v>
      </c>
      <c r="D21" s="695">
        <v>7.6738547400000003</v>
      </c>
      <c r="E21" s="695">
        <v>8.1505870100000006</v>
      </c>
      <c r="F21" s="695">
        <v>7.6729063799999997</v>
      </c>
      <c r="G21" s="695">
        <v>8.0575608899999995</v>
      </c>
      <c r="H21" s="695">
        <v>8.8786938000000006</v>
      </c>
      <c r="I21" s="695">
        <v>9.8510478399999997</v>
      </c>
      <c r="J21" s="695">
        <v>9.2655830399999992</v>
      </c>
      <c r="K21" s="695">
        <v>8.7765098399999992</v>
      </c>
      <c r="L21" s="695">
        <v>8.2331363700000004</v>
      </c>
      <c r="M21" s="695">
        <v>7.98365291</v>
      </c>
      <c r="N21" s="695">
        <v>8.6469516899999999</v>
      </c>
      <c r="O21" s="695">
        <v>8.9191336200000002</v>
      </c>
      <c r="P21" s="695">
        <v>8.1606641300000007</v>
      </c>
      <c r="Q21" s="695">
        <v>8.3252302500000006</v>
      </c>
      <c r="R21" s="695">
        <v>7.8875861199999999</v>
      </c>
      <c r="S21" s="695">
        <v>8.6484800400000008</v>
      </c>
      <c r="T21" s="695">
        <v>9.1950090299999996</v>
      </c>
      <c r="U21" s="695">
        <v>9.7635858899999999</v>
      </c>
      <c r="V21" s="695">
        <v>9.8565591799999996</v>
      </c>
      <c r="W21" s="695">
        <v>8.7104046099999994</v>
      </c>
      <c r="X21" s="695">
        <v>8.3048657699999993</v>
      </c>
      <c r="Y21" s="695">
        <v>8.1882140400000001</v>
      </c>
      <c r="Z21" s="695">
        <v>8.4970803200000002</v>
      </c>
      <c r="AA21" s="695">
        <v>8.8413528100000001</v>
      </c>
      <c r="AB21" s="695">
        <v>8.2870478599999995</v>
      </c>
      <c r="AC21" s="695">
        <v>8.5159140999999998</v>
      </c>
      <c r="AD21" s="695">
        <v>7.60984616</v>
      </c>
      <c r="AE21" s="695">
        <v>8.0813086300000005</v>
      </c>
      <c r="AF21" s="695">
        <v>8.5294021900000008</v>
      </c>
      <c r="AG21" s="695">
        <v>9.5955332500000008</v>
      </c>
      <c r="AH21" s="695">
        <v>9.4415284199999991</v>
      </c>
      <c r="AI21" s="695">
        <v>8.9000169099999997</v>
      </c>
      <c r="AJ21" s="695">
        <v>8.3251296700000008</v>
      </c>
      <c r="AK21" s="695">
        <v>8.0295515000000002</v>
      </c>
      <c r="AL21" s="695">
        <v>8.4865065699999995</v>
      </c>
      <c r="AM21" s="695">
        <v>8.6331693299999994</v>
      </c>
      <c r="AN21" s="695">
        <v>8.1806831399999993</v>
      </c>
      <c r="AO21" s="695">
        <v>7.8974697100000002</v>
      </c>
      <c r="AP21" s="695">
        <v>6.6884370000000004</v>
      </c>
      <c r="AQ21" s="695">
        <v>6.7342117200000002</v>
      </c>
      <c r="AR21" s="695">
        <v>8.1934035699999992</v>
      </c>
      <c r="AS21" s="695">
        <v>9.2660279600000006</v>
      </c>
      <c r="AT21" s="695">
        <v>9.0991228399999997</v>
      </c>
      <c r="AU21" s="695">
        <v>7.9743433499999998</v>
      </c>
      <c r="AV21" s="695">
        <v>7.83843157</v>
      </c>
      <c r="AW21" s="695">
        <v>7.4444745499999998</v>
      </c>
      <c r="AX21" s="695">
        <v>8.3033061935999992</v>
      </c>
      <c r="AY21" s="695">
        <v>8.724043451</v>
      </c>
      <c r="AZ21" s="696">
        <v>7.9322220000000003</v>
      </c>
      <c r="BA21" s="696">
        <v>8.0177630000000004</v>
      </c>
      <c r="BB21" s="696">
        <v>6.8887739999999997</v>
      </c>
      <c r="BC21" s="696">
        <v>7.1392139999999999</v>
      </c>
      <c r="BD21" s="696">
        <v>8.2152820000000002</v>
      </c>
      <c r="BE21" s="696">
        <v>9.3718419999999991</v>
      </c>
      <c r="BF21" s="696">
        <v>9.4516799999999996</v>
      </c>
      <c r="BG21" s="696">
        <v>8.1877999999999993</v>
      </c>
      <c r="BH21" s="696">
        <v>7.9165640000000002</v>
      </c>
      <c r="BI21" s="696">
        <v>7.7013119999999997</v>
      </c>
      <c r="BJ21" s="696">
        <v>8.6320409999999992</v>
      </c>
      <c r="BK21" s="696">
        <v>9.0897760000000005</v>
      </c>
      <c r="BL21" s="696">
        <v>8.1752470000000006</v>
      </c>
      <c r="BM21" s="696">
        <v>8.2702430000000007</v>
      </c>
      <c r="BN21" s="696">
        <v>7.0918989999999997</v>
      </c>
      <c r="BO21" s="696">
        <v>7.3295389999999996</v>
      </c>
      <c r="BP21" s="696">
        <v>8.4234100000000005</v>
      </c>
      <c r="BQ21" s="696">
        <v>9.5966579999999997</v>
      </c>
      <c r="BR21" s="696">
        <v>9.6839490000000001</v>
      </c>
      <c r="BS21" s="696">
        <v>8.3924509999999994</v>
      </c>
      <c r="BT21" s="696">
        <v>8.0990780000000004</v>
      </c>
      <c r="BU21" s="696">
        <v>7.8743040000000004</v>
      </c>
      <c r="BV21" s="696">
        <v>8.7996020000000001</v>
      </c>
    </row>
    <row r="22" spans="1:74" ht="11.1" customHeight="1" x14ac:dyDescent="0.2">
      <c r="A22" s="111" t="s">
        <v>1182</v>
      </c>
      <c r="B22" s="199" t="s">
        <v>438</v>
      </c>
      <c r="C22" s="695">
        <v>24.06894325</v>
      </c>
      <c r="D22" s="695">
        <v>22.19923352</v>
      </c>
      <c r="E22" s="695">
        <v>24.447172800000001</v>
      </c>
      <c r="F22" s="695">
        <v>23.914073330000001</v>
      </c>
      <c r="G22" s="695">
        <v>25.955357190000001</v>
      </c>
      <c r="H22" s="695">
        <v>27.781530870000001</v>
      </c>
      <c r="I22" s="695">
        <v>30.018586750000001</v>
      </c>
      <c r="J22" s="695">
        <v>29.822229570000001</v>
      </c>
      <c r="K22" s="695">
        <v>26.92881792</v>
      </c>
      <c r="L22" s="695">
        <v>25.74229455</v>
      </c>
      <c r="M22" s="695">
        <v>24.148603489999999</v>
      </c>
      <c r="N22" s="695">
        <v>24.72469577</v>
      </c>
      <c r="O22" s="695">
        <v>25.817664969999999</v>
      </c>
      <c r="P22" s="695">
        <v>22.585598130000001</v>
      </c>
      <c r="Q22" s="695">
        <v>24.736387570000002</v>
      </c>
      <c r="R22" s="695">
        <v>23.326852590000001</v>
      </c>
      <c r="S22" s="695">
        <v>26.737275610000001</v>
      </c>
      <c r="T22" s="695">
        <v>28.577165740000002</v>
      </c>
      <c r="U22" s="695">
        <v>30.02570914</v>
      </c>
      <c r="V22" s="695">
        <v>30.470196869999999</v>
      </c>
      <c r="W22" s="695">
        <v>29.457500270000001</v>
      </c>
      <c r="X22" s="695">
        <v>26.533281890000001</v>
      </c>
      <c r="Y22" s="695">
        <v>24.724470409999999</v>
      </c>
      <c r="Z22" s="695">
        <v>24.284805850000001</v>
      </c>
      <c r="AA22" s="695">
        <v>25.420212729999999</v>
      </c>
      <c r="AB22" s="695">
        <v>22.478436030000001</v>
      </c>
      <c r="AC22" s="695">
        <v>24.440342279999999</v>
      </c>
      <c r="AD22" s="695">
        <v>24.006105359999999</v>
      </c>
      <c r="AE22" s="695">
        <v>27.546496090000002</v>
      </c>
      <c r="AF22" s="695">
        <v>28.10320093</v>
      </c>
      <c r="AG22" s="695">
        <v>30.75403592</v>
      </c>
      <c r="AH22" s="695">
        <v>30.622260870000002</v>
      </c>
      <c r="AI22" s="695">
        <v>29.010103749999999</v>
      </c>
      <c r="AJ22" s="695">
        <v>26.988256759999999</v>
      </c>
      <c r="AK22" s="695">
        <v>24.258494429999999</v>
      </c>
      <c r="AL22" s="695">
        <v>24.507186919999999</v>
      </c>
      <c r="AM22" s="695">
        <v>24.789989089999999</v>
      </c>
      <c r="AN22" s="695">
        <v>23.33334687</v>
      </c>
      <c r="AO22" s="695">
        <v>23.829224320000002</v>
      </c>
      <c r="AP22" s="695">
        <v>21.493363729999999</v>
      </c>
      <c r="AQ22" s="695">
        <v>22.67098481</v>
      </c>
      <c r="AR22" s="695">
        <v>25.862195440000001</v>
      </c>
      <c r="AS22" s="695">
        <v>29.96467707</v>
      </c>
      <c r="AT22" s="695">
        <v>29.087625110000001</v>
      </c>
      <c r="AU22" s="695">
        <v>26.69124892</v>
      </c>
      <c r="AV22" s="695">
        <v>25.512704320000001</v>
      </c>
      <c r="AW22" s="695">
        <v>23.435694359999999</v>
      </c>
      <c r="AX22" s="695">
        <v>24.597740993999999</v>
      </c>
      <c r="AY22" s="695">
        <v>25.086111955</v>
      </c>
      <c r="AZ22" s="696">
        <v>22.00665</v>
      </c>
      <c r="BA22" s="696">
        <v>23.317489999999999</v>
      </c>
      <c r="BB22" s="696">
        <v>21.435120000000001</v>
      </c>
      <c r="BC22" s="696">
        <v>24.064830000000001</v>
      </c>
      <c r="BD22" s="696">
        <v>27.769400000000001</v>
      </c>
      <c r="BE22" s="696">
        <v>30.315169999999998</v>
      </c>
      <c r="BF22" s="696">
        <v>29.432169999999999</v>
      </c>
      <c r="BG22" s="696">
        <v>27.49353</v>
      </c>
      <c r="BH22" s="696">
        <v>25.833639999999999</v>
      </c>
      <c r="BI22" s="696">
        <v>23.833120000000001</v>
      </c>
      <c r="BJ22" s="696">
        <v>25.014939999999999</v>
      </c>
      <c r="BK22" s="696">
        <v>26.170639999999999</v>
      </c>
      <c r="BL22" s="696">
        <v>22.64236</v>
      </c>
      <c r="BM22" s="696">
        <v>23.964600000000001</v>
      </c>
      <c r="BN22" s="696">
        <v>21.989260000000002</v>
      </c>
      <c r="BO22" s="696">
        <v>24.60275</v>
      </c>
      <c r="BP22" s="696">
        <v>28.337700000000002</v>
      </c>
      <c r="BQ22" s="696">
        <v>30.833829999999999</v>
      </c>
      <c r="BR22" s="696">
        <v>29.864159999999998</v>
      </c>
      <c r="BS22" s="696">
        <v>27.827310000000001</v>
      </c>
      <c r="BT22" s="696">
        <v>26.118259999999999</v>
      </c>
      <c r="BU22" s="696">
        <v>24.067889999999998</v>
      </c>
      <c r="BV22" s="696">
        <v>25.221119999999999</v>
      </c>
    </row>
    <row r="23" spans="1:74" ht="11.1" customHeight="1" x14ac:dyDescent="0.2">
      <c r="A23" s="111" t="s">
        <v>1183</v>
      </c>
      <c r="B23" s="199" t="s">
        <v>439</v>
      </c>
      <c r="C23" s="695">
        <v>7.19831822</v>
      </c>
      <c r="D23" s="695">
        <v>6.5652577900000004</v>
      </c>
      <c r="E23" s="695">
        <v>6.8169340199999997</v>
      </c>
      <c r="F23" s="695">
        <v>6.89807915</v>
      </c>
      <c r="G23" s="695">
        <v>7.3935821199999996</v>
      </c>
      <c r="H23" s="695">
        <v>7.96767249</v>
      </c>
      <c r="I23" s="695">
        <v>8.8114229000000002</v>
      </c>
      <c r="J23" s="695">
        <v>8.8919083000000008</v>
      </c>
      <c r="K23" s="695">
        <v>8.0356953200000003</v>
      </c>
      <c r="L23" s="695">
        <v>7.58240465</v>
      </c>
      <c r="M23" s="695">
        <v>6.8746595800000003</v>
      </c>
      <c r="N23" s="695">
        <v>6.9837614800000001</v>
      </c>
      <c r="O23" s="695">
        <v>7.9500529999999996</v>
      </c>
      <c r="P23" s="695">
        <v>7.0452148899999996</v>
      </c>
      <c r="Q23" s="695">
        <v>6.9629796400000004</v>
      </c>
      <c r="R23" s="695">
        <v>6.8228877900000002</v>
      </c>
      <c r="S23" s="695">
        <v>7.7704869099999998</v>
      </c>
      <c r="T23" s="695">
        <v>8.6877659600000001</v>
      </c>
      <c r="U23" s="695">
        <v>9.2399506200000001</v>
      </c>
      <c r="V23" s="695">
        <v>9.25262706</v>
      </c>
      <c r="W23" s="695">
        <v>8.8947011899999993</v>
      </c>
      <c r="X23" s="695">
        <v>8.0784599400000001</v>
      </c>
      <c r="Y23" s="695">
        <v>7.0494156700000001</v>
      </c>
      <c r="Z23" s="695">
        <v>7.16969134</v>
      </c>
      <c r="AA23" s="695">
        <v>7.3765723899999998</v>
      </c>
      <c r="AB23" s="695">
        <v>6.83297709</v>
      </c>
      <c r="AC23" s="695">
        <v>6.9952465799999999</v>
      </c>
      <c r="AD23" s="695">
        <v>6.8197707599999999</v>
      </c>
      <c r="AE23" s="695">
        <v>7.64959144</v>
      </c>
      <c r="AF23" s="695">
        <v>8.2737785899999992</v>
      </c>
      <c r="AG23" s="695">
        <v>9.1034450000000007</v>
      </c>
      <c r="AH23" s="695">
        <v>9.0842830600000006</v>
      </c>
      <c r="AI23" s="695">
        <v>8.9984841600000003</v>
      </c>
      <c r="AJ23" s="695">
        <v>8.0164778699999992</v>
      </c>
      <c r="AK23" s="695">
        <v>6.9598053999999996</v>
      </c>
      <c r="AL23" s="695">
        <v>6.9679237000000001</v>
      </c>
      <c r="AM23" s="695">
        <v>7.1010323599999996</v>
      </c>
      <c r="AN23" s="695">
        <v>6.8934663900000004</v>
      </c>
      <c r="AO23" s="695">
        <v>6.6650923100000004</v>
      </c>
      <c r="AP23" s="695">
        <v>5.92500421</v>
      </c>
      <c r="AQ23" s="695">
        <v>6.0734063999999996</v>
      </c>
      <c r="AR23" s="695">
        <v>7.4162352499999997</v>
      </c>
      <c r="AS23" s="695">
        <v>8.6682658299999993</v>
      </c>
      <c r="AT23" s="695">
        <v>8.6643080999999995</v>
      </c>
      <c r="AU23" s="695">
        <v>7.9849412299999996</v>
      </c>
      <c r="AV23" s="695">
        <v>7.1469593500000004</v>
      </c>
      <c r="AW23" s="695">
        <v>6.4769012500000001</v>
      </c>
      <c r="AX23" s="695">
        <v>6.8500501978999999</v>
      </c>
      <c r="AY23" s="695">
        <v>7.2248792538000002</v>
      </c>
      <c r="AZ23" s="696">
        <v>6.6160680000000003</v>
      </c>
      <c r="BA23" s="696">
        <v>6.63523</v>
      </c>
      <c r="BB23" s="696">
        <v>6.0897059999999996</v>
      </c>
      <c r="BC23" s="696">
        <v>6.4674880000000003</v>
      </c>
      <c r="BD23" s="696">
        <v>7.9427459999999996</v>
      </c>
      <c r="BE23" s="696">
        <v>8.8273989999999998</v>
      </c>
      <c r="BF23" s="696">
        <v>8.874269</v>
      </c>
      <c r="BG23" s="696">
        <v>8.2382430000000006</v>
      </c>
      <c r="BH23" s="696">
        <v>7.2920670000000003</v>
      </c>
      <c r="BI23" s="696">
        <v>6.596876</v>
      </c>
      <c r="BJ23" s="696">
        <v>6.9378000000000002</v>
      </c>
      <c r="BK23" s="696">
        <v>7.3739660000000002</v>
      </c>
      <c r="BL23" s="696">
        <v>6.7508689999999998</v>
      </c>
      <c r="BM23" s="696">
        <v>6.7509920000000001</v>
      </c>
      <c r="BN23" s="696">
        <v>6.1807259999999999</v>
      </c>
      <c r="BO23" s="696">
        <v>6.5535779999999999</v>
      </c>
      <c r="BP23" s="696">
        <v>8.0420780000000001</v>
      </c>
      <c r="BQ23" s="696">
        <v>8.9191289999999999</v>
      </c>
      <c r="BR23" s="696">
        <v>8.9556649999999998</v>
      </c>
      <c r="BS23" s="696">
        <v>8.3059860000000008</v>
      </c>
      <c r="BT23" s="696">
        <v>7.3465990000000003</v>
      </c>
      <c r="BU23" s="696">
        <v>6.641076</v>
      </c>
      <c r="BV23" s="696">
        <v>6.9810040000000004</v>
      </c>
    </row>
    <row r="24" spans="1:74" ht="11.1" customHeight="1" x14ac:dyDescent="0.2">
      <c r="A24" s="111" t="s">
        <v>1184</v>
      </c>
      <c r="B24" s="199" t="s">
        <v>440</v>
      </c>
      <c r="C24" s="695">
        <v>14.980576409999999</v>
      </c>
      <c r="D24" s="695">
        <v>13.39486475</v>
      </c>
      <c r="E24" s="695">
        <v>14.79312253</v>
      </c>
      <c r="F24" s="695">
        <v>14.254238580000001</v>
      </c>
      <c r="G24" s="695">
        <v>16.265668829999999</v>
      </c>
      <c r="H24" s="695">
        <v>17.770954830000001</v>
      </c>
      <c r="I24" s="695">
        <v>18.83414617</v>
      </c>
      <c r="J24" s="695">
        <v>19.147350419999999</v>
      </c>
      <c r="K24" s="695">
        <v>18.003682479999998</v>
      </c>
      <c r="L24" s="695">
        <v>17.282121140000001</v>
      </c>
      <c r="M24" s="695">
        <v>14.71722658</v>
      </c>
      <c r="N24" s="695">
        <v>14.95361529</v>
      </c>
      <c r="O24" s="695">
        <v>16.633730700000001</v>
      </c>
      <c r="P24" s="695">
        <v>14.18942775</v>
      </c>
      <c r="Q24" s="695">
        <v>14.653810099999999</v>
      </c>
      <c r="R24" s="695">
        <v>14.59978059</v>
      </c>
      <c r="S24" s="695">
        <v>16.64157969</v>
      </c>
      <c r="T24" s="695">
        <v>18.86105976</v>
      </c>
      <c r="U24" s="695">
        <v>19.896487830000002</v>
      </c>
      <c r="V24" s="695">
        <v>20.186072159999998</v>
      </c>
      <c r="W24" s="695">
        <v>18.538759509999998</v>
      </c>
      <c r="X24" s="695">
        <v>17.782602839999999</v>
      </c>
      <c r="Y24" s="695">
        <v>14.838218830000001</v>
      </c>
      <c r="Z24" s="695">
        <v>14.90142728</v>
      </c>
      <c r="AA24" s="695">
        <v>15.39262199</v>
      </c>
      <c r="AB24" s="695">
        <v>14.16484063</v>
      </c>
      <c r="AC24" s="695">
        <v>14.472431220000001</v>
      </c>
      <c r="AD24" s="695">
        <v>14.333807240000001</v>
      </c>
      <c r="AE24" s="695">
        <v>16.056903160000001</v>
      </c>
      <c r="AF24" s="695">
        <v>17.443768980000002</v>
      </c>
      <c r="AG24" s="695">
        <v>19.439412709999999</v>
      </c>
      <c r="AH24" s="695">
        <v>20.06635296</v>
      </c>
      <c r="AI24" s="695">
        <v>19.385656579999999</v>
      </c>
      <c r="AJ24" s="695">
        <v>18.273426300000001</v>
      </c>
      <c r="AK24" s="695">
        <v>14.580691590000001</v>
      </c>
      <c r="AL24" s="695">
        <v>14.71058865</v>
      </c>
      <c r="AM24" s="695">
        <v>15.329604440000001</v>
      </c>
      <c r="AN24" s="695">
        <v>13.976972870000001</v>
      </c>
      <c r="AO24" s="695">
        <v>15.01464786</v>
      </c>
      <c r="AP24" s="695">
        <v>13.70517214</v>
      </c>
      <c r="AQ24" s="695">
        <v>13.97737774</v>
      </c>
      <c r="AR24" s="695">
        <v>16.89826377</v>
      </c>
      <c r="AS24" s="695">
        <v>18.97280327</v>
      </c>
      <c r="AT24" s="695">
        <v>18.646773100000001</v>
      </c>
      <c r="AU24" s="695">
        <v>17.412181350000001</v>
      </c>
      <c r="AV24" s="695">
        <v>16.90110696</v>
      </c>
      <c r="AW24" s="695">
        <v>14.010596</v>
      </c>
      <c r="AX24" s="695">
        <v>14.800120862</v>
      </c>
      <c r="AY24" s="695">
        <v>15.095981196</v>
      </c>
      <c r="AZ24" s="696">
        <v>13.101900000000001</v>
      </c>
      <c r="BA24" s="696">
        <v>14.689819999999999</v>
      </c>
      <c r="BB24" s="696">
        <v>13.900829999999999</v>
      </c>
      <c r="BC24" s="696">
        <v>14.6591</v>
      </c>
      <c r="BD24" s="696">
        <v>17.851120000000002</v>
      </c>
      <c r="BE24" s="696">
        <v>19.44444</v>
      </c>
      <c r="BF24" s="696">
        <v>18.943480000000001</v>
      </c>
      <c r="BG24" s="696">
        <v>18.117280000000001</v>
      </c>
      <c r="BH24" s="696">
        <v>17.675609999999999</v>
      </c>
      <c r="BI24" s="696">
        <v>14.443160000000001</v>
      </c>
      <c r="BJ24" s="696">
        <v>15.18341</v>
      </c>
      <c r="BK24" s="696">
        <v>15.664899999999999</v>
      </c>
      <c r="BL24" s="696">
        <v>13.60961</v>
      </c>
      <c r="BM24" s="696">
        <v>15.1319</v>
      </c>
      <c r="BN24" s="696">
        <v>14.20368</v>
      </c>
      <c r="BO24" s="696">
        <v>14.94303</v>
      </c>
      <c r="BP24" s="696">
        <v>18.256720000000001</v>
      </c>
      <c r="BQ24" s="696">
        <v>19.842300000000002</v>
      </c>
      <c r="BR24" s="696">
        <v>19.305119999999999</v>
      </c>
      <c r="BS24" s="696">
        <v>18.457129999999999</v>
      </c>
      <c r="BT24" s="696">
        <v>17.987500000000001</v>
      </c>
      <c r="BU24" s="696">
        <v>14.686199999999999</v>
      </c>
      <c r="BV24" s="696">
        <v>15.4313</v>
      </c>
    </row>
    <row r="25" spans="1:74" ht="11.1" customHeight="1" x14ac:dyDescent="0.2">
      <c r="A25" s="111" t="s">
        <v>1185</v>
      </c>
      <c r="B25" s="199" t="s">
        <v>441</v>
      </c>
      <c r="C25" s="695">
        <v>7.6591937999999997</v>
      </c>
      <c r="D25" s="695">
        <v>6.9884262799999997</v>
      </c>
      <c r="E25" s="695">
        <v>7.5376764999999999</v>
      </c>
      <c r="F25" s="695">
        <v>7.3350728700000003</v>
      </c>
      <c r="G25" s="695">
        <v>7.93551976</v>
      </c>
      <c r="H25" s="695">
        <v>8.9121308900000002</v>
      </c>
      <c r="I25" s="695">
        <v>9.6237003600000008</v>
      </c>
      <c r="J25" s="695">
        <v>9.5439914600000009</v>
      </c>
      <c r="K25" s="695">
        <v>8.5802183000000003</v>
      </c>
      <c r="L25" s="695">
        <v>7.9544245499999997</v>
      </c>
      <c r="M25" s="695">
        <v>7.3534474000000003</v>
      </c>
      <c r="N25" s="695">
        <v>7.69782586</v>
      </c>
      <c r="O25" s="695">
        <v>7.6512700499999999</v>
      </c>
      <c r="P25" s="695">
        <v>7.1642359600000001</v>
      </c>
      <c r="Q25" s="695">
        <v>7.6676332699999996</v>
      </c>
      <c r="R25" s="695">
        <v>7.5771324599999996</v>
      </c>
      <c r="S25" s="695">
        <v>8.22690126</v>
      </c>
      <c r="T25" s="695">
        <v>8.8810298499999991</v>
      </c>
      <c r="U25" s="695">
        <v>9.8426672600000007</v>
      </c>
      <c r="V25" s="695">
        <v>9.8933584099999994</v>
      </c>
      <c r="W25" s="695">
        <v>8.8695493400000007</v>
      </c>
      <c r="X25" s="695">
        <v>8.0387098699999999</v>
      </c>
      <c r="Y25" s="695">
        <v>7.4649058400000001</v>
      </c>
      <c r="Z25" s="695">
        <v>7.7877924299999997</v>
      </c>
      <c r="AA25" s="695">
        <v>7.8106215299999997</v>
      </c>
      <c r="AB25" s="695">
        <v>7.2863838699999999</v>
      </c>
      <c r="AC25" s="695">
        <v>7.6331081200000002</v>
      </c>
      <c r="AD25" s="695">
        <v>7.5644103700000001</v>
      </c>
      <c r="AE25" s="695">
        <v>7.8245181500000003</v>
      </c>
      <c r="AF25" s="695">
        <v>8.4328065100000007</v>
      </c>
      <c r="AG25" s="695">
        <v>9.5903288500000006</v>
      </c>
      <c r="AH25" s="695">
        <v>9.90147479</v>
      </c>
      <c r="AI25" s="695">
        <v>8.7247956599999998</v>
      </c>
      <c r="AJ25" s="695">
        <v>8.0724453100000009</v>
      </c>
      <c r="AK25" s="695">
        <v>7.4716883300000001</v>
      </c>
      <c r="AL25" s="695">
        <v>7.7569456099999998</v>
      </c>
      <c r="AM25" s="695">
        <v>7.7040582200000003</v>
      </c>
      <c r="AN25" s="695">
        <v>7.2809718400000003</v>
      </c>
      <c r="AO25" s="695">
        <v>7.4087320800000001</v>
      </c>
      <c r="AP25" s="695">
        <v>6.58168065</v>
      </c>
      <c r="AQ25" s="695">
        <v>7.4813409599999998</v>
      </c>
      <c r="AR25" s="695">
        <v>8.0658208600000005</v>
      </c>
      <c r="AS25" s="695">
        <v>9.2908264099999993</v>
      </c>
      <c r="AT25" s="695">
        <v>9.5637276300000007</v>
      </c>
      <c r="AU25" s="695">
        <v>8.5667128600000009</v>
      </c>
      <c r="AV25" s="695">
        <v>7.9886819500000001</v>
      </c>
      <c r="AW25" s="695">
        <v>7.2744217600000001</v>
      </c>
      <c r="AX25" s="695">
        <v>7.6793279893999999</v>
      </c>
      <c r="AY25" s="695">
        <v>7.4850856251</v>
      </c>
      <c r="AZ25" s="696">
        <v>6.8164069999999999</v>
      </c>
      <c r="BA25" s="696">
        <v>7.3865400000000001</v>
      </c>
      <c r="BB25" s="696">
        <v>6.7961260000000001</v>
      </c>
      <c r="BC25" s="696">
        <v>7.7110580000000004</v>
      </c>
      <c r="BD25" s="696">
        <v>8.4904419999999998</v>
      </c>
      <c r="BE25" s="696">
        <v>9.4487100000000002</v>
      </c>
      <c r="BF25" s="696">
        <v>9.2389050000000008</v>
      </c>
      <c r="BG25" s="696">
        <v>8.598554</v>
      </c>
      <c r="BH25" s="696">
        <v>8.0381730000000005</v>
      </c>
      <c r="BI25" s="696">
        <v>7.4735180000000003</v>
      </c>
      <c r="BJ25" s="696">
        <v>7.8883299999999998</v>
      </c>
      <c r="BK25" s="696">
        <v>7.7140089999999999</v>
      </c>
      <c r="BL25" s="696">
        <v>7.0172369999999997</v>
      </c>
      <c r="BM25" s="696">
        <v>7.5986039999999999</v>
      </c>
      <c r="BN25" s="696">
        <v>6.987876</v>
      </c>
      <c r="BO25" s="696">
        <v>7.9180060000000001</v>
      </c>
      <c r="BP25" s="696">
        <v>8.7089809999999996</v>
      </c>
      <c r="BQ25" s="696">
        <v>9.6643209999999993</v>
      </c>
      <c r="BR25" s="696">
        <v>9.4334579999999999</v>
      </c>
      <c r="BS25" s="696">
        <v>8.7658210000000008</v>
      </c>
      <c r="BT25" s="696">
        <v>8.1857140000000008</v>
      </c>
      <c r="BU25" s="696">
        <v>7.5993149999999998</v>
      </c>
      <c r="BV25" s="696">
        <v>8.0090219999999999</v>
      </c>
    </row>
    <row r="26" spans="1:74" ht="11.1" customHeight="1" x14ac:dyDescent="0.2">
      <c r="A26" s="111" t="s">
        <v>1186</v>
      </c>
      <c r="B26" s="199" t="s">
        <v>242</v>
      </c>
      <c r="C26" s="695">
        <v>13.319707129999999</v>
      </c>
      <c r="D26" s="695">
        <v>12.164699049999999</v>
      </c>
      <c r="E26" s="695">
        <v>13.255182</v>
      </c>
      <c r="F26" s="695">
        <v>12.739421979999999</v>
      </c>
      <c r="G26" s="695">
        <v>13.13757069</v>
      </c>
      <c r="H26" s="695">
        <v>14.49851312</v>
      </c>
      <c r="I26" s="695">
        <v>14.813715050000001</v>
      </c>
      <c r="J26" s="695">
        <v>15.505326220000001</v>
      </c>
      <c r="K26" s="695">
        <v>14.36573551</v>
      </c>
      <c r="L26" s="695">
        <v>13.9741128</v>
      </c>
      <c r="M26" s="695">
        <v>12.855771710000001</v>
      </c>
      <c r="N26" s="695">
        <v>13.422883779999999</v>
      </c>
      <c r="O26" s="695">
        <v>13.147461979999999</v>
      </c>
      <c r="P26" s="695">
        <v>12.33787609</v>
      </c>
      <c r="Q26" s="695">
        <v>13.87806048</v>
      </c>
      <c r="R26" s="695">
        <v>12.8591391</v>
      </c>
      <c r="S26" s="695">
        <v>12.744241580000001</v>
      </c>
      <c r="T26" s="695">
        <v>13.46661385</v>
      </c>
      <c r="U26" s="695">
        <v>15.01439768</v>
      </c>
      <c r="V26" s="695">
        <v>16.4098142</v>
      </c>
      <c r="W26" s="695">
        <v>12.590876039999999</v>
      </c>
      <c r="X26" s="695">
        <v>14.28737827</v>
      </c>
      <c r="Y26" s="695">
        <v>11.99054057</v>
      </c>
      <c r="Z26" s="695">
        <v>12.92652318</v>
      </c>
      <c r="AA26" s="695">
        <v>13.29292553</v>
      </c>
      <c r="AB26" s="695">
        <v>11.943961209999999</v>
      </c>
      <c r="AC26" s="695">
        <v>13.196361530000001</v>
      </c>
      <c r="AD26" s="695">
        <v>12.677048360000001</v>
      </c>
      <c r="AE26" s="695">
        <v>13.08280021</v>
      </c>
      <c r="AF26" s="695">
        <v>12.65922488</v>
      </c>
      <c r="AG26" s="695">
        <v>14.913349719999999</v>
      </c>
      <c r="AH26" s="695">
        <v>15.10190639</v>
      </c>
      <c r="AI26" s="695">
        <v>13.58906133</v>
      </c>
      <c r="AJ26" s="695">
        <v>14.237821520000001</v>
      </c>
      <c r="AK26" s="695">
        <v>11.39661731</v>
      </c>
      <c r="AL26" s="695">
        <v>13.880908</v>
      </c>
      <c r="AM26" s="695">
        <v>13.015212249999999</v>
      </c>
      <c r="AN26" s="695">
        <v>11.41680391</v>
      </c>
      <c r="AO26" s="695">
        <v>12.577737539999999</v>
      </c>
      <c r="AP26" s="695">
        <v>11.062182869999999</v>
      </c>
      <c r="AQ26" s="695">
        <v>10.652674790000001</v>
      </c>
      <c r="AR26" s="695">
        <v>12.19289304</v>
      </c>
      <c r="AS26" s="695">
        <v>14.326389730000001</v>
      </c>
      <c r="AT26" s="695">
        <v>12.596771479999999</v>
      </c>
      <c r="AU26" s="695">
        <v>12.86142141</v>
      </c>
      <c r="AV26" s="695">
        <v>13.621222299999999</v>
      </c>
      <c r="AW26" s="695">
        <v>10.85048733</v>
      </c>
      <c r="AX26" s="695">
        <v>13.038576073</v>
      </c>
      <c r="AY26" s="695">
        <v>12.479297009</v>
      </c>
      <c r="AZ26" s="696">
        <v>10.32422</v>
      </c>
      <c r="BA26" s="696">
        <v>11.923389999999999</v>
      </c>
      <c r="BB26" s="696">
        <v>11.03712</v>
      </c>
      <c r="BC26" s="696">
        <v>10.69876</v>
      </c>
      <c r="BD26" s="696">
        <v>12.32024</v>
      </c>
      <c r="BE26" s="696">
        <v>14.4145</v>
      </c>
      <c r="BF26" s="696">
        <v>12.49409</v>
      </c>
      <c r="BG26" s="696">
        <v>12.4221</v>
      </c>
      <c r="BH26" s="696">
        <v>13.1723</v>
      </c>
      <c r="BI26" s="696">
        <v>10.60554</v>
      </c>
      <c r="BJ26" s="696">
        <v>13.012079999999999</v>
      </c>
      <c r="BK26" s="696">
        <v>12.41009</v>
      </c>
      <c r="BL26" s="696">
        <v>10.257339999999999</v>
      </c>
      <c r="BM26" s="696">
        <v>11.883900000000001</v>
      </c>
      <c r="BN26" s="696">
        <v>10.99236</v>
      </c>
      <c r="BO26" s="696">
        <v>10.64115</v>
      </c>
      <c r="BP26" s="696">
        <v>12.236470000000001</v>
      </c>
      <c r="BQ26" s="696">
        <v>14.284689999999999</v>
      </c>
      <c r="BR26" s="696">
        <v>12.363189999999999</v>
      </c>
      <c r="BS26" s="696">
        <v>12.27576</v>
      </c>
      <c r="BT26" s="696">
        <v>13.003909999999999</v>
      </c>
      <c r="BU26" s="696">
        <v>10.45622</v>
      </c>
      <c r="BV26" s="696">
        <v>12.811070000000001</v>
      </c>
    </row>
    <row r="27" spans="1:74" ht="11.1" customHeight="1" x14ac:dyDescent="0.2">
      <c r="A27" s="111" t="s">
        <v>1187</v>
      </c>
      <c r="B27" s="199" t="s">
        <v>243</v>
      </c>
      <c r="C27" s="695">
        <v>0.48792282999999997</v>
      </c>
      <c r="D27" s="695">
        <v>0.46428624000000002</v>
      </c>
      <c r="E27" s="695">
        <v>0.49276002000000002</v>
      </c>
      <c r="F27" s="695">
        <v>0.47759699999999999</v>
      </c>
      <c r="G27" s="695">
        <v>0.47282148000000002</v>
      </c>
      <c r="H27" s="695">
        <v>0.46497922000000003</v>
      </c>
      <c r="I27" s="695">
        <v>0.4873016</v>
      </c>
      <c r="J27" s="695">
        <v>0.50525061999999998</v>
      </c>
      <c r="K27" s="695">
        <v>0.48409593000000001</v>
      </c>
      <c r="L27" s="695">
        <v>0.49157507</v>
      </c>
      <c r="M27" s="695">
        <v>0.47828953000000002</v>
      </c>
      <c r="N27" s="695">
        <v>0.47964245</v>
      </c>
      <c r="O27" s="695">
        <v>0.48640008000000001</v>
      </c>
      <c r="P27" s="695">
        <v>0.46183650999999998</v>
      </c>
      <c r="Q27" s="695">
        <v>0.46886464999999999</v>
      </c>
      <c r="R27" s="695">
        <v>0.46689483999999998</v>
      </c>
      <c r="S27" s="695">
        <v>0.46332676</v>
      </c>
      <c r="T27" s="695">
        <v>0.46062157999999997</v>
      </c>
      <c r="U27" s="695">
        <v>0.48620303999999998</v>
      </c>
      <c r="V27" s="695">
        <v>0.49194241</v>
      </c>
      <c r="W27" s="695">
        <v>0.46803676999999999</v>
      </c>
      <c r="X27" s="695">
        <v>0.48588360000000003</v>
      </c>
      <c r="Y27" s="695">
        <v>0.47007567</v>
      </c>
      <c r="Z27" s="695">
        <v>0.46898107999999999</v>
      </c>
      <c r="AA27" s="695">
        <v>0.48635547000000001</v>
      </c>
      <c r="AB27" s="695">
        <v>0.43634964999999998</v>
      </c>
      <c r="AC27" s="695">
        <v>0.4546422</v>
      </c>
      <c r="AD27" s="695">
        <v>0.45419042999999998</v>
      </c>
      <c r="AE27" s="695">
        <v>0.46472182000000001</v>
      </c>
      <c r="AF27" s="695">
        <v>0.46747663</v>
      </c>
      <c r="AG27" s="695">
        <v>0.49076015000000001</v>
      </c>
      <c r="AH27" s="695">
        <v>0.50425381999999996</v>
      </c>
      <c r="AI27" s="695">
        <v>0.48558625</v>
      </c>
      <c r="AJ27" s="695">
        <v>0.49323091000000002</v>
      </c>
      <c r="AK27" s="695">
        <v>0.47567861</v>
      </c>
      <c r="AL27" s="695">
        <v>0.48346610000000001</v>
      </c>
      <c r="AM27" s="695">
        <v>0.48053151</v>
      </c>
      <c r="AN27" s="695">
        <v>0.45519959999999998</v>
      </c>
      <c r="AO27" s="695">
        <v>0.45692825999999997</v>
      </c>
      <c r="AP27" s="695">
        <v>0.37981651</v>
      </c>
      <c r="AQ27" s="695">
        <v>0.38150112000000003</v>
      </c>
      <c r="AR27" s="695">
        <v>0.40116445000000001</v>
      </c>
      <c r="AS27" s="695">
        <v>0.42714183999999999</v>
      </c>
      <c r="AT27" s="695">
        <v>0.43122894000000001</v>
      </c>
      <c r="AU27" s="695">
        <v>0.41746198000000001</v>
      </c>
      <c r="AV27" s="695">
        <v>0.43739338</v>
      </c>
      <c r="AW27" s="695">
        <v>0.4445075</v>
      </c>
      <c r="AX27" s="695">
        <v>0.45391533000000001</v>
      </c>
      <c r="AY27" s="695">
        <v>0.44291529000000002</v>
      </c>
      <c r="AZ27" s="696">
        <v>0.41936960000000001</v>
      </c>
      <c r="BA27" s="696">
        <v>0.45019320000000002</v>
      </c>
      <c r="BB27" s="696">
        <v>0.45129449999999999</v>
      </c>
      <c r="BC27" s="696">
        <v>0.46561140000000001</v>
      </c>
      <c r="BD27" s="696">
        <v>0.46400819999999998</v>
      </c>
      <c r="BE27" s="696">
        <v>0.48480299999999998</v>
      </c>
      <c r="BF27" s="696">
        <v>0.49766500000000002</v>
      </c>
      <c r="BG27" s="696">
        <v>0.48007460000000002</v>
      </c>
      <c r="BH27" s="696">
        <v>0.4885951</v>
      </c>
      <c r="BI27" s="696">
        <v>0.47910540000000001</v>
      </c>
      <c r="BJ27" s="696">
        <v>0.48524990000000001</v>
      </c>
      <c r="BK27" s="696">
        <v>0.47777409999999998</v>
      </c>
      <c r="BL27" s="696">
        <v>0.45263500000000001</v>
      </c>
      <c r="BM27" s="696">
        <v>0.46700649999999999</v>
      </c>
      <c r="BN27" s="696">
        <v>0.45609309999999997</v>
      </c>
      <c r="BO27" s="696">
        <v>0.46101979999999998</v>
      </c>
      <c r="BP27" s="696">
        <v>0.45194069999999997</v>
      </c>
      <c r="BQ27" s="696">
        <v>0.473667</v>
      </c>
      <c r="BR27" s="696">
        <v>0.48748380000000002</v>
      </c>
      <c r="BS27" s="696">
        <v>0.47131230000000002</v>
      </c>
      <c r="BT27" s="696">
        <v>0.48047420000000002</v>
      </c>
      <c r="BU27" s="696">
        <v>0.47223019999999999</v>
      </c>
      <c r="BV27" s="696">
        <v>0.47905419999999999</v>
      </c>
    </row>
    <row r="28" spans="1:74" ht="11.1" customHeight="1" x14ac:dyDescent="0.2">
      <c r="A28" s="111" t="s">
        <v>1188</v>
      </c>
      <c r="B28" s="199" t="s">
        <v>443</v>
      </c>
      <c r="C28" s="695">
        <v>109.48838655</v>
      </c>
      <c r="D28" s="695">
        <v>99.639935519999995</v>
      </c>
      <c r="E28" s="695">
        <v>107.17286437</v>
      </c>
      <c r="F28" s="695">
        <v>102.58904968</v>
      </c>
      <c r="G28" s="695">
        <v>109.87209982</v>
      </c>
      <c r="H28" s="695">
        <v>120.01315532</v>
      </c>
      <c r="I28" s="695">
        <v>129.27662307</v>
      </c>
      <c r="J28" s="695">
        <v>128.48100787999999</v>
      </c>
      <c r="K28" s="695">
        <v>118.78875909</v>
      </c>
      <c r="L28" s="695">
        <v>113.28719169999999</v>
      </c>
      <c r="M28" s="695">
        <v>104.97310007</v>
      </c>
      <c r="N28" s="695">
        <v>109.30552114</v>
      </c>
      <c r="O28" s="695">
        <v>114.92525915</v>
      </c>
      <c r="P28" s="695">
        <v>102.68544876999999</v>
      </c>
      <c r="Q28" s="695">
        <v>108.10834278</v>
      </c>
      <c r="R28" s="695">
        <v>103.33147963</v>
      </c>
      <c r="S28" s="695">
        <v>113.17548257999999</v>
      </c>
      <c r="T28" s="695">
        <v>122.01117547</v>
      </c>
      <c r="U28" s="695">
        <v>131.52157206000001</v>
      </c>
      <c r="V28" s="695">
        <v>134.84807015999999</v>
      </c>
      <c r="W28" s="695">
        <v>122.03347847000001</v>
      </c>
      <c r="X28" s="695">
        <v>116.13334136</v>
      </c>
      <c r="Y28" s="695">
        <v>104.98311214</v>
      </c>
      <c r="Z28" s="695">
        <v>107.99808272</v>
      </c>
      <c r="AA28" s="695">
        <v>112.0123883</v>
      </c>
      <c r="AB28" s="695">
        <v>102.07087865</v>
      </c>
      <c r="AC28" s="695">
        <v>107.46819988</v>
      </c>
      <c r="AD28" s="695">
        <v>102.44593962</v>
      </c>
      <c r="AE28" s="695">
        <v>111.20095272</v>
      </c>
      <c r="AF28" s="695">
        <v>115.74502704</v>
      </c>
      <c r="AG28" s="695">
        <v>130.95145260999999</v>
      </c>
      <c r="AH28" s="695">
        <v>130.77617383</v>
      </c>
      <c r="AI28" s="695">
        <v>122.05915072000001</v>
      </c>
      <c r="AJ28" s="695">
        <v>115.30490274</v>
      </c>
      <c r="AK28" s="695">
        <v>102.84001359</v>
      </c>
      <c r="AL28" s="695">
        <v>108.00147573</v>
      </c>
      <c r="AM28" s="695">
        <v>108.85699412</v>
      </c>
      <c r="AN28" s="695">
        <v>101.90475775</v>
      </c>
      <c r="AO28" s="695">
        <v>102.93685646</v>
      </c>
      <c r="AP28" s="695">
        <v>90.631159030000006</v>
      </c>
      <c r="AQ28" s="695">
        <v>93.405712940000001</v>
      </c>
      <c r="AR28" s="695">
        <v>108.6950422</v>
      </c>
      <c r="AS28" s="695">
        <v>125.99421203999999</v>
      </c>
      <c r="AT28" s="695">
        <v>122.02458525</v>
      </c>
      <c r="AU28" s="695">
        <v>112.21376364</v>
      </c>
      <c r="AV28" s="695">
        <v>107.77816884000001</v>
      </c>
      <c r="AW28" s="695">
        <v>97.076364830000003</v>
      </c>
      <c r="AX28" s="695">
        <v>106.34510284</v>
      </c>
      <c r="AY28" s="695">
        <v>107.81970357</v>
      </c>
      <c r="AZ28" s="696">
        <v>95.00094</v>
      </c>
      <c r="BA28" s="696">
        <v>100.7968</v>
      </c>
      <c r="BB28" s="696">
        <v>92.493719999999996</v>
      </c>
      <c r="BC28" s="696">
        <v>98.76164</v>
      </c>
      <c r="BD28" s="696">
        <v>114.9859</v>
      </c>
      <c r="BE28" s="696">
        <v>127.0574</v>
      </c>
      <c r="BF28" s="696">
        <v>123.2161</v>
      </c>
      <c r="BG28" s="696">
        <v>114.68219999999999</v>
      </c>
      <c r="BH28" s="696">
        <v>109.6417</v>
      </c>
      <c r="BI28" s="696">
        <v>99.348740000000006</v>
      </c>
      <c r="BJ28" s="696">
        <v>108.9014</v>
      </c>
      <c r="BK28" s="696">
        <v>111.4205</v>
      </c>
      <c r="BL28" s="696">
        <v>97.591359999999995</v>
      </c>
      <c r="BM28" s="696">
        <v>103.26900000000001</v>
      </c>
      <c r="BN28" s="696">
        <v>94.535730000000001</v>
      </c>
      <c r="BO28" s="696">
        <v>100.733</v>
      </c>
      <c r="BP28" s="696">
        <v>117.161</v>
      </c>
      <c r="BQ28" s="696">
        <v>129.06540000000001</v>
      </c>
      <c r="BR28" s="696">
        <v>124.9635</v>
      </c>
      <c r="BS28" s="696">
        <v>116.0866</v>
      </c>
      <c r="BT28" s="696">
        <v>110.7974</v>
      </c>
      <c r="BU28" s="696">
        <v>100.2795</v>
      </c>
      <c r="BV28" s="696">
        <v>109.7</v>
      </c>
    </row>
    <row r="29" spans="1:74" ht="11.1" customHeight="1" x14ac:dyDescent="0.2">
      <c r="A29" s="111"/>
      <c r="B29" s="113" t="s">
        <v>29</v>
      </c>
      <c r="C29" s="697"/>
      <c r="D29" s="697"/>
      <c r="E29" s="697"/>
      <c r="F29" s="697"/>
      <c r="G29" s="697"/>
      <c r="H29" s="697"/>
      <c r="I29" s="697"/>
      <c r="J29" s="697"/>
      <c r="K29" s="697"/>
      <c r="L29" s="697"/>
      <c r="M29" s="697"/>
      <c r="N29" s="697"/>
      <c r="O29" s="697"/>
      <c r="P29" s="697"/>
      <c r="Q29" s="697"/>
      <c r="R29" s="697"/>
      <c r="S29" s="697"/>
      <c r="T29" s="697"/>
      <c r="U29" s="697"/>
      <c r="V29" s="697"/>
      <c r="W29" s="697"/>
      <c r="X29" s="697"/>
      <c r="Y29" s="697"/>
      <c r="Z29" s="697"/>
      <c r="AA29" s="697"/>
      <c r="AB29" s="697"/>
      <c r="AC29" s="697"/>
      <c r="AD29" s="697"/>
      <c r="AE29" s="697"/>
      <c r="AF29" s="697"/>
      <c r="AG29" s="697"/>
      <c r="AH29" s="697"/>
      <c r="AI29" s="697"/>
      <c r="AJ29" s="697"/>
      <c r="AK29" s="697"/>
      <c r="AL29" s="697"/>
      <c r="AM29" s="697"/>
      <c r="AN29" s="697"/>
      <c r="AO29" s="697"/>
      <c r="AP29" s="697"/>
      <c r="AQ29" s="697"/>
      <c r="AR29" s="697"/>
      <c r="AS29" s="697"/>
      <c r="AT29" s="697"/>
      <c r="AU29" s="697"/>
      <c r="AV29" s="697"/>
      <c r="AW29" s="697"/>
      <c r="AX29" s="697"/>
      <c r="AY29" s="697"/>
      <c r="AZ29" s="698"/>
      <c r="BA29" s="698"/>
      <c r="BB29" s="698"/>
      <c r="BC29" s="698"/>
      <c r="BD29" s="698"/>
      <c r="BE29" s="698"/>
      <c r="BF29" s="698"/>
      <c r="BG29" s="698"/>
      <c r="BH29" s="698"/>
      <c r="BI29" s="698"/>
      <c r="BJ29" s="698"/>
      <c r="BK29" s="698"/>
      <c r="BL29" s="698"/>
      <c r="BM29" s="698"/>
      <c r="BN29" s="698"/>
      <c r="BO29" s="698"/>
      <c r="BP29" s="698"/>
      <c r="BQ29" s="698"/>
      <c r="BR29" s="698"/>
      <c r="BS29" s="698"/>
      <c r="BT29" s="698"/>
      <c r="BU29" s="698"/>
      <c r="BV29" s="698"/>
    </row>
    <row r="30" spans="1:74" ht="11.1" customHeight="1" x14ac:dyDescent="0.2">
      <c r="A30" s="111" t="s">
        <v>1189</v>
      </c>
      <c r="B30" s="199" t="s">
        <v>435</v>
      </c>
      <c r="C30" s="695">
        <v>1.3720656899999999</v>
      </c>
      <c r="D30" s="695">
        <v>1.2911259100000001</v>
      </c>
      <c r="E30" s="695">
        <v>1.3965459899999999</v>
      </c>
      <c r="F30" s="695">
        <v>1.31282426</v>
      </c>
      <c r="G30" s="695">
        <v>1.3794679599999999</v>
      </c>
      <c r="H30" s="695">
        <v>1.4397555099999999</v>
      </c>
      <c r="I30" s="695">
        <v>1.5120038499999999</v>
      </c>
      <c r="J30" s="695">
        <v>1.5011249200000001</v>
      </c>
      <c r="K30" s="695">
        <v>1.47620996</v>
      </c>
      <c r="L30" s="695">
        <v>1.4647189</v>
      </c>
      <c r="M30" s="695">
        <v>1.3622853100000001</v>
      </c>
      <c r="N30" s="695">
        <v>1.35839175</v>
      </c>
      <c r="O30" s="695">
        <v>1.43380653</v>
      </c>
      <c r="P30" s="695">
        <v>1.26232473</v>
      </c>
      <c r="Q30" s="695">
        <v>1.39446588</v>
      </c>
      <c r="R30" s="695">
        <v>1.3446336000000001</v>
      </c>
      <c r="S30" s="695">
        <v>1.4792108799999999</v>
      </c>
      <c r="T30" s="695">
        <v>1.4055655600000001</v>
      </c>
      <c r="U30" s="695">
        <v>1.4656609700000001</v>
      </c>
      <c r="V30" s="695">
        <v>1.62379531</v>
      </c>
      <c r="W30" s="695">
        <v>1.43252449</v>
      </c>
      <c r="X30" s="695">
        <v>1.4844427499999999</v>
      </c>
      <c r="Y30" s="695">
        <v>1.4133998400000001</v>
      </c>
      <c r="Z30" s="695">
        <v>1.31375346</v>
      </c>
      <c r="AA30" s="695">
        <v>1.4350039299999999</v>
      </c>
      <c r="AB30" s="695">
        <v>1.1792938900000001</v>
      </c>
      <c r="AC30" s="695">
        <v>1.37252489</v>
      </c>
      <c r="AD30" s="695">
        <v>1.29629039</v>
      </c>
      <c r="AE30" s="695">
        <v>1.39651744</v>
      </c>
      <c r="AF30" s="695">
        <v>1.2900867199999999</v>
      </c>
      <c r="AG30" s="695">
        <v>1.5399985199999999</v>
      </c>
      <c r="AH30" s="695">
        <v>1.4370146399999999</v>
      </c>
      <c r="AI30" s="695">
        <v>1.28823636</v>
      </c>
      <c r="AJ30" s="695">
        <v>1.39710819</v>
      </c>
      <c r="AK30" s="695">
        <v>1.3053591499999999</v>
      </c>
      <c r="AL30" s="695">
        <v>1.29702691</v>
      </c>
      <c r="AM30" s="695">
        <v>1.2490319400000001</v>
      </c>
      <c r="AN30" s="695">
        <v>1.21510206</v>
      </c>
      <c r="AO30" s="695">
        <v>1.2099162999999999</v>
      </c>
      <c r="AP30" s="695">
        <v>1.10545637</v>
      </c>
      <c r="AQ30" s="695">
        <v>1.14526325</v>
      </c>
      <c r="AR30" s="695">
        <v>1.23894401</v>
      </c>
      <c r="AS30" s="695">
        <v>1.34026421</v>
      </c>
      <c r="AT30" s="695">
        <v>1.2997547599999999</v>
      </c>
      <c r="AU30" s="695">
        <v>1.28381938</v>
      </c>
      <c r="AV30" s="695">
        <v>1.31682864</v>
      </c>
      <c r="AW30" s="695">
        <v>1.2205423099999999</v>
      </c>
      <c r="AX30" s="695">
        <v>1.2683814282000001</v>
      </c>
      <c r="AY30" s="695">
        <v>1.2507136977</v>
      </c>
      <c r="AZ30" s="696">
        <v>1.1207400000000001</v>
      </c>
      <c r="BA30" s="696">
        <v>1.176671</v>
      </c>
      <c r="BB30" s="696">
        <v>1.1478889999999999</v>
      </c>
      <c r="BC30" s="696">
        <v>1.183084</v>
      </c>
      <c r="BD30" s="696">
        <v>1.2471140000000001</v>
      </c>
      <c r="BE30" s="696">
        <v>1.336279</v>
      </c>
      <c r="BF30" s="696">
        <v>1.2908539999999999</v>
      </c>
      <c r="BG30" s="696">
        <v>1.2669060000000001</v>
      </c>
      <c r="BH30" s="696">
        <v>1.2946569999999999</v>
      </c>
      <c r="BI30" s="696">
        <v>1.1938960000000001</v>
      </c>
      <c r="BJ30" s="696">
        <v>1.2377290000000001</v>
      </c>
      <c r="BK30" s="696">
        <v>1.2260089999999999</v>
      </c>
      <c r="BL30" s="696">
        <v>1.1005370000000001</v>
      </c>
      <c r="BM30" s="696">
        <v>1.1576519999999999</v>
      </c>
      <c r="BN30" s="696">
        <v>1.1318969999999999</v>
      </c>
      <c r="BO30" s="696">
        <v>1.169025</v>
      </c>
      <c r="BP30" s="696">
        <v>1.2318579999999999</v>
      </c>
      <c r="BQ30" s="696">
        <v>1.3194429999999999</v>
      </c>
      <c r="BR30" s="696">
        <v>1.2741340000000001</v>
      </c>
      <c r="BS30" s="696">
        <v>1.249851</v>
      </c>
      <c r="BT30" s="696">
        <v>1.2766949999999999</v>
      </c>
      <c r="BU30" s="696">
        <v>1.1764300000000001</v>
      </c>
      <c r="BV30" s="696">
        <v>1.2184429999999999</v>
      </c>
    </row>
    <row r="31" spans="1:74" ht="11.1" customHeight="1" x14ac:dyDescent="0.2">
      <c r="A31" s="111" t="s">
        <v>1190</v>
      </c>
      <c r="B31" s="184" t="s">
        <v>468</v>
      </c>
      <c r="C31" s="695">
        <v>5.8968059799999999</v>
      </c>
      <c r="D31" s="695">
        <v>5.8271900499999996</v>
      </c>
      <c r="E31" s="695">
        <v>5.9061408699999998</v>
      </c>
      <c r="F31" s="695">
        <v>5.9738081300000001</v>
      </c>
      <c r="G31" s="695">
        <v>5.9540126300000003</v>
      </c>
      <c r="H31" s="695">
        <v>6.1068235800000004</v>
      </c>
      <c r="I31" s="695">
        <v>6.4060363000000002</v>
      </c>
      <c r="J31" s="695">
        <v>6.5737110200000002</v>
      </c>
      <c r="K31" s="695">
        <v>6.16912664</v>
      </c>
      <c r="L31" s="695">
        <v>6.1213327099999999</v>
      </c>
      <c r="M31" s="695">
        <v>6.0497850599999996</v>
      </c>
      <c r="N31" s="695">
        <v>6.05881106</v>
      </c>
      <c r="O31" s="695">
        <v>6.0599675099999999</v>
      </c>
      <c r="P31" s="695">
        <v>6.0269585599999997</v>
      </c>
      <c r="Q31" s="695">
        <v>5.9662214499999999</v>
      </c>
      <c r="R31" s="695">
        <v>5.9677148799999999</v>
      </c>
      <c r="S31" s="695">
        <v>6.1550004899999999</v>
      </c>
      <c r="T31" s="695">
        <v>5.9653147799999999</v>
      </c>
      <c r="U31" s="695">
        <v>6.5849572199999997</v>
      </c>
      <c r="V31" s="695">
        <v>6.8358359499999999</v>
      </c>
      <c r="W31" s="695">
        <v>6.6388560500000002</v>
      </c>
      <c r="X31" s="695">
        <v>6.0551787099999999</v>
      </c>
      <c r="Y31" s="695">
        <v>5.8768999600000003</v>
      </c>
      <c r="Z31" s="695">
        <v>6.4684914500000001</v>
      </c>
      <c r="AA31" s="695">
        <v>6.1816296199999998</v>
      </c>
      <c r="AB31" s="695">
        <v>5.8741568300000004</v>
      </c>
      <c r="AC31" s="695">
        <v>6.0381942200000003</v>
      </c>
      <c r="AD31" s="695">
        <v>5.8410576799999996</v>
      </c>
      <c r="AE31" s="695">
        <v>5.9111843899999998</v>
      </c>
      <c r="AF31" s="695">
        <v>6.1959807299999996</v>
      </c>
      <c r="AG31" s="695">
        <v>6.8888989599999997</v>
      </c>
      <c r="AH31" s="695">
        <v>6.85973335</v>
      </c>
      <c r="AI31" s="695">
        <v>6.5343707899999997</v>
      </c>
      <c r="AJ31" s="695">
        <v>6.4271571400000003</v>
      </c>
      <c r="AK31" s="695">
        <v>6.1577700200000001</v>
      </c>
      <c r="AL31" s="695">
        <v>6.0511102699999997</v>
      </c>
      <c r="AM31" s="695">
        <v>6.1424207800000001</v>
      </c>
      <c r="AN31" s="695">
        <v>5.9589322500000002</v>
      </c>
      <c r="AO31" s="695">
        <v>5.8798308700000002</v>
      </c>
      <c r="AP31" s="695">
        <v>5.3237353799999996</v>
      </c>
      <c r="AQ31" s="695">
        <v>5.1876985299999996</v>
      </c>
      <c r="AR31" s="695">
        <v>5.7168112899999999</v>
      </c>
      <c r="AS31" s="695">
        <v>6.28721978</v>
      </c>
      <c r="AT31" s="695">
        <v>6.3468300199999996</v>
      </c>
      <c r="AU31" s="695">
        <v>5.92035848</v>
      </c>
      <c r="AV31" s="695">
        <v>6.0900094600000001</v>
      </c>
      <c r="AW31" s="695">
        <v>5.6357777200000001</v>
      </c>
      <c r="AX31" s="695">
        <v>6.0209045999999997</v>
      </c>
      <c r="AY31" s="695">
        <v>6.4812027791000002</v>
      </c>
      <c r="AZ31" s="696">
        <v>5.8365429999999998</v>
      </c>
      <c r="BA31" s="696">
        <v>5.9465659999999998</v>
      </c>
      <c r="BB31" s="696">
        <v>5.7017290000000003</v>
      </c>
      <c r="BC31" s="696">
        <v>5.5040849999999999</v>
      </c>
      <c r="BD31" s="696">
        <v>5.920026</v>
      </c>
      <c r="BE31" s="696">
        <v>6.4334959999999999</v>
      </c>
      <c r="BF31" s="696">
        <v>6.4509069999999999</v>
      </c>
      <c r="BG31" s="696">
        <v>5.9775179999999999</v>
      </c>
      <c r="BH31" s="696">
        <v>6.1306479999999999</v>
      </c>
      <c r="BI31" s="696">
        <v>5.6566739999999998</v>
      </c>
      <c r="BJ31" s="696">
        <v>6.0424030000000002</v>
      </c>
      <c r="BK31" s="696">
        <v>6.5326709999999997</v>
      </c>
      <c r="BL31" s="696">
        <v>5.8841089999999996</v>
      </c>
      <c r="BM31" s="696">
        <v>6.010497</v>
      </c>
      <c r="BN31" s="696">
        <v>5.7786270000000002</v>
      </c>
      <c r="BO31" s="696">
        <v>5.5892780000000002</v>
      </c>
      <c r="BP31" s="696">
        <v>6.0213299999999998</v>
      </c>
      <c r="BQ31" s="696">
        <v>6.5302040000000003</v>
      </c>
      <c r="BR31" s="696">
        <v>6.549067</v>
      </c>
      <c r="BS31" s="696">
        <v>6.075285</v>
      </c>
      <c r="BT31" s="696">
        <v>6.2321070000000001</v>
      </c>
      <c r="BU31" s="696">
        <v>5.7432650000000001</v>
      </c>
      <c r="BV31" s="696">
        <v>6.1273689999999998</v>
      </c>
    </row>
    <row r="32" spans="1:74" ht="11.1" customHeight="1" x14ac:dyDescent="0.2">
      <c r="A32" s="111" t="s">
        <v>1191</v>
      </c>
      <c r="B32" s="199" t="s">
        <v>436</v>
      </c>
      <c r="C32" s="695">
        <v>15.688043479999999</v>
      </c>
      <c r="D32" s="695">
        <v>14.7684718</v>
      </c>
      <c r="E32" s="695">
        <v>16.216938389999999</v>
      </c>
      <c r="F32" s="695">
        <v>15.36724832</v>
      </c>
      <c r="G32" s="695">
        <v>16.217552860000001</v>
      </c>
      <c r="H32" s="695">
        <v>16.478947229999999</v>
      </c>
      <c r="I32" s="695">
        <v>16.858697320000001</v>
      </c>
      <c r="J32" s="695">
        <v>17.138016310000001</v>
      </c>
      <c r="K32" s="695">
        <v>16.357799910000001</v>
      </c>
      <c r="L32" s="695">
        <v>16.081934539999999</v>
      </c>
      <c r="M32" s="695">
        <v>15.4173986</v>
      </c>
      <c r="N32" s="695">
        <v>15.562905260000001</v>
      </c>
      <c r="O32" s="695">
        <v>15.824887909999999</v>
      </c>
      <c r="P32" s="695">
        <v>15.18508405</v>
      </c>
      <c r="Q32" s="695">
        <v>16.402493450000001</v>
      </c>
      <c r="R32" s="695">
        <v>15.508455250000001</v>
      </c>
      <c r="S32" s="695">
        <v>16.989744210000001</v>
      </c>
      <c r="T32" s="695">
        <v>16.831372649999999</v>
      </c>
      <c r="U32" s="695">
        <v>17.05849615</v>
      </c>
      <c r="V32" s="695">
        <v>17.76292325</v>
      </c>
      <c r="W32" s="695">
        <v>16.32025514</v>
      </c>
      <c r="X32" s="695">
        <v>16.470592249999999</v>
      </c>
      <c r="Y32" s="695">
        <v>15.80578021</v>
      </c>
      <c r="Z32" s="695">
        <v>15.71455154</v>
      </c>
      <c r="AA32" s="695">
        <v>16.236842840000001</v>
      </c>
      <c r="AB32" s="695">
        <v>15.04270513</v>
      </c>
      <c r="AC32" s="695">
        <v>16.17853126</v>
      </c>
      <c r="AD32" s="695">
        <v>15.57486186</v>
      </c>
      <c r="AE32" s="695">
        <v>16.302559850000002</v>
      </c>
      <c r="AF32" s="695">
        <v>16.042539359999999</v>
      </c>
      <c r="AG32" s="695">
        <v>17.13657925</v>
      </c>
      <c r="AH32" s="695">
        <v>17.177147179999999</v>
      </c>
      <c r="AI32" s="695">
        <v>16.290342200000001</v>
      </c>
      <c r="AJ32" s="695">
        <v>15.91427373</v>
      </c>
      <c r="AK32" s="695">
        <v>15.25388368</v>
      </c>
      <c r="AL32" s="695">
        <v>15.167302680000001</v>
      </c>
      <c r="AM32" s="695">
        <v>14.702946219999999</v>
      </c>
      <c r="AN32" s="695">
        <v>14.578521739999999</v>
      </c>
      <c r="AO32" s="695">
        <v>14.705947480000001</v>
      </c>
      <c r="AP32" s="695">
        <v>11.82485338</v>
      </c>
      <c r="AQ32" s="695">
        <v>12.212273720000001</v>
      </c>
      <c r="AR32" s="695">
        <v>13.626864490000001</v>
      </c>
      <c r="AS32" s="695">
        <v>14.98869567</v>
      </c>
      <c r="AT32" s="695">
        <v>15.1996763</v>
      </c>
      <c r="AU32" s="695">
        <v>14.297875339999999</v>
      </c>
      <c r="AV32" s="695">
        <v>15.46542846</v>
      </c>
      <c r="AW32" s="695">
        <v>13.837415910000001</v>
      </c>
      <c r="AX32" s="695">
        <v>14.529948287</v>
      </c>
      <c r="AY32" s="695">
        <v>15.280399901999999</v>
      </c>
      <c r="AZ32" s="696">
        <v>14.085789999999999</v>
      </c>
      <c r="BA32" s="696">
        <v>14.858359999999999</v>
      </c>
      <c r="BB32" s="696">
        <v>13.101150000000001</v>
      </c>
      <c r="BC32" s="696">
        <v>13.37332</v>
      </c>
      <c r="BD32" s="696">
        <v>14.15361</v>
      </c>
      <c r="BE32" s="696">
        <v>15.64791</v>
      </c>
      <c r="BF32" s="696">
        <v>15.61308</v>
      </c>
      <c r="BG32" s="696">
        <v>14.64922</v>
      </c>
      <c r="BH32" s="696">
        <v>15.65813</v>
      </c>
      <c r="BI32" s="696">
        <v>13.85769</v>
      </c>
      <c r="BJ32" s="696">
        <v>14.500400000000001</v>
      </c>
      <c r="BK32" s="696">
        <v>15.341390000000001</v>
      </c>
      <c r="BL32" s="696">
        <v>14.185420000000001</v>
      </c>
      <c r="BM32" s="696">
        <v>14.984769999999999</v>
      </c>
      <c r="BN32" s="696">
        <v>13.25666</v>
      </c>
      <c r="BO32" s="696">
        <v>13.550509999999999</v>
      </c>
      <c r="BP32" s="696">
        <v>14.36759</v>
      </c>
      <c r="BQ32" s="696">
        <v>15.879569999999999</v>
      </c>
      <c r="BR32" s="696">
        <v>15.83459</v>
      </c>
      <c r="BS32" s="696">
        <v>14.81897</v>
      </c>
      <c r="BT32" s="696">
        <v>15.83586</v>
      </c>
      <c r="BU32" s="696">
        <v>14.01956</v>
      </c>
      <c r="BV32" s="696">
        <v>14.663779999999999</v>
      </c>
    </row>
    <row r="33" spans="1:74" ht="11.1" customHeight="1" x14ac:dyDescent="0.2">
      <c r="A33" s="111" t="s">
        <v>1192</v>
      </c>
      <c r="B33" s="199" t="s">
        <v>437</v>
      </c>
      <c r="C33" s="695">
        <v>7.3290124600000004</v>
      </c>
      <c r="D33" s="695">
        <v>7.0217547400000004</v>
      </c>
      <c r="E33" s="695">
        <v>7.6306822099999998</v>
      </c>
      <c r="F33" s="695">
        <v>7.4062924499999996</v>
      </c>
      <c r="G33" s="695">
        <v>7.7888926100000004</v>
      </c>
      <c r="H33" s="695">
        <v>8.0427459300000006</v>
      </c>
      <c r="I33" s="695">
        <v>8.5665089900000009</v>
      </c>
      <c r="J33" s="695">
        <v>8.35363495</v>
      </c>
      <c r="K33" s="695">
        <v>7.9477852699999998</v>
      </c>
      <c r="L33" s="695">
        <v>7.7898382699999997</v>
      </c>
      <c r="M33" s="695">
        <v>7.6628978600000002</v>
      </c>
      <c r="N33" s="695">
        <v>7.6495193099999996</v>
      </c>
      <c r="O33" s="695">
        <v>7.5041570499999999</v>
      </c>
      <c r="P33" s="695">
        <v>7.1676084099999997</v>
      </c>
      <c r="Q33" s="695">
        <v>7.5883598299999999</v>
      </c>
      <c r="R33" s="695">
        <v>7.4565604499999996</v>
      </c>
      <c r="S33" s="695">
        <v>7.9841300200000003</v>
      </c>
      <c r="T33" s="695">
        <v>7.9342495199999998</v>
      </c>
      <c r="U33" s="695">
        <v>8.4211882800000009</v>
      </c>
      <c r="V33" s="695">
        <v>8.6538726599999993</v>
      </c>
      <c r="W33" s="695">
        <v>7.9780419299999998</v>
      </c>
      <c r="X33" s="695">
        <v>7.9255393300000003</v>
      </c>
      <c r="Y33" s="695">
        <v>7.8104694300000004</v>
      </c>
      <c r="Z33" s="695">
        <v>7.6557801200000002</v>
      </c>
      <c r="AA33" s="695">
        <v>7.7387971899999997</v>
      </c>
      <c r="AB33" s="695">
        <v>7.1054007700000001</v>
      </c>
      <c r="AC33" s="695">
        <v>7.5540236299999997</v>
      </c>
      <c r="AD33" s="695">
        <v>7.6711587400000001</v>
      </c>
      <c r="AE33" s="695">
        <v>7.8536459599999997</v>
      </c>
      <c r="AF33" s="695">
        <v>7.75140999</v>
      </c>
      <c r="AG33" s="695">
        <v>8.3582185800000008</v>
      </c>
      <c r="AH33" s="695">
        <v>8.4225715900000004</v>
      </c>
      <c r="AI33" s="695">
        <v>8.0516144000000001</v>
      </c>
      <c r="AJ33" s="695">
        <v>7.6982755599999999</v>
      </c>
      <c r="AK33" s="695">
        <v>7.7097825100000001</v>
      </c>
      <c r="AL33" s="695">
        <v>7.6354301199999997</v>
      </c>
      <c r="AM33" s="695">
        <v>7.3072424299999996</v>
      </c>
      <c r="AN33" s="695">
        <v>7.1545810000000003</v>
      </c>
      <c r="AO33" s="695">
        <v>7.2817206700000003</v>
      </c>
      <c r="AP33" s="695">
        <v>6.65041539</v>
      </c>
      <c r="AQ33" s="695">
        <v>6.6108866099999997</v>
      </c>
      <c r="AR33" s="695">
        <v>7.0392785699999996</v>
      </c>
      <c r="AS33" s="695">
        <v>7.65139528</v>
      </c>
      <c r="AT33" s="695">
        <v>8.1069518600000006</v>
      </c>
      <c r="AU33" s="695">
        <v>7.4197463199999998</v>
      </c>
      <c r="AV33" s="695">
        <v>7.8028891299999996</v>
      </c>
      <c r="AW33" s="695">
        <v>7.2979755900000001</v>
      </c>
      <c r="AX33" s="695">
        <v>7.4983344492999997</v>
      </c>
      <c r="AY33" s="695">
        <v>7.4238061192</v>
      </c>
      <c r="AZ33" s="696">
        <v>6.9414740000000004</v>
      </c>
      <c r="BA33" s="696">
        <v>7.4387489999999996</v>
      </c>
      <c r="BB33" s="696">
        <v>7.4942289999999998</v>
      </c>
      <c r="BC33" s="696">
        <v>7.3474440000000003</v>
      </c>
      <c r="BD33" s="696">
        <v>7.5094329999999996</v>
      </c>
      <c r="BE33" s="696">
        <v>7.984337</v>
      </c>
      <c r="BF33" s="696">
        <v>8.3807209999999994</v>
      </c>
      <c r="BG33" s="696">
        <v>7.6433</v>
      </c>
      <c r="BH33" s="696">
        <v>7.9668549999999998</v>
      </c>
      <c r="BI33" s="696">
        <v>7.4007519999999998</v>
      </c>
      <c r="BJ33" s="696">
        <v>7.5732340000000002</v>
      </c>
      <c r="BK33" s="696">
        <v>7.5555560000000002</v>
      </c>
      <c r="BL33" s="696">
        <v>7.0777650000000003</v>
      </c>
      <c r="BM33" s="696">
        <v>7.5999739999999996</v>
      </c>
      <c r="BN33" s="696">
        <v>7.6825229999999998</v>
      </c>
      <c r="BO33" s="696">
        <v>7.5443369999999996</v>
      </c>
      <c r="BP33" s="696">
        <v>7.7191619999999999</v>
      </c>
      <c r="BQ33" s="696">
        <v>8.2079909999999998</v>
      </c>
      <c r="BR33" s="696">
        <v>8.6155899999999992</v>
      </c>
      <c r="BS33" s="696">
        <v>7.8536970000000004</v>
      </c>
      <c r="BT33" s="696">
        <v>8.1787939999999999</v>
      </c>
      <c r="BU33" s="696">
        <v>7.5892249999999999</v>
      </c>
      <c r="BV33" s="696">
        <v>7.7563789999999999</v>
      </c>
    </row>
    <row r="34" spans="1:74" ht="11.1" customHeight="1" x14ac:dyDescent="0.2">
      <c r="A34" s="111" t="s">
        <v>1193</v>
      </c>
      <c r="B34" s="199" t="s">
        <v>438</v>
      </c>
      <c r="C34" s="695">
        <v>11.020074599999999</v>
      </c>
      <c r="D34" s="695">
        <v>10.489604310000001</v>
      </c>
      <c r="E34" s="695">
        <v>11.68553226</v>
      </c>
      <c r="F34" s="695">
        <v>11.471786099999999</v>
      </c>
      <c r="G34" s="695">
        <v>12.330334179999999</v>
      </c>
      <c r="H34" s="695">
        <v>11.970772480000001</v>
      </c>
      <c r="I34" s="695">
        <v>12.27054891</v>
      </c>
      <c r="J34" s="695">
        <v>12.644857699999999</v>
      </c>
      <c r="K34" s="695">
        <v>11.58408944</v>
      </c>
      <c r="L34" s="695">
        <v>11.974748630000001</v>
      </c>
      <c r="M34" s="695">
        <v>11.451260680000001</v>
      </c>
      <c r="N34" s="695">
        <v>11.48037882</v>
      </c>
      <c r="O34" s="695">
        <v>11.32414556</v>
      </c>
      <c r="P34" s="695">
        <v>10.53220123</v>
      </c>
      <c r="Q34" s="695">
        <v>11.87695021</v>
      </c>
      <c r="R34" s="695">
        <v>11.304557279999999</v>
      </c>
      <c r="S34" s="695">
        <v>12.577802930000001</v>
      </c>
      <c r="T34" s="695">
        <v>12.240039360000001</v>
      </c>
      <c r="U34" s="695">
        <v>12.81598082</v>
      </c>
      <c r="V34" s="695">
        <v>13.00708167</v>
      </c>
      <c r="W34" s="695">
        <v>12.176297780000001</v>
      </c>
      <c r="X34" s="695">
        <v>12.241660899999999</v>
      </c>
      <c r="Y34" s="695">
        <v>11.526082799999999</v>
      </c>
      <c r="Z34" s="695">
        <v>11.02486553</v>
      </c>
      <c r="AA34" s="695">
        <v>11.73870763</v>
      </c>
      <c r="AB34" s="695">
        <v>10.55066529</v>
      </c>
      <c r="AC34" s="695">
        <v>11.63030433</v>
      </c>
      <c r="AD34" s="695">
        <v>11.52247815</v>
      </c>
      <c r="AE34" s="695">
        <v>12.31873571</v>
      </c>
      <c r="AF34" s="695">
        <v>11.907871950000001</v>
      </c>
      <c r="AG34" s="695">
        <v>12.58716761</v>
      </c>
      <c r="AH34" s="695">
        <v>12.546279180000001</v>
      </c>
      <c r="AI34" s="695">
        <v>12.0890676</v>
      </c>
      <c r="AJ34" s="695">
        <v>11.986747210000001</v>
      </c>
      <c r="AK34" s="695">
        <v>11.26937253</v>
      </c>
      <c r="AL34" s="695">
        <v>11.09559393</v>
      </c>
      <c r="AM34" s="695">
        <v>10.99063016</v>
      </c>
      <c r="AN34" s="695">
        <v>10.70385718</v>
      </c>
      <c r="AO34" s="695">
        <v>11.154703599999999</v>
      </c>
      <c r="AP34" s="695">
        <v>9.8723456299999999</v>
      </c>
      <c r="AQ34" s="695">
        <v>10.69906988</v>
      </c>
      <c r="AR34" s="695">
        <v>10.433062169999999</v>
      </c>
      <c r="AS34" s="695">
        <v>11.69897928</v>
      </c>
      <c r="AT34" s="695">
        <v>11.731042779999999</v>
      </c>
      <c r="AU34" s="695">
        <v>10.78208264</v>
      </c>
      <c r="AV34" s="695">
        <v>11.765265449999999</v>
      </c>
      <c r="AW34" s="695">
        <v>11.844885339999999</v>
      </c>
      <c r="AX34" s="695">
        <v>11.046040356000001</v>
      </c>
      <c r="AY34" s="695">
        <v>11.389245708000001</v>
      </c>
      <c r="AZ34" s="696">
        <v>10.15277</v>
      </c>
      <c r="BA34" s="696">
        <v>11.16018</v>
      </c>
      <c r="BB34" s="696">
        <v>10.637639999999999</v>
      </c>
      <c r="BC34" s="696">
        <v>11.4391</v>
      </c>
      <c r="BD34" s="696">
        <v>10.85609</v>
      </c>
      <c r="BE34" s="696">
        <v>12.046390000000001</v>
      </c>
      <c r="BF34" s="696">
        <v>12.003439999999999</v>
      </c>
      <c r="BG34" s="696">
        <v>10.899179999999999</v>
      </c>
      <c r="BH34" s="696">
        <v>11.833310000000001</v>
      </c>
      <c r="BI34" s="696">
        <v>11.86454</v>
      </c>
      <c r="BJ34" s="696">
        <v>11.00099</v>
      </c>
      <c r="BK34" s="696">
        <v>11.38442</v>
      </c>
      <c r="BL34" s="696">
        <v>10.163690000000001</v>
      </c>
      <c r="BM34" s="696">
        <v>11.18544</v>
      </c>
      <c r="BN34" s="696">
        <v>10.688890000000001</v>
      </c>
      <c r="BO34" s="696">
        <v>11.515919999999999</v>
      </c>
      <c r="BP34" s="696">
        <v>10.917120000000001</v>
      </c>
      <c r="BQ34" s="696">
        <v>12.112259999999999</v>
      </c>
      <c r="BR34" s="696">
        <v>12.06786</v>
      </c>
      <c r="BS34" s="696">
        <v>10.94797</v>
      </c>
      <c r="BT34" s="696">
        <v>11.88503</v>
      </c>
      <c r="BU34" s="696">
        <v>11.89873</v>
      </c>
      <c r="BV34" s="696">
        <v>11.03776</v>
      </c>
    </row>
    <row r="35" spans="1:74" ht="11.1" customHeight="1" x14ac:dyDescent="0.2">
      <c r="A35" s="111" t="s">
        <v>1194</v>
      </c>
      <c r="B35" s="199" t="s">
        <v>439</v>
      </c>
      <c r="C35" s="695">
        <v>8.4156215700000008</v>
      </c>
      <c r="D35" s="695">
        <v>7.8636734800000001</v>
      </c>
      <c r="E35" s="695">
        <v>8.5342688300000002</v>
      </c>
      <c r="F35" s="695">
        <v>8.3378099199999998</v>
      </c>
      <c r="G35" s="695">
        <v>8.8025611300000008</v>
      </c>
      <c r="H35" s="695">
        <v>8.7073225599999997</v>
      </c>
      <c r="I35" s="695">
        <v>8.9560623499999998</v>
      </c>
      <c r="J35" s="695">
        <v>9.1786784499999996</v>
      </c>
      <c r="K35" s="695">
        <v>8.5077814299999996</v>
      </c>
      <c r="L35" s="695">
        <v>8.3748715100000002</v>
      </c>
      <c r="M35" s="695">
        <v>8.2095789000000003</v>
      </c>
      <c r="N35" s="695">
        <v>8.2366918800000004</v>
      </c>
      <c r="O35" s="695">
        <v>8.2000219399999992</v>
      </c>
      <c r="P35" s="695">
        <v>7.6792575999999997</v>
      </c>
      <c r="Q35" s="695">
        <v>8.4216642299999993</v>
      </c>
      <c r="R35" s="695">
        <v>8.0931851199999993</v>
      </c>
      <c r="S35" s="695">
        <v>8.4460104200000004</v>
      </c>
      <c r="T35" s="695">
        <v>8.3805143700000002</v>
      </c>
      <c r="U35" s="695">
        <v>8.6978614299999997</v>
      </c>
      <c r="V35" s="695">
        <v>9.04611521</v>
      </c>
      <c r="W35" s="695">
        <v>8.57012003</v>
      </c>
      <c r="X35" s="695">
        <v>8.7250919400000004</v>
      </c>
      <c r="Y35" s="695">
        <v>8.2891610199999999</v>
      </c>
      <c r="Z35" s="695">
        <v>8.2335196899999996</v>
      </c>
      <c r="AA35" s="695">
        <v>8.3868772099999997</v>
      </c>
      <c r="AB35" s="695">
        <v>7.8326507400000001</v>
      </c>
      <c r="AC35" s="695">
        <v>8.2675856999999997</v>
      </c>
      <c r="AD35" s="695">
        <v>8.1411982999999992</v>
      </c>
      <c r="AE35" s="695">
        <v>8.5211938200000006</v>
      </c>
      <c r="AF35" s="695">
        <v>8.2730798700000001</v>
      </c>
      <c r="AG35" s="695">
        <v>8.54938471</v>
      </c>
      <c r="AH35" s="695">
        <v>8.7243933299999998</v>
      </c>
      <c r="AI35" s="695">
        <v>8.2592744299999996</v>
      </c>
      <c r="AJ35" s="695">
        <v>8.1477935200000005</v>
      </c>
      <c r="AK35" s="695">
        <v>7.8054932399999997</v>
      </c>
      <c r="AL35" s="695">
        <v>7.95357615</v>
      </c>
      <c r="AM35" s="695">
        <v>7.8884599099999999</v>
      </c>
      <c r="AN35" s="695">
        <v>7.64602045</v>
      </c>
      <c r="AO35" s="695">
        <v>7.7830238600000001</v>
      </c>
      <c r="AP35" s="695">
        <v>6.9538307399999999</v>
      </c>
      <c r="AQ35" s="695">
        <v>7.1110745499999997</v>
      </c>
      <c r="AR35" s="695">
        <v>7.3267122100000002</v>
      </c>
      <c r="AS35" s="695">
        <v>7.6830089199999998</v>
      </c>
      <c r="AT35" s="695">
        <v>7.9996755400000001</v>
      </c>
      <c r="AU35" s="695">
        <v>7.7306850499999999</v>
      </c>
      <c r="AV35" s="695">
        <v>8.0504634500000005</v>
      </c>
      <c r="AW35" s="695">
        <v>7.4862019399999999</v>
      </c>
      <c r="AX35" s="695">
        <v>7.7784527921000004</v>
      </c>
      <c r="AY35" s="695">
        <v>7.9326584739000001</v>
      </c>
      <c r="AZ35" s="696">
        <v>7.3904209999999999</v>
      </c>
      <c r="BA35" s="696">
        <v>7.9224069999999998</v>
      </c>
      <c r="BB35" s="696">
        <v>7.7540259999999996</v>
      </c>
      <c r="BC35" s="696">
        <v>7.8188829999999996</v>
      </c>
      <c r="BD35" s="696">
        <v>7.7321460000000002</v>
      </c>
      <c r="BE35" s="696">
        <v>7.9322670000000004</v>
      </c>
      <c r="BF35" s="696">
        <v>8.1799400000000002</v>
      </c>
      <c r="BG35" s="696">
        <v>7.8666359999999997</v>
      </c>
      <c r="BH35" s="696">
        <v>8.1139650000000003</v>
      </c>
      <c r="BI35" s="696">
        <v>7.5092980000000003</v>
      </c>
      <c r="BJ35" s="696">
        <v>7.7617719999999997</v>
      </c>
      <c r="BK35" s="696">
        <v>7.9648849999999998</v>
      </c>
      <c r="BL35" s="696">
        <v>7.4285550000000002</v>
      </c>
      <c r="BM35" s="696">
        <v>7.9752960000000002</v>
      </c>
      <c r="BN35" s="696">
        <v>7.8293619999999997</v>
      </c>
      <c r="BO35" s="696">
        <v>7.9054840000000004</v>
      </c>
      <c r="BP35" s="696">
        <v>7.8250929999999999</v>
      </c>
      <c r="BQ35" s="696">
        <v>8.0273909999999997</v>
      </c>
      <c r="BR35" s="696">
        <v>8.2793849999999996</v>
      </c>
      <c r="BS35" s="696">
        <v>7.9580029999999997</v>
      </c>
      <c r="BT35" s="696">
        <v>8.2012769999999993</v>
      </c>
      <c r="BU35" s="696">
        <v>7.5819960000000002</v>
      </c>
      <c r="BV35" s="696">
        <v>7.8258049999999999</v>
      </c>
    </row>
    <row r="36" spans="1:74" ht="11.1" customHeight="1" x14ac:dyDescent="0.2">
      <c r="A36" s="111" t="s">
        <v>1195</v>
      </c>
      <c r="B36" s="199" t="s">
        <v>440</v>
      </c>
      <c r="C36" s="695">
        <v>15.547849899999999</v>
      </c>
      <c r="D36" s="695">
        <v>14.49044613</v>
      </c>
      <c r="E36" s="695">
        <v>15.448679970000001</v>
      </c>
      <c r="F36" s="695">
        <v>15.308806710000001</v>
      </c>
      <c r="G36" s="695">
        <v>16.161810769999999</v>
      </c>
      <c r="H36" s="695">
        <v>16.922170359999999</v>
      </c>
      <c r="I36" s="695">
        <v>16.88873152</v>
      </c>
      <c r="J36" s="695">
        <v>17.13312449</v>
      </c>
      <c r="K36" s="695">
        <v>16.179481540000001</v>
      </c>
      <c r="L36" s="695">
        <v>16.395395440000001</v>
      </c>
      <c r="M36" s="695">
        <v>15.75838134</v>
      </c>
      <c r="N36" s="695">
        <v>16.197886879999999</v>
      </c>
      <c r="O36" s="695">
        <v>15.692711210000001</v>
      </c>
      <c r="P36" s="695">
        <v>14.91741987</v>
      </c>
      <c r="Q36" s="695">
        <v>15.667024659999999</v>
      </c>
      <c r="R36" s="695">
        <v>15.860186110000001</v>
      </c>
      <c r="S36" s="695">
        <v>17.04970398</v>
      </c>
      <c r="T36" s="695">
        <v>17.109173819999999</v>
      </c>
      <c r="U36" s="695">
        <v>17.408842870000001</v>
      </c>
      <c r="V36" s="695">
        <v>17.937814629999998</v>
      </c>
      <c r="W36" s="695">
        <v>17.214407489999999</v>
      </c>
      <c r="X36" s="695">
        <v>17.21468432</v>
      </c>
      <c r="Y36" s="695">
        <v>16.091932419999999</v>
      </c>
      <c r="Z36" s="695">
        <v>15.98579462</v>
      </c>
      <c r="AA36" s="695">
        <v>16.786695089999998</v>
      </c>
      <c r="AB36" s="695">
        <v>15.97432527</v>
      </c>
      <c r="AC36" s="695">
        <v>16.309249250000001</v>
      </c>
      <c r="AD36" s="695">
        <v>16.7056182</v>
      </c>
      <c r="AE36" s="695">
        <v>17.470133390000001</v>
      </c>
      <c r="AF36" s="695">
        <v>18.19355358</v>
      </c>
      <c r="AG36" s="695">
        <v>18.745249449999999</v>
      </c>
      <c r="AH36" s="695">
        <v>18.822821879999999</v>
      </c>
      <c r="AI36" s="695">
        <v>17.93404013</v>
      </c>
      <c r="AJ36" s="695">
        <v>17.819344220000001</v>
      </c>
      <c r="AK36" s="695">
        <v>16.376733170000001</v>
      </c>
      <c r="AL36" s="695">
        <v>16.698069409999999</v>
      </c>
      <c r="AM36" s="695">
        <v>15.462039580000001</v>
      </c>
      <c r="AN36" s="695">
        <v>15.293521439999999</v>
      </c>
      <c r="AO36" s="695">
        <v>15.944642480000001</v>
      </c>
      <c r="AP36" s="695">
        <v>14.975745119999999</v>
      </c>
      <c r="AQ36" s="695">
        <v>14.624646220000001</v>
      </c>
      <c r="AR36" s="695">
        <v>15.315354689999999</v>
      </c>
      <c r="AS36" s="695">
        <v>15.889385860000001</v>
      </c>
      <c r="AT36" s="695">
        <v>16.131791119999999</v>
      </c>
      <c r="AU36" s="695">
        <v>15.686740540000001</v>
      </c>
      <c r="AV36" s="695">
        <v>16.936769829999999</v>
      </c>
      <c r="AW36" s="695">
        <v>15.72625433</v>
      </c>
      <c r="AX36" s="695">
        <v>16.049987588</v>
      </c>
      <c r="AY36" s="695">
        <v>15.817290067</v>
      </c>
      <c r="AZ36" s="696">
        <v>14.92637</v>
      </c>
      <c r="BA36" s="696">
        <v>16.257020000000001</v>
      </c>
      <c r="BB36" s="696">
        <v>16.322870000000002</v>
      </c>
      <c r="BC36" s="696">
        <v>15.79181</v>
      </c>
      <c r="BD36" s="696">
        <v>16.04776</v>
      </c>
      <c r="BE36" s="696">
        <v>16.370819999999998</v>
      </c>
      <c r="BF36" s="696">
        <v>16.552600000000002</v>
      </c>
      <c r="BG36" s="696">
        <v>16.104040000000001</v>
      </c>
      <c r="BH36" s="696">
        <v>17.255400000000002</v>
      </c>
      <c r="BI36" s="696">
        <v>16.010590000000001</v>
      </c>
      <c r="BJ36" s="696">
        <v>16.271650000000001</v>
      </c>
      <c r="BK36" s="696">
        <v>16.131409999999999</v>
      </c>
      <c r="BL36" s="696">
        <v>15.236269999999999</v>
      </c>
      <c r="BM36" s="696">
        <v>16.64076</v>
      </c>
      <c r="BN36" s="696">
        <v>16.737259999999999</v>
      </c>
      <c r="BO36" s="696">
        <v>16.212800000000001</v>
      </c>
      <c r="BP36" s="696">
        <v>16.494009999999999</v>
      </c>
      <c r="BQ36" s="696">
        <v>16.832270000000001</v>
      </c>
      <c r="BR36" s="696">
        <v>17.017289999999999</v>
      </c>
      <c r="BS36" s="696">
        <v>16.553100000000001</v>
      </c>
      <c r="BT36" s="696">
        <v>17.729559999999999</v>
      </c>
      <c r="BU36" s="696">
        <v>16.431609999999999</v>
      </c>
      <c r="BV36" s="696">
        <v>16.68581</v>
      </c>
    </row>
    <row r="37" spans="1:74" s="116" customFormat="1" ht="11.1" customHeight="1" x14ac:dyDescent="0.2">
      <c r="A37" s="111" t="s">
        <v>1196</v>
      </c>
      <c r="B37" s="199" t="s">
        <v>441</v>
      </c>
      <c r="C37" s="695">
        <v>6.5020816899999998</v>
      </c>
      <c r="D37" s="695">
        <v>6.0384317100000002</v>
      </c>
      <c r="E37" s="695">
        <v>6.5018914399999996</v>
      </c>
      <c r="F37" s="695">
        <v>6.4371505100000004</v>
      </c>
      <c r="G37" s="695">
        <v>6.9837495799999996</v>
      </c>
      <c r="H37" s="695">
        <v>7.4554851700000002</v>
      </c>
      <c r="I37" s="695">
        <v>7.8504457099999998</v>
      </c>
      <c r="J37" s="695">
        <v>7.7106805700000001</v>
      </c>
      <c r="K37" s="695">
        <v>7.1896537599999997</v>
      </c>
      <c r="L37" s="695">
        <v>6.6577775499999996</v>
      </c>
      <c r="M37" s="695">
        <v>6.3170563499999997</v>
      </c>
      <c r="N37" s="695">
        <v>6.5669719899999999</v>
      </c>
      <c r="O37" s="695">
        <v>6.5548621300000001</v>
      </c>
      <c r="P37" s="695">
        <v>5.9862575099999997</v>
      </c>
      <c r="Q37" s="695">
        <v>6.4334887500000004</v>
      </c>
      <c r="R37" s="695">
        <v>6.5269424699999998</v>
      </c>
      <c r="S37" s="695">
        <v>7.0792841400000004</v>
      </c>
      <c r="T37" s="695">
        <v>7.4344015800000003</v>
      </c>
      <c r="U37" s="695">
        <v>8.0787343000000007</v>
      </c>
      <c r="V37" s="695">
        <v>7.9742498800000003</v>
      </c>
      <c r="W37" s="695">
        <v>7.3145258499999999</v>
      </c>
      <c r="X37" s="695">
        <v>6.8550134199999997</v>
      </c>
      <c r="Y37" s="695">
        <v>6.7710160100000003</v>
      </c>
      <c r="Z37" s="695">
        <v>6.7788780300000004</v>
      </c>
      <c r="AA37" s="695">
        <v>6.6632180400000003</v>
      </c>
      <c r="AB37" s="695">
        <v>6.1198266400000003</v>
      </c>
      <c r="AC37" s="695">
        <v>6.6426120700000002</v>
      </c>
      <c r="AD37" s="695">
        <v>6.5850616899999999</v>
      </c>
      <c r="AE37" s="695">
        <v>7.0099065899999999</v>
      </c>
      <c r="AF37" s="695">
        <v>7.6699699099999998</v>
      </c>
      <c r="AG37" s="695">
        <v>8.1468886999999999</v>
      </c>
      <c r="AH37" s="695">
        <v>8.1271519899999998</v>
      </c>
      <c r="AI37" s="695">
        <v>7.4692457699999997</v>
      </c>
      <c r="AJ37" s="695">
        <v>6.9130910400000003</v>
      </c>
      <c r="AK37" s="695">
        <v>6.6360880699999996</v>
      </c>
      <c r="AL37" s="695">
        <v>6.8299725599999999</v>
      </c>
      <c r="AM37" s="695">
        <v>6.8641698900000003</v>
      </c>
      <c r="AN37" s="695">
        <v>6.4453222200000004</v>
      </c>
      <c r="AO37" s="695">
        <v>6.66326617</v>
      </c>
      <c r="AP37" s="695">
        <v>6.3836197099999996</v>
      </c>
      <c r="AQ37" s="695">
        <v>6.7784994200000002</v>
      </c>
      <c r="AR37" s="695">
        <v>7.1328809900000003</v>
      </c>
      <c r="AS37" s="695">
        <v>7.7845581499999996</v>
      </c>
      <c r="AT37" s="695">
        <v>7.8043421200000003</v>
      </c>
      <c r="AU37" s="695">
        <v>7.0372907600000003</v>
      </c>
      <c r="AV37" s="695">
        <v>6.9728159400000003</v>
      </c>
      <c r="AW37" s="695">
        <v>6.3430731600000003</v>
      </c>
      <c r="AX37" s="695">
        <v>6.7360007102999999</v>
      </c>
      <c r="AY37" s="695">
        <v>6.7642099902000004</v>
      </c>
      <c r="AZ37" s="696">
        <v>6.1757900000000001</v>
      </c>
      <c r="BA37" s="696">
        <v>6.7010730000000001</v>
      </c>
      <c r="BB37" s="696">
        <v>6.6929850000000002</v>
      </c>
      <c r="BC37" s="696">
        <v>7.0866910000000001</v>
      </c>
      <c r="BD37" s="696">
        <v>7.3498849999999996</v>
      </c>
      <c r="BE37" s="696">
        <v>7.9640659999999999</v>
      </c>
      <c r="BF37" s="696">
        <v>7.955603</v>
      </c>
      <c r="BG37" s="696">
        <v>7.1724769999999998</v>
      </c>
      <c r="BH37" s="696">
        <v>7.0824220000000002</v>
      </c>
      <c r="BI37" s="696">
        <v>6.4307829999999999</v>
      </c>
      <c r="BJ37" s="696">
        <v>6.8192880000000002</v>
      </c>
      <c r="BK37" s="696">
        <v>6.8693980000000003</v>
      </c>
      <c r="BL37" s="696">
        <v>6.2766710000000003</v>
      </c>
      <c r="BM37" s="696">
        <v>6.8158969999999997</v>
      </c>
      <c r="BN37" s="696">
        <v>6.8162190000000002</v>
      </c>
      <c r="BO37" s="696">
        <v>7.2214260000000001</v>
      </c>
      <c r="BP37" s="696">
        <v>7.4925470000000001</v>
      </c>
      <c r="BQ37" s="696">
        <v>8.1191580000000005</v>
      </c>
      <c r="BR37" s="696">
        <v>8.1105839999999993</v>
      </c>
      <c r="BS37" s="696">
        <v>7.3111969999999999</v>
      </c>
      <c r="BT37" s="696">
        <v>7.2173049999999996</v>
      </c>
      <c r="BU37" s="696">
        <v>6.5504619999999996</v>
      </c>
      <c r="BV37" s="696">
        <v>6.9422560000000004</v>
      </c>
    </row>
    <row r="38" spans="1:74" s="116" customFormat="1" ht="11.1" customHeight="1" x14ac:dyDescent="0.2">
      <c r="A38" s="111" t="s">
        <v>1197</v>
      </c>
      <c r="B38" s="199" t="s">
        <v>242</v>
      </c>
      <c r="C38" s="695">
        <v>6.6334997500000004</v>
      </c>
      <c r="D38" s="695">
        <v>6.3618521899999996</v>
      </c>
      <c r="E38" s="695">
        <v>6.7888548599999998</v>
      </c>
      <c r="F38" s="695">
        <v>6.8725482299999996</v>
      </c>
      <c r="G38" s="695">
        <v>7.0943108800000001</v>
      </c>
      <c r="H38" s="695">
        <v>7.8547998300000001</v>
      </c>
      <c r="I38" s="695">
        <v>8.0530799999999996</v>
      </c>
      <c r="J38" s="695">
        <v>8.4502237400000002</v>
      </c>
      <c r="K38" s="695">
        <v>7.6907109199999999</v>
      </c>
      <c r="L38" s="695">
        <v>7.5145223400000001</v>
      </c>
      <c r="M38" s="695">
        <v>6.81706769</v>
      </c>
      <c r="N38" s="695">
        <v>6.7363505999999997</v>
      </c>
      <c r="O38" s="695">
        <v>6.8989209100000002</v>
      </c>
      <c r="P38" s="695">
        <v>6.5242270700000002</v>
      </c>
      <c r="Q38" s="695">
        <v>6.9060409900000002</v>
      </c>
      <c r="R38" s="695">
        <v>6.6280672599999999</v>
      </c>
      <c r="S38" s="695">
        <v>7.4715677899999999</v>
      </c>
      <c r="T38" s="695">
        <v>7.82101866</v>
      </c>
      <c r="U38" s="695">
        <v>8.3326759199999998</v>
      </c>
      <c r="V38" s="695">
        <v>8.8224696999999992</v>
      </c>
      <c r="W38" s="695">
        <v>7.6101696099999998</v>
      </c>
      <c r="X38" s="695">
        <v>7.8888755799999997</v>
      </c>
      <c r="Y38" s="695">
        <v>7.1212666200000001</v>
      </c>
      <c r="Z38" s="695">
        <v>6.7251828800000002</v>
      </c>
      <c r="AA38" s="695">
        <v>7.0558996599999997</v>
      </c>
      <c r="AB38" s="695">
        <v>6.4271844299999996</v>
      </c>
      <c r="AC38" s="695">
        <v>6.72250426</v>
      </c>
      <c r="AD38" s="695">
        <v>6.7449505099999998</v>
      </c>
      <c r="AE38" s="695">
        <v>7.4701312599999996</v>
      </c>
      <c r="AF38" s="695">
        <v>7.2566620100000003</v>
      </c>
      <c r="AG38" s="695">
        <v>8.3672000499999992</v>
      </c>
      <c r="AH38" s="695">
        <v>8.4862989599999992</v>
      </c>
      <c r="AI38" s="695">
        <v>7.8111003700000001</v>
      </c>
      <c r="AJ38" s="695">
        <v>7.6558807800000004</v>
      </c>
      <c r="AK38" s="695">
        <v>6.69411793</v>
      </c>
      <c r="AL38" s="695">
        <v>6.9559598400000002</v>
      </c>
      <c r="AM38" s="695">
        <v>6.4111607900000003</v>
      </c>
      <c r="AN38" s="695">
        <v>6.2871721300000001</v>
      </c>
      <c r="AO38" s="695">
        <v>6.5447239899999996</v>
      </c>
      <c r="AP38" s="695">
        <v>6.1657796899999999</v>
      </c>
      <c r="AQ38" s="695">
        <v>6.5001747300000003</v>
      </c>
      <c r="AR38" s="695">
        <v>7.0164777599999999</v>
      </c>
      <c r="AS38" s="695">
        <v>7.5680689900000004</v>
      </c>
      <c r="AT38" s="695">
        <v>7.5658337700000002</v>
      </c>
      <c r="AU38" s="695">
        <v>6.9735738500000002</v>
      </c>
      <c r="AV38" s="695">
        <v>7.0639637500000001</v>
      </c>
      <c r="AW38" s="695">
        <v>6.0784295100000003</v>
      </c>
      <c r="AX38" s="695">
        <v>6.6062401855999999</v>
      </c>
      <c r="AY38" s="695">
        <v>6.3439336567</v>
      </c>
      <c r="AZ38" s="696">
        <v>5.997668</v>
      </c>
      <c r="BA38" s="696">
        <v>6.5101950000000004</v>
      </c>
      <c r="BB38" s="696">
        <v>6.3044960000000003</v>
      </c>
      <c r="BC38" s="696">
        <v>6.6151160000000004</v>
      </c>
      <c r="BD38" s="696">
        <v>7.0740639999999999</v>
      </c>
      <c r="BE38" s="696">
        <v>7.5563409999999998</v>
      </c>
      <c r="BF38" s="696">
        <v>7.6319020000000002</v>
      </c>
      <c r="BG38" s="696">
        <v>6.9661960000000001</v>
      </c>
      <c r="BH38" s="696">
        <v>7.0289450000000002</v>
      </c>
      <c r="BI38" s="696">
        <v>6.017957</v>
      </c>
      <c r="BJ38" s="696">
        <v>6.5233720000000002</v>
      </c>
      <c r="BK38" s="696">
        <v>6.2663380000000002</v>
      </c>
      <c r="BL38" s="696">
        <v>5.9263789999999998</v>
      </c>
      <c r="BM38" s="696">
        <v>6.4394580000000001</v>
      </c>
      <c r="BN38" s="696">
        <v>6.242839</v>
      </c>
      <c r="BO38" s="696">
        <v>6.557995</v>
      </c>
      <c r="BP38" s="696">
        <v>7.012346</v>
      </c>
      <c r="BQ38" s="696">
        <v>7.4874260000000001</v>
      </c>
      <c r="BR38" s="696">
        <v>7.5626910000000001</v>
      </c>
      <c r="BS38" s="696">
        <v>6.9006049999999997</v>
      </c>
      <c r="BT38" s="696">
        <v>6.9575129999999996</v>
      </c>
      <c r="BU38" s="696">
        <v>5.9535369999999999</v>
      </c>
      <c r="BV38" s="696">
        <v>6.4517150000000001</v>
      </c>
    </row>
    <row r="39" spans="1:74" s="116" customFormat="1" ht="11.1" customHeight="1" x14ac:dyDescent="0.2">
      <c r="A39" s="111" t="s">
        <v>1198</v>
      </c>
      <c r="B39" s="199" t="s">
        <v>243</v>
      </c>
      <c r="C39" s="695">
        <v>0.40405827</v>
      </c>
      <c r="D39" s="695">
        <v>0.38124373</v>
      </c>
      <c r="E39" s="695">
        <v>0.42068998000000002</v>
      </c>
      <c r="F39" s="695">
        <v>0.41028313</v>
      </c>
      <c r="G39" s="695">
        <v>0.42177770999999997</v>
      </c>
      <c r="H39" s="695">
        <v>0.41971565999999999</v>
      </c>
      <c r="I39" s="695">
        <v>0.44401694000000003</v>
      </c>
      <c r="J39" s="695">
        <v>0.45039076</v>
      </c>
      <c r="K39" s="695">
        <v>0.43750138999999999</v>
      </c>
      <c r="L39" s="695">
        <v>0.43999079000000002</v>
      </c>
      <c r="M39" s="695">
        <v>0.40988005999999999</v>
      </c>
      <c r="N39" s="695">
        <v>0.39390159000000002</v>
      </c>
      <c r="O39" s="695">
        <v>0.39631044999999998</v>
      </c>
      <c r="P39" s="695">
        <v>0.37984983</v>
      </c>
      <c r="Q39" s="695">
        <v>0.39621730999999999</v>
      </c>
      <c r="R39" s="695">
        <v>0.39311647</v>
      </c>
      <c r="S39" s="695">
        <v>0.40519223999999998</v>
      </c>
      <c r="T39" s="695">
        <v>0.41459072000000002</v>
      </c>
      <c r="U39" s="695">
        <v>0.43695870999999997</v>
      </c>
      <c r="V39" s="695">
        <v>0.44159314</v>
      </c>
      <c r="W39" s="695">
        <v>0.42379575000000003</v>
      </c>
      <c r="X39" s="695">
        <v>0.43966428000000002</v>
      </c>
      <c r="Y39" s="695">
        <v>0.41234912000000001</v>
      </c>
      <c r="Z39" s="695">
        <v>0.40531898</v>
      </c>
      <c r="AA39" s="695">
        <v>0.38608576</v>
      </c>
      <c r="AB39" s="695">
        <v>0.34105380000000002</v>
      </c>
      <c r="AC39" s="695">
        <v>0.37730140000000001</v>
      </c>
      <c r="AD39" s="695">
        <v>0.37708291999999999</v>
      </c>
      <c r="AE39" s="695">
        <v>0.40728463999999998</v>
      </c>
      <c r="AF39" s="695">
        <v>0.41084051999999999</v>
      </c>
      <c r="AG39" s="695">
        <v>0.43260085999999998</v>
      </c>
      <c r="AH39" s="695">
        <v>0.45843008000000002</v>
      </c>
      <c r="AI39" s="695">
        <v>0.43308492999999998</v>
      </c>
      <c r="AJ39" s="695">
        <v>0.43646602000000001</v>
      </c>
      <c r="AK39" s="695">
        <v>0.41606380999999998</v>
      </c>
      <c r="AL39" s="695">
        <v>0.41070327000000001</v>
      </c>
      <c r="AM39" s="695">
        <v>0.40750041999999997</v>
      </c>
      <c r="AN39" s="695">
        <v>0.36705409</v>
      </c>
      <c r="AO39" s="695">
        <v>0.39687570999999999</v>
      </c>
      <c r="AP39" s="695">
        <v>0.33498958000000001</v>
      </c>
      <c r="AQ39" s="695">
        <v>0.35035786000000002</v>
      </c>
      <c r="AR39" s="695">
        <v>0.36460342000000001</v>
      </c>
      <c r="AS39" s="695">
        <v>0.38467673000000002</v>
      </c>
      <c r="AT39" s="695">
        <v>0.39642126999999999</v>
      </c>
      <c r="AU39" s="695">
        <v>0.37260859000000002</v>
      </c>
      <c r="AV39" s="695">
        <v>0.39626425999999998</v>
      </c>
      <c r="AW39" s="695">
        <v>0.38034681999999997</v>
      </c>
      <c r="AX39" s="695">
        <v>0.39045678</v>
      </c>
      <c r="AY39" s="695">
        <v>0.39393993999999999</v>
      </c>
      <c r="AZ39" s="696">
        <v>0.34709079999999998</v>
      </c>
      <c r="BA39" s="696">
        <v>0.39510230000000002</v>
      </c>
      <c r="BB39" s="696">
        <v>0.34953440000000002</v>
      </c>
      <c r="BC39" s="696">
        <v>0.36403849999999999</v>
      </c>
      <c r="BD39" s="696">
        <v>0.37275989999999998</v>
      </c>
      <c r="BE39" s="696">
        <v>0.39019710000000002</v>
      </c>
      <c r="BF39" s="696">
        <v>0.40111219999999997</v>
      </c>
      <c r="BG39" s="696">
        <v>0.37667539999999999</v>
      </c>
      <c r="BH39" s="696">
        <v>0.39886709999999997</v>
      </c>
      <c r="BI39" s="696">
        <v>0.3818184</v>
      </c>
      <c r="BJ39" s="696">
        <v>0.39127859999999998</v>
      </c>
      <c r="BK39" s="696">
        <v>0.3962214</v>
      </c>
      <c r="BL39" s="696">
        <v>0.34945880000000001</v>
      </c>
      <c r="BM39" s="696">
        <v>0.39819700000000002</v>
      </c>
      <c r="BN39" s="696">
        <v>0.3527689</v>
      </c>
      <c r="BO39" s="696">
        <v>0.3676372</v>
      </c>
      <c r="BP39" s="696">
        <v>0.37657689999999999</v>
      </c>
      <c r="BQ39" s="696">
        <v>0.39417089999999999</v>
      </c>
      <c r="BR39" s="696">
        <v>0.40517340000000002</v>
      </c>
      <c r="BS39" s="696">
        <v>0.38041000000000003</v>
      </c>
      <c r="BT39" s="696">
        <v>0.40266740000000001</v>
      </c>
      <c r="BU39" s="696">
        <v>0.38526080000000001</v>
      </c>
      <c r="BV39" s="696">
        <v>0.39455639999999997</v>
      </c>
    </row>
    <row r="40" spans="1:74" s="116" customFormat="1" ht="11.1" customHeight="1" x14ac:dyDescent="0.2">
      <c r="A40" s="111" t="s">
        <v>1199</v>
      </c>
      <c r="B40" s="199" t="s">
        <v>443</v>
      </c>
      <c r="C40" s="695">
        <v>78.809113389999993</v>
      </c>
      <c r="D40" s="695">
        <v>74.533794049999997</v>
      </c>
      <c r="E40" s="695">
        <v>80.530224799999999</v>
      </c>
      <c r="F40" s="695">
        <v>78.898557760000003</v>
      </c>
      <c r="G40" s="695">
        <v>83.134470309999998</v>
      </c>
      <c r="H40" s="695">
        <v>85.398538310000006</v>
      </c>
      <c r="I40" s="695">
        <v>87.806131890000003</v>
      </c>
      <c r="J40" s="695">
        <v>89.134442910000004</v>
      </c>
      <c r="K40" s="695">
        <v>83.540140260000001</v>
      </c>
      <c r="L40" s="695">
        <v>82.815130679999996</v>
      </c>
      <c r="M40" s="695">
        <v>79.455591850000005</v>
      </c>
      <c r="N40" s="695">
        <v>80.241809140000001</v>
      </c>
      <c r="O40" s="695">
        <v>79.889791200000005</v>
      </c>
      <c r="P40" s="695">
        <v>75.661188859999996</v>
      </c>
      <c r="Q40" s="695">
        <v>81.052926760000005</v>
      </c>
      <c r="R40" s="695">
        <v>79.083418890000004</v>
      </c>
      <c r="S40" s="695">
        <v>85.637647099999995</v>
      </c>
      <c r="T40" s="695">
        <v>85.536241020000006</v>
      </c>
      <c r="U40" s="695">
        <v>89.301356670000004</v>
      </c>
      <c r="V40" s="695">
        <v>92.105751400000003</v>
      </c>
      <c r="W40" s="695">
        <v>85.678994119999999</v>
      </c>
      <c r="X40" s="695">
        <v>85.300743479999994</v>
      </c>
      <c r="Y40" s="695">
        <v>81.118357430000003</v>
      </c>
      <c r="Z40" s="695">
        <v>80.306136300000006</v>
      </c>
      <c r="AA40" s="695">
        <v>82.609756970000007</v>
      </c>
      <c r="AB40" s="695">
        <v>76.447262789999996</v>
      </c>
      <c r="AC40" s="695">
        <v>81.092831009999998</v>
      </c>
      <c r="AD40" s="695">
        <v>80.459758440000002</v>
      </c>
      <c r="AE40" s="695">
        <v>84.661293049999998</v>
      </c>
      <c r="AF40" s="695">
        <v>84.991994640000001</v>
      </c>
      <c r="AG40" s="695">
        <v>90.752186690000002</v>
      </c>
      <c r="AH40" s="695">
        <v>91.061842179999999</v>
      </c>
      <c r="AI40" s="695">
        <v>86.160376979999995</v>
      </c>
      <c r="AJ40" s="695">
        <v>84.396137409999994</v>
      </c>
      <c r="AK40" s="695">
        <v>79.624664109999998</v>
      </c>
      <c r="AL40" s="695">
        <v>80.094745140000001</v>
      </c>
      <c r="AM40" s="695">
        <v>77.425602119999994</v>
      </c>
      <c r="AN40" s="695">
        <v>75.650084559999996</v>
      </c>
      <c r="AO40" s="695">
        <v>77.564651130000001</v>
      </c>
      <c r="AP40" s="695">
        <v>69.590770989999996</v>
      </c>
      <c r="AQ40" s="695">
        <v>71.219944769999998</v>
      </c>
      <c r="AR40" s="695">
        <v>75.210989600000005</v>
      </c>
      <c r="AS40" s="695">
        <v>81.276252869999993</v>
      </c>
      <c r="AT40" s="695">
        <v>82.58231954</v>
      </c>
      <c r="AU40" s="695">
        <v>77.504780949999997</v>
      </c>
      <c r="AV40" s="695">
        <v>81.860698369999994</v>
      </c>
      <c r="AW40" s="695">
        <v>75.850902629999993</v>
      </c>
      <c r="AX40" s="695">
        <v>77.924747175999997</v>
      </c>
      <c r="AY40" s="695">
        <v>79.077400334999993</v>
      </c>
      <c r="AZ40" s="696">
        <v>72.974649999999997</v>
      </c>
      <c r="BA40" s="696">
        <v>78.366320000000002</v>
      </c>
      <c r="BB40" s="696">
        <v>75.506550000000004</v>
      </c>
      <c r="BC40" s="696">
        <v>76.523570000000007</v>
      </c>
      <c r="BD40" s="696">
        <v>78.262889999999999</v>
      </c>
      <c r="BE40" s="696">
        <v>83.662099999999995</v>
      </c>
      <c r="BF40" s="696">
        <v>84.460160000000002</v>
      </c>
      <c r="BG40" s="696">
        <v>78.922139999999999</v>
      </c>
      <c r="BH40" s="696">
        <v>82.763189999999994</v>
      </c>
      <c r="BI40" s="696">
        <v>76.323999999999998</v>
      </c>
      <c r="BJ40" s="696">
        <v>78.122119999999995</v>
      </c>
      <c r="BK40" s="696">
        <v>79.668310000000005</v>
      </c>
      <c r="BL40" s="696">
        <v>73.628860000000003</v>
      </c>
      <c r="BM40" s="696">
        <v>79.207930000000005</v>
      </c>
      <c r="BN40" s="696">
        <v>76.517049999999998</v>
      </c>
      <c r="BO40" s="696">
        <v>77.634410000000003</v>
      </c>
      <c r="BP40" s="696">
        <v>79.457629999999995</v>
      </c>
      <c r="BQ40" s="696">
        <v>84.909890000000004</v>
      </c>
      <c r="BR40" s="696">
        <v>85.716359999999995</v>
      </c>
      <c r="BS40" s="696">
        <v>80.049090000000007</v>
      </c>
      <c r="BT40" s="696">
        <v>83.916799999999995</v>
      </c>
      <c r="BU40" s="696">
        <v>77.330070000000006</v>
      </c>
      <c r="BV40" s="696">
        <v>79.103880000000004</v>
      </c>
    </row>
    <row r="41" spans="1:74" s="116" customFormat="1" ht="11.1" customHeight="1" x14ac:dyDescent="0.2">
      <c r="A41" s="117"/>
      <c r="B41" s="118" t="s">
        <v>241</v>
      </c>
      <c r="C41" s="699"/>
      <c r="D41" s="699"/>
      <c r="E41" s="699"/>
      <c r="F41" s="699"/>
      <c r="G41" s="699"/>
      <c r="H41" s="699"/>
      <c r="I41" s="699"/>
      <c r="J41" s="699"/>
      <c r="K41" s="699"/>
      <c r="L41" s="699"/>
      <c r="M41" s="699"/>
      <c r="N41" s="699"/>
      <c r="O41" s="699"/>
      <c r="P41" s="699"/>
      <c r="Q41" s="699"/>
      <c r="R41" s="699"/>
      <c r="S41" s="699"/>
      <c r="T41" s="699"/>
      <c r="U41" s="699"/>
      <c r="V41" s="699"/>
      <c r="W41" s="699"/>
      <c r="X41" s="699"/>
      <c r="Y41" s="699"/>
      <c r="Z41" s="699"/>
      <c r="AA41" s="699"/>
      <c r="AB41" s="699"/>
      <c r="AC41" s="699"/>
      <c r="AD41" s="699"/>
      <c r="AE41" s="699"/>
      <c r="AF41" s="699"/>
      <c r="AG41" s="699"/>
      <c r="AH41" s="699"/>
      <c r="AI41" s="699"/>
      <c r="AJ41" s="699"/>
      <c r="AK41" s="699"/>
      <c r="AL41" s="699"/>
      <c r="AM41" s="699"/>
      <c r="AN41" s="699"/>
      <c r="AO41" s="699"/>
      <c r="AP41" s="699"/>
      <c r="AQ41" s="699"/>
      <c r="AR41" s="699"/>
      <c r="AS41" s="699"/>
      <c r="AT41" s="699"/>
      <c r="AU41" s="699"/>
      <c r="AV41" s="699"/>
      <c r="AW41" s="699"/>
      <c r="AX41" s="699"/>
      <c r="AY41" s="699"/>
      <c r="AZ41" s="700"/>
      <c r="BA41" s="700"/>
      <c r="BB41" s="700"/>
      <c r="BC41" s="700"/>
      <c r="BD41" s="700"/>
      <c r="BE41" s="700"/>
      <c r="BF41" s="700"/>
      <c r="BG41" s="700"/>
      <c r="BH41" s="700"/>
      <c r="BI41" s="700"/>
      <c r="BJ41" s="700"/>
      <c r="BK41" s="700"/>
      <c r="BL41" s="700"/>
      <c r="BM41" s="700"/>
      <c r="BN41" s="700"/>
      <c r="BO41" s="700"/>
      <c r="BP41" s="700"/>
      <c r="BQ41" s="700"/>
      <c r="BR41" s="700"/>
      <c r="BS41" s="700"/>
      <c r="BT41" s="700"/>
      <c r="BU41" s="700"/>
      <c r="BV41" s="700"/>
    </row>
    <row r="42" spans="1:74" s="116" customFormat="1" ht="11.1" customHeight="1" x14ac:dyDescent="0.2">
      <c r="A42" s="111" t="s">
        <v>1200</v>
      </c>
      <c r="B42" s="199" t="s">
        <v>435</v>
      </c>
      <c r="C42" s="701">
        <v>10.289482810000001</v>
      </c>
      <c r="D42" s="701">
        <v>9.0814820199999993</v>
      </c>
      <c r="E42" s="701">
        <v>9.6992296200000006</v>
      </c>
      <c r="F42" s="701">
        <v>8.77836645</v>
      </c>
      <c r="G42" s="701">
        <v>8.5877208599999992</v>
      </c>
      <c r="H42" s="701">
        <v>9.6746092299999997</v>
      </c>
      <c r="I42" s="701">
        <v>10.97026617</v>
      </c>
      <c r="J42" s="701">
        <v>10.75815515</v>
      </c>
      <c r="K42" s="701">
        <v>9.5631617000000002</v>
      </c>
      <c r="L42" s="701">
        <v>8.88902663</v>
      </c>
      <c r="M42" s="701">
        <v>8.9720248700000003</v>
      </c>
      <c r="N42" s="701">
        <v>10.19459355</v>
      </c>
      <c r="O42" s="701">
        <v>11.146066210000001</v>
      </c>
      <c r="P42" s="701">
        <v>9.2728170100000007</v>
      </c>
      <c r="Q42" s="701">
        <v>9.2623340899999995</v>
      </c>
      <c r="R42" s="701">
        <v>8.7895088799999996</v>
      </c>
      <c r="S42" s="701">
        <v>8.8021693200000009</v>
      </c>
      <c r="T42" s="701">
        <v>9.4327578200000008</v>
      </c>
      <c r="U42" s="701">
        <v>11.4754053</v>
      </c>
      <c r="V42" s="701">
        <v>12.067728150000001</v>
      </c>
      <c r="W42" s="701">
        <v>10.119674379999999</v>
      </c>
      <c r="X42" s="701">
        <v>9.1795639300000005</v>
      </c>
      <c r="Y42" s="701">
        <v>9.1953083400000004</v>
      </c>
      <c r="Z42" s="701">
        <v>9.8910136899999994</v>
      </c>
      <c r="AA42" s="701">
        <v>10.640056019999999</v>
      </c>
      <c r="AB42" s="701">
        <v>9.3062390599999993</v>
      </c>
      <c r="AC42" s="701">
        <v>9.5146696199999994</v>
      </c>
      <c r="AD42" s="701">
        <v>8.4934482899999999</v>
      </c>
      <c r="AE42" s="701">
        <v>8.5360293899999995</v>
      </c>
      <c r="AF42" s="701">
        <v>8.9270514199999997</v>
      </c>
      <c r="AG42" s="701">
        <v>11.56387786</v>
      </c>
      <c r="AH42" s="701">
        <v>10.94150288</v>
      </c>
      <c r="AI42" s="701">
        <v>9.0049322000000007</v>
      </c>
      <c r="AJ42" s="701">
        <v>8.7294722100000008</v>
      </c>
      <c r="AK42" s="701">
        <v>8.8401210300000006</v>
      </c>
      <c r="AL42" s="701">
        <v>9.9604701999999996</v>
      </c>
      <c r="AM42" s="701">
        <v>9.8944100000000006</v>
      </c>
      <c r="AN42" s="701">
        <v>9.0691436000000003</v>
      </c>
      <c r="AO42" s="701">
        <v>8.8094477199999996</v>
      </c>
      <c r="AP42" s="701">
        <v>7.9481111000000002</v>
      </c>
      <c r="AQ42" s="701">
        <v>7.9922855999999998</v>
      </c>
      <c r="AR42" s="701">
        <v>9.1460705600000001</v>
      </c>
      <c r="AS42" s="701">
        <v>11.40424535</v>
      </c>
      <c r="AT42" s="701">
        <v>11.12336249</v>
      </c>
      <c r="AU42" s="701">
        <v>9.2739530299999995</v>
      </c>
      <c r="AV42" s="701">
        <v>8.4311339499999995</v>
      </c>
      <c r="AW42" s="701">
        <v>8.2600839799999992</v>
      </c>
      <c r="AX42" s="701">
        <v>9.7030019005000003</v>
      </c>
      <c r="AY42" s="701">
        <v>10.229997946999999</v>
      </c>
      <c r="AZ42" s="702">
        <v>8.7796400000000006</v>
      </c>
      <c r="BA42" s="702">
        <v>8.9825999999999997</v>
      </c>
      <c r="BB42" s="702">
        <v>8.1967529999999993</v>
      </c>
      <c r="BC42" s="702">
        <v>8.2246520000000007</v>
      </c>
      <c r="BD42" s="702">
        <v>9.2776940000000003</v>
      </c>
      <c r="BE42" s="702">
        <v>10.724030000000001</v>
      </c>
      <c r="BF42" s="702">
        <v>10.69618</v>
      </c>
      <c r="BG42" s="702">
        <v>9.2432809999999996</v>
      </c>
      <c r="BH42" s="702">
        <v>8.4955829999999999</v>
      </c>
      <c r="BI42" s="702">
        <v>8.370514</v>
      </c>
      <c r="BJ42" s="702">
        <v>9.8172329999999999</v>
      </c>
      <c r="BK42" s="702">
        <v>10.445220000000001</v>
      </c>
      <c r="BL42" s="702">
        <v>8.888223</v>
      </c>
      <c r="BM42" s="702">
        <v>8.9960149999999999</v>
      </c>
      <c r="BN42" s="702">
        <v>8.1929049999999997</v>
      </c>
      <c r="BO42" s="702">
        <v>8.2232710000000004</v>
      </c>
      <c r="BP42" s="702">
        <v>9.2673389999999998</v>
      </c>
      <c r="BQ42" s="702">
        <v>10.708310000000001</v>
      </c>
      <c r="BR42" s="702">
        <v>10.67367</v>
      </c>
      <c r="BS42" s="702">
        <v>9.2178090000000008</v>
      </c>
      <c r="BT42" s="702">
        <v>8.4651890000000005</v>
      </c>
      <c r="BU42" s="702">
        <v>8.3369700000000009</v>
      </c>
      <c r="BV42" s="702">
        <v>9.7782330000000002</v>
      </c>
    </row>
    <row r="43" spans="1:74" s="116" customFormat="1" ht="11.1" customHeight="1" x14ac:dyDescent="0.2">
      <c r="A43" s="111" t="s">
        <v>1201</v>
      </c>
      <c r="B43" s="184" t="s">
        <v>468</v>
      </c>
      <c r="C43" s="701">
        <v>31.794167009999999</v>
      </c>
      <c r="D43" s="701">
        <v>28.995578349999999</v>
      </c>
      <c r="E43" s="701">
        <v>29.333413</v>
      </c>
      <c r="F43" s="701">
        <v>26.843148530000001</v>
      </c>
      <c r="G43" s="701">
        <v>26.709658480000002</v>
      </c>
      <c r="H43" s="701">
        <v>30.353183049999998</v>
      </c>
      <c r="I43" s="701">
        <v>35.252539810000002</v>
      </c>
      <c r="J43" s="701">
        <v>34.159507820000002</v>
      </c>
      <c r="K43" s="701">
        <v>30.556615959999998</v>
      </c>
      <c r="L43" s="701">
        <v>28.52289597</v>
      </c>
      <c r="M43" s="701">
        <v>27.756166159999999</v>
      </c>
      <c r="N43" s="701">
        <v>31.089394939999998</v>
      </c>
      <c r="O43" s="701">
        <v>33.966854480000002</v>
      </c>
      <c r="P43" s="701">
        <v>29.891264670000002</v>
      </c>
      <c r="Q43" s="701">
        <v>29.702020780000002</v>
      </c>
      <c r="R43" s="701">
        <v>27.829738450000001</v>
      </c>
      <c r="S43" s="701">
        <v>27.85851882</v>
      </c>
      <c r="T43" s="701">
        <v>30.353439959999999</v>
      </c>
      <c r="U43" s="701">
        <v>36.034730809999999</v>
      </c>
      <c r="V43" s="701">
        <v>37.073984760000002</v>
      </c>
      <c r="W43" s="701">
        <v>33.895004749999998</v>
      </c>
      <c r="X43" s="701">
        <v>29.065564890000001</v>
      </c>
      <c r="Y43" s="701">
        <v>27.920216199999999</v>
      </c>
      <c r="Z43" s="701">
        <v>31.332005460000001</v>
      </c>
      <c r="AA43" s="701">
        <v>32.566280810000002</v>
      </c>
      <c r="AB43" s="701">
        <v>30.459829509999999</v>
      </c>
      <c r="AC43" s="701">
        <v>30.083404730000002</v>
      </c>
      <c r="AD43" s="701">
        <v>26.388322330000001</v>
      </c>
      <c r="AE43" s="701">
        <v>27.022572719999999</v>
      </c>
      <c r="AF43" s="701">
        <v>29.59359332</v>
      </c>
      <c r="AG43" s="701">
        <v>36.522032320000001</v>
      </c>
      <c r="AH43" s="701">
        <v>35.84547311</v>
      </c>
      <c r="AI43" s="701">
        <v>31.251205389999999</v>
      </c>
      <c r="AJ43" s="701">
        <v>27.709591150000001</v>
      </c>
      <c r="AK43" s="701">
        <v>27.31662553</v>
      </c>
      <c r="AL43" s="701">
        <v>30.33850108</v>
      </c>
      <c r="AM43" s="701">
        <v>30.85429448</v>
      </c>
      <c r="AN43" s="701">
        <v>28.81687299</v>
      </c>
      <c r="AO43" s="701">
        <v>27.230974499999999</v>
      </c>
      <c r="AP43" s="701">
        <v>25.047569429999999</v>
      </c>
      <c r="AQ43" s="701">
        <v>24.409225079999999</v>
      </c>
      <c r="AR43" s="701">
        <v>29.011971819999999</v>
      </c>
      <c r="AS43" s="701">
        <v>36.699485420000002</v>
      </c>
      <c r="AT43" s="701">
        <v>35.247818799999997</v>
      </c>
      <c r="AU43" s="701">
        <v>29.852859209999998</v>
      </c>
      <c r="AV43" s="701">
        <v>26.353677569999999</v>
      </c>
      <c r="AW43" s="701">
        <v>25.96868126</v>
      </c>
      <c r="AX43" s="701">
        <v>29.852999675</v>
      </c>
      <c r="AY43" s="701">
        <v>32.116002160000001</v>
      </c>
      <c r="AZ43" s="702">
        <v>27.65973</v>
      </c>
      <c r="BA43" s="702">
        <v>27.602550000000001</v>
      </c>
      <c r="BB43" s="702">
        <v>26.3156</v>
      </c>
      <c r="BC43" s="702">
        <v>25.75554</v>
      </c>
      <c r="BD43" s="702">
        <v>30.456029999999998</v>
      </c>
      <c r="BE43" s="702">
        <v>35.27722</v>
      </c>
      <c r="BF43" s="702">
        <v>34.08764</v>
      </c>
      <c r="BG43" s="702">
        <v>30.120979999999999</v>
      </c>
      <c r="BH43" s="702">
        <v>26.915040000000001</v>
      </c>
      <c r="BI43" s="702">
        <v>26.661660000000001</v>
      </c>
      <c r="BJ43" s="702">
        <v>30.548269999999999</v>
      </c>
      <c r="BK43" s="702">
        <v>33.070340000000002</v>
      </c>
      <c r="BL43" s="702">
        <v>28.371189999999999</v>
      </c>
      <c r="BM43" s="702">
        <v>28.100629999999999</v>
      </c>
      <c r="BN43" s="702">
        <v>26.785640000000001</v>
      </c>
      <c r="BO43" s="702">
        <v>26.207920000000001</v>
      </c>
      <c r="BP43" s="702">
        <v>30.953510000000001</v>
      </c>
      <c r="BQ43" s="702">
        <v>35.75226</v>
      </c>
      <c r="BR43" s="702">
        <v>34.498069999999998</v>
      </c>
      <c r="BS43" s="702">
        <v>30.46001</v>
      </c>
      <c r="BT43" s="702">
        <v>27.195509999999999</v>
      </c>
      <c r="BU43" s="702">
        <v>26.882860000000001</v>
      </c>
      <c r="BV43" s="702">
        <v>30.743210000000001</v>
      </c>
    </row>
    <row r="44" spans="1:74" s="116" customFormat="1" ht="11.1" customHeight="1" x14ac:dyDescent="0.2">
      <c r="A44" s="111" t="s">
        <v>1202</v>
      </c>
      <c r="B44" s="199" t="s">
        <v>436</v>
      </c>
      <c r="C44" s="701">
        <v>48.839681339999998</v>
      </c>
      <c r="D44" s="701">
        <v>42.174223019999999</v>
      </c>
      <c r="E44" s="701">
        <v>45.422706259999998</v>
      </c>
      <c r="F44" s="701">
        <v>40.508462639999998</v>
      </c>
      <c r="G44" s="701">
        <v>43.050650650000001</v>
      </c>
      <c r="H44" s="701">
        <v>48.42419297</v>
      </c>
      <c r="I44" s="701">
        <v>53.308580300000003</v>
      </c>
      <c r="J44" s="701">
        <v>50.4878596</v>
      </c>
      <c r="K44" s="701">
        <v>46.337154130000002</v>
      </c>
      <c r="L44" s="701">
        <v>43.467312909999997</v>
      </c>
      <c r="M44" s="701">
        <v>43.42662163</v>
      </c>
      <c r="N44" s="701">
        <v>48.33686866</v>
      </c>
      <c r="O44" s="701">
        <v>51.393219199999997</v>
      </c>
      <c r="P44" s="701">
        <v>44.619480199999998</v>
      </c>
      <c r="Q44" s="701">
        <v>45.957987729999999</v>
      </c>
      <c r="R44" s="701">
        <v>42.55019764</v>
      </c>
      <c r="S44" s="701">
        <v>46.415029539999999</v>
      </c>
      <c r="T44" s="701">
        <v>49.824344080000003</v>
      </c>
      <c r="U44" s="701">
        <v>54.855475269999999</v>
      </c>
      <c r="V44" s="701">
        <v>55.129226879999997</v>
      </c>
      <c r="W44" s="701">
        <v>47.90886888</v>
      </c>
      <c r="X44" s="701">
        <v>44.962744239999999</v>
      </c>
      <c r="Y44" s="701">
        <v>44.551037370000003</v>
      </c>
      <c r="Z44" s="701">
        <v>47.425792080000001</v>
      </c>
      <c r="AA44" s="701">
        <v>50.062837620000003</v>
      </c>
      <c r="AB44" s="701">
        <v>44.947300740000003</v>
      </c>
      <c r="AC44" s="701">
        <v>46.926015030000002</v>
      </c>
      <c r="AD44" s="701">
        <v>40.978268999999997</v>
      </c>
      <c r="AE44" s="701">
        <v>42.741655739999999</v>
      </c>
      <c r="AF44" s="701">
        <v>45.423262569999999</v>
      </c>
      <c r="AG44" s="701">
        <v>56.086040029999999</v>
      </c>
      <c r="AH44" s="701">
        <v>52.121754510000002</v>
      </c>
      <c r="AI44" s="701">
        <v>47.040418789999997</v>
      </c>
      <c r="AJ44" s="701">
        <v>43.154396259999999</v>
      </c>
      <c r="AK44" s="701">
        <v>43.716101879999997</v>
      </c>
      <c r="AL44" s="701">
        <v>46.154387939999999</v>
      </c>
      <c r="AM44" s="701">
        <v>46.524326360000003</v>
      </c>
      <c r="AN44" s="701">
        <v>44.693455610000001</v>
      </c>
      <c r="AO44" s="701">
        <v>42.455281900000003</v>
      </c>
      <c r="AP44" s="701">
        <v>36.23681028</v>
      </c>
      <c r="AQ44" s="701">
        <v>38.006345879999998</v>
      </c>
      <c r="AR44" s="701">
        <v>45.488791220000003</v>
      </c>
      <c r="AS44" s="701">
        <v>54.746336849999999</v>
      </c>
      <c r="AT44" s="701">
        <v>51.118541880000002</v>
      </c>
      <c r="AU44" s="701">
        <v>42.542313849999999</v>
      </c>
      <c r="AV44" s="701">
        <v>41.956207290000002</v>
      </c>
      <c r="AW44" s="701">
        <v>40.140731799999998</v>
      </c>
      <c r="AX44" s="701">
        <v>46.748015864999999</v>
      </c>
      <c r="AY44" s="701">
        <v>48.545996684999999</v>
      </c>
      <c r="AZ44" s="702">
        <v>43.135939999999998</v>
      </c>
      <c r="BA44" s="702">
        <v>43.091639999999998</v>
      </c>
      <c r="BB44" s="702">
        <v>38.207549999999998</v>
      </c>
      <c r="BC44" s="702">
        <v>40.970039999999997</v>
      </c>
      <c r="BD44" s="702">
        <v>47.140120000000003</v>
      </c>
      <c r="BE44" s="702">
        <v>53.179110000000001</v>
      </c>
      <c r="BF44" s="702">
        <v>51.921379999999999</v>
      </c>
      <c r="BG44" s="702">
        <v>43.934539999999998</v>
      </c>
      <c r="BH44" s="702">
        <v>42.610689999999998</v>
      </c>
      <c r="BI44" s="702">
        <v>41.303959999999996</v>
      </c>
      <c r="BJ44" s="702">
        <v>48.260710000000003</v>
      </c>
      <c r="BK44" s="702">
        <v>50.391390000000001</v>
      </c>
      <c r="BL44" s="702">
        <v>44.213009999999997</v>
      </c>
      <c r="BM44" s="702">
        <v>43.930639999999997</v>
      </c>
      <c r="BN44" s="702">
        <v>38.873139999999999</v>
      </c>
      <c r="BO44" s="702">
        <v>41.601439999999997</v>
      </c>
      <c r="BP44" s="702">
        <v>47.803339999999999</v>
      </c>
      <c r="BQ44" s="702">
        <v>53.850389999999997</v>
      </c>
      <c r="BR44" s="702">
        <v>52.522190000000002</v>
      </c>
      <c r="BS44" s="702">
        <v>44.382950000000001</v>
      </c>
      <c r="BT44" s="702">
        <v>43.017270000000003</v>
      </c>
      <c r="BU44" s="702">
        <v>41.660400000000003</v>
      </c>
      <c r="BV44" s="702">
        <v>48.622770000000003</v>
      </c>
    </row>
    <row r="45" spans="1:74" s="116" customFormat="1" ht="11.1" customHeight="1" x14ac:dyDescent="0.2">
      <c r="A45" s="111" t="s">
        <v>1203</v>
      </c>
      <c r="B45" s="199" t="s">
        <v>437</v>
      </c>
      <c r="C45" s="701">
        <v>26.7839788</v>
      </c>
      <c r="D45" s="701">
        <v>22.750785059999998</v>
      </c>
      <c r="E45" s="701">
        <v>23.648082389999999</v>
      </c>
      <c r="F45" s="701">
        <v>21.61755028</v>
      </c>
      <c r="G45" s="701">
        <v>22.500385600000001</v>
      </c>
      <c r="H45" s="701">
        <v>25.643299079999998</v>
      </c>
      <c r="I45" s="701">
        <v>29.309106480000001</v>
      </c>
      <c r="J45" s="701">
        <v>26.67066118</v>
      </c>
      <c r="K45" s="701">
        <v>24.66401248</v>
      </c>
      <c r="L45" s="701">
        <v>22.927537390000001</v>
      </c>
      <c r="M45" s="701">
        <v>23.080961259999999</v>
      </c>
      <c r="N45" s="701">
        <v>26.0405321</v>
      </c>
      <c r="O45" s="701">
        <v>28.111580369999999</v>
      </c>
      <c r="P45" s="701">
        <v>24.822592870000001</v>
      </c>
      <c r="Q45" s="701">
        <v>24.47974928</v>
      </c>
      <c r="R45" s="701">
        <v>22.85819905</v>
      </c>
      <c r="S45" s="701">
        <v>24.418917560000001</v>
      </c>
      <c r="T45" s="701">
        <v>27.06315013</v>
      </c>
      <c r="U45" s="701">
        <v>29.086970579999999</v>
      </c>
      <c r="V45" s="701">
        <v>28.874477129999999</v>
      </c>
      <c r="W45" s="701">
        <v>25.049040860000002</v>
      </c>
      <c r="X45" s="701">
        <v>23.420505720000001</v>
      </c>
      <c r="Y45" s="701">
        <v>24.219301519999998</v>
      </c>
      <c r="Z45" s="701">
        <v>26.073302040000002</v>
      </c>
      <c r="AA45" s="701">
        <v>27.452277550000002</v>
      </c>
      <c r="AB45" s="701">
        <v>25.438275019999999</v>
      </c>
      <c r="AC45" s="701">
        <v>25.434328919999999</v>
      </c>
      <c r="AD45" s="701">
        <v>22.0009522</v>
      </c>
      <c r="AE45" s="701">
        <v>22.80387026</v>
      </c>
      <c r="AF45" s="701">
        <v>24.585638020000001</v>
      </c>
      <c r="AG45" s="701">
        <v>28.680884469999999</v>
      </c>
      <c r="AH45" s="701">
        <v>27.79390261</v>
      </c>
      <c r="AI45" s="701">
        <v>25.626740810000001</v>
      </c>
      <c r="AJ45" s="701">
        <v>23.45300421</v>
      </c>
      <c r="AK45" s="701">
        <v>23.72629285</v>
      </c>
      <c r="AL45" s="701">
        <v>25.841356210000001</v>
      </c>
      <c r="AM45" s="701">
        <v>26.267420210000001</v>
      </c>
      <c r="AN45" s="701">
        <v>24.463735</v>
      </c>
      <c r="AO45" s="701">
        <v>23.315893719999998</v>
      </c>
      <c r="AP45" s="701">
        <v>20.542572320000001</v>
      </c>
      <c r="AQ45" s="701">
        <v>20.26878314</v>
      </c>
      <c r="AR45" s="701">
        <v>24.850020990000001</v>
      </c>
      <c r="AS45" s="701">
        <v>28.5962283</v>
      </c>
      <c r="AT45" s="701">
        <v>27.548538000000001</v>
      </c>
      <c r="AU45" s="701">
        <v>23.3495527</v>
      </c>
      <c r="AV45" s="701">
        <v>22.845613589999999</v>
      </c>
      <c r="AW45" s="701">
        <v>22.238123430000002</v>
      </c>
      <c r="AX45" s="701">
        <v>25.420001056</v>
      </c>
      <c r="AY45" s="701">
        <v>26.907994769999998</v>
      </c>
      <c r="AZ45" s="702">
        <v>23.914349999999999</v>
      </c>
      <c r="BA45" s="702">
        <v>24.002020000000002</v>
      </c>
      <c r="BB45" s="702">
        <v>22.244949999999999</v>
      </c>
      <c r="BC45" s="702">
        <v>22.445209999999999</v>
      </c>
      <c r="BD45" s="702">
        <v>25.651959999999999</v>
      </c>
      <c r="BE45" s="702">
        <v>28.959070000000001</v>
      </c>
      <c r="BF45" s="702">
        <v>28.925820000000002</v>
      </c>
      <c r="BG45" s="702">
        <v>24.349789999999999</v>
      </c>
      <c r="BH45" s="702">
        <v>23.228059999999999</v>
      </c>
      <c r="BI45" s="702">
        <v>23.17155</v>
      </c>
      <c r="BJ45" s="702">
        <v>27.113019999999999</v>
      </c>
      <c r="BK45" s="702">
        <v>29.046779999999998</v>
      </c>
      <c r="BL45" s="702">
        <v>25.365500000000001</v>
      </c>
      <c r="BM45" s="702">
        <v>25.28389</v>
      </c>
      <c r="BN45" s="702">
        <v>23.253340000000001</v>
      </c>
      <c r="BO45" s="702">
        <v>23.325569999999999</v>
      </c>
      <c r="BP45" s="702">
        <v>26.60679</v>
      </c>
      <c r="BQ45" s="702">
        <v>30.04008</v>
      </c>
      <c r="BR45" s="702">
        <v>30.05002</v>
      </c>
      <c r="BS45" s="702">
        <v>25.300419999999999</v>
      </c>
      <c r="BT45" s="702">
        <v>24.034839999999999</v>
      </c>
      <c r="BU45" s="702">
        <v>23.987690000000001</v>
      </c>
      <c r="BV45" s="702">
        <v>27.97953</v>
      </c>
    </row>
    <row r="46" spans="1:74" s="116" customFormat="1" ht="11.1" customHeight="1" x14ac:dyDescent="0.2">
      <c r="A46" s="111" t="s">
        <v>1204</v>
      </c>
      <c r="B46" s="199" t="s">
        <v>438</v>
      </c>
      <c r="C46" s="701">
        <v>65.999011960000004</v>
      </c>
      <c r="D46" s="701">
        <v>57.002439770000002</v>
      </c>
      <c r="E46" s="701">
        <v>61.836904760000003</v>
      </c>
      <c r="F46" s="701">
        <v>58.72575329</v>
      </c>
      <c r="G46" s="701">
        <v>64.851503390000005</v>
      </c>
      <c r="H46" s="701">
        <v>71.469608570000005</v>
      </c>
      <c r="I46" s="701">
        <v>80.622778080000003</v>
      </c>
      <c r="J46" s="701">
        <v>79.03380713</v>
      </c>
      <c r="K46" s="701">
        <v>68.725599099999997</v>
      </c>
      <c r="L46" s="701">
        <v>64.875793160000001</v>
      </c>
      <c r="M46" s="701">
        <v>60.653987129999997</v>
      </c>
      <c r="N46" s="701">
        <v>66.919743870000005</v>
      </c>
      <c r="O46" s="701">
        <v>76.747829890000006</v>
      </c>
      <c r="P46" s="701">
        <v>60.85034555</v>
      </c>
      <c r="Q46" s="701">
        <v>63.41272171</v>
      </c>
      <c r="R46" s="701">
        <v>58.737592810000002</v>
      </c>
      <c r="S46" s="701">
        <v>66.017919059999997</v>
      </c>
      <c r="T46" s="701">
        <v>74.438196329999997</v>
      </c>
      <c r="U46" s="701">
        <v>80.93113821</v>
      </c>
      <c r="V46" s="701">
        <v>80.879666069999999</v>
      </c>
      <c r="W46" s="701">
        <v>75.957681690000001</v>
      </c>
      <c r="X46" s="701">
        <v>67.644513410000002</v>
      </c>
      <c r="Y46" s="701">
        <v>63.295152729999998</v>
      </c>
      <c r="Z46" s="701">
        <v>66.477873689999996</v>
      </c>
      <c r="AA46" s="701">
        <v>70.351483209999998</v>
      </c>
      <c r="AB46" s="701">
        <v>61.419718240000002</v>
      </c>
      <c r="AC46" s="701">
        <v>63.517567620000001</v>
      </c>
      <c r="AD46" s="701">
        <v>58.989476600000003</v>
      </c>
      <c r="AE46" s="701">
        <v>68.429148150000003</v>
      </c>
      <c r="AF46" s="701">
        <v>73.259727830000003</v>
      </c>
      <c r="AG46" s="701">
        <v>82.924964009999997</v>
      </c>
      <c r="AH46" s="701">
        <v>81.030590930000002</v>
      </c>
      <c r="AI46" s="701">
        <v>76.115924289999995</v>
      </c>
      <c r="AJ46" s="701">
        <v>67.289431329999999</v>
      </c>
      <c r="AK46" s="701">
        <v>62.146610690000003</v>
      </c>
      <c r="AL46" s="701">
        <v>65.71633138</v>
      </c>
      <c r="AM46" s="701">
        <v>66.585128499999996</v>
      </c>
      <c r="AN46" s="701">
        <v>61.877975669999998</v>
      </c>
      <c r="AO46" s="701">
        <v>60.948217479999997</v>
      </c>
      <c r="AP46" s="701">
        <v>56.663006439999997</v>
      </c>
      <c r="AQ46" s="701">
        <v>60.783524470000003</v>
      </c>
      <c r="AR46" s="701">
        <v>70.167910230000004</v>
      </c>
      <c r="AS46" s="701">
        <v>83.802838969999996</v>
      </c>
      <c r="AT46" s="701">
        <v>80.973812679999995</v>
      </c>
      <c r="AU46" s="701">
        <v>70.198813479999998</v>
      </c>
      <c r="AV46" s="701">
        <v>64.097475840000001</v>
      </c>
      <c r="AW46" s="701">
        <v>61.014754259999997</v>
      </c>
      <c r="AX46" s="701">
        <v>66.401985353000001</v>
      </c>
      <c r="AY46" s="701">
        <v>72.322996544999995</v>
      </c>
      <c r="AZ46" s="702">
        <v>61.226619999999997</v>
      </c>
      <c r="BA46" s="702">
        <v>62.306280000000001</v>
      </c>
      <c r="BB46" s="702">
        <v>57.378520000000002</v>
      </c>
      <c r="BC46" s="702">
        <v>63.514429999999997</v>
      </c>
      <c r="BD46" s="702">
        <v>74.671279999999996</v>
      </c>
      <c r="BE46" s="702">
        <v>84.198279999999997</v>
      </c>
      <c r="BF46" s="702">
        <v>80.520049999999998</v>
      </c>
      <c r="BG46" s="702">
        <v>71.632450000000006</v>
      </c>
      <c r="BH46" s="702">
        <v>64.321449999999999</v>
      </c>
      <c r="BI46" s="702">
        <v>61.681710000000002</v>
      </c>
      <c r="BJ46" s="702">
        <v>66.910340000000005</v>
      </c>
      <c r="BK46" s="702">
        <v>74.220309999999998</v>
      </c>
      <c r="BL46" s="702">
        <v>62.664960000000001</v>
      </c>
      <c r="BM46" s="702">
        <v>63.314860000000003</v>
      </c>
      <c r="BN46" s="702">
        <v>58.330069999999999</v>
      </c>
      <c r="BO46" s="702">
        <v>64.393979999999999</v>
      </c>
      <c r="BP46" s="702">
        <v>75.539069999999995</v>
      </c>
      <c r="BQ46" s="702">
        <v>85.094239999999999</v>
      </c>
      <c r="BR46" s="702">
        <v>81.31926</v>
      </c>
      <c r="BS46" s="702">
        <v>72.284409999999994</v>
      </c>
      <c r="BT46" s="702">
        <v>64.886889999999994</v>
      </c>
      <c r="BU46" s="702">
        <v>62.179519999999997</v>
      </c>
      <c r="BV46" s="702">
        <v>67.42895</v>
      </c>
    </row>
    <row r="47" spans="1:74" s="116" customFormat="1" ht="11.1" customHeight="1" x14ac:dyDescent="0.2">
      <c r="A47" s="111" t="s">
        <v>1205</v>
      </c>
      <c r="B47" s="199" t="s">
        <v>439</v>
      </c>
      <c r="C47" s="701">
        <v>26.2991095</v>
      </c>
      <c r="D47" s="701">
        <v>22.831425469999999</v>
      </c>
      <c r="E47" s="701">
        <v>23.43051204</v>
      </c>
      <c r="F47" s="701">
        <v>22.61241991</v>
      </c>
      <c r="G47" s="701">
        <v>24.019231260000002</v>
      </c>
      <c r="H47" s="701">
        <v>26.35436851</v>
      </c>
      <c r="I47" s="701">
        <v>29.83817475</v>
      </c>
      <c r="J47" s="701">
        <v>29.90777653</v>
      </c>
      <c r="K47" s="701">
        <v>26.19192065</v>
      </c>
      <c r="L47" s="701">
        <v>24.26055362</v>
      </c>
      <c r="M47" s="701">
        <v>22.843550459999999</v>
      </c>
      <c r="N47" s="701">
        <v>25.355746379999999</v>
      </c>
      <c r="O47" s="701">
        <v>30.379285509999999</v>
      </c>
      <c r="P47" s="701">
        <v>25.005865570000001</v>
      </c>
      <c r="Q47" s="701">
        <v>23.711919349999999</v>
      </c>
      <c r="R47" s="701">
        <v>22.6182476</v>
      </c>
      <c r="S47" s="701">
        <v>24.715038939999999</v>
      </c>
      <c r="T47" s="701">
        <v>28.180384790000002</v>
      </c>
      <c r="U47" s="701">
        <v>30.62573119</v>
      </c>
      <c r="V47" s="701">
        <v>30.573507029999998</v>
      </c>
      <c r="W47" s="701">
        <v>28.800269849999999</v>
      </c>
      <c r="X47" s="701">
        <v>25.76092203</v>
      </c>
      <c r="Y47" s="701">
        <v>23.82560535</v>
      </c>
      <c r="Z47" s="701">
        <v>25.995565819999999</v>
      </c>
      <c r="AA47" s="701">
        <v>27.0389564</v>
      </c>
      <c r="AB47" s="701">
        <v>24.5228401</v>
      </c>
      <c r="AC47" s="701">
        <v>24.400839609999998</v>
      </c>
      <c r="AD47" s="701">
        <v>22.305900810000001</v>
      </c>
      <c r="AE47" s="701">
        <v>24.372074000000001</v>
      </c>
      <c r="AF47" s="701">
        <v>26.858297709999999</v>
      </c>
      <c r="AG47" s="701">
        <v>30.078970080000001</v>
      </c>
      <c r="AH47" s="701">
        <v>30.201495179999998</v>
      </c>
      <c r="AI47" s="701">
        <v>29.116668350000001</v>
      </c>
      <c r="AJ47" s="701">
        <v>25.25072673</v>
      </c>
      <c r="AK47" s="701">
        <v>23.236769779999999</v>
      </c>
      <c r="AL47" s="701">
        <v>24.837081380000001</v>
      </c>
      <c r="AM47" s="701">
        <v>25.345973149999999</v>
      </c>
      <c r="AN47" s="701">
        <v>24.522928919999998</v>
      </c>
      <c r="AO47" s="701">
        <v>23.13978629</v>
      </c>
      <c r="AP47" s="701">
        <v>20.437721379999999</v>
      </c>
      <c r="AQ47" s="701">
        <v>21.269096470000001</v>
      </c>
      <c r="AR47" s="701">
        <v>25.128855829999999</v>
      </c>
      <c r="AS47" s="701">
        <v>29.585040710000001</v>
      </c>
      <c r="AT47" s="701">
        <v>29.69420186</v>
      </c>
      <c r="AU47" s="701">
        <v>26.640728320000001</v>
      </c>
      <c r="AV47" s="701">
        <v>23.047631819999999</v>
      </c>
      <c r="AW47" s="701">
        <v>21.677428559999999</v>
      </c>
      <c r="AX47" s="701">
        <v>24.675996850000001</v>
      </c>
      <c r="AY47" s="701">
        <v>27.620999999999999</v>
      </c>
      <c r="AZ47" s="702">
        <v>24.49295</v>
      </c>
      <c r="BA47" s="702">
        <v>23.935669999999998</v>
      </c>
      <c r="BB47" s="702">
        <v>21.711349999999999</v>
      </c>
      <c r="BC47" s="702">
        <v>22.651289999999999</v>
      </c>
      <c r="BD47" s="702">
        <v>26.815989999999999</v>
      </c>
      <c r="BE47" s="702">
        <v>30.226590000000002</v>
      </c>
      <c r="BF47" s="702">
        <v>30.280449999999998</v>
      </c>
      <c r="BG47" s="702">
        <v>27.594329999999999</v>
      </c>
      <c r="BH47" s="702">
        <v>23.504529999999999</v>
      </c>
      <c r="BI47" s="702">
        <v>22.133929999999999</v>
      </c>
      <c r="BJ47" s="702">
        <v>24.953060000000001</v>
      </c>
      <c r="BK47" s="702">
        <v>28.058589999999999</v>
      </c>
      <c r="BL47" s="702">
        <v>25.114280000000001</v>
      </c>
      <c r="BM47" s="702">
        <v>24.349080000000001</v>
      </c>
      <c r="BN47" s="702">
        <v>22.043849999999999</v>
      </c>
      <c r="BO47" s="702">
        <v>22.92118</v>
      </c>
      <c r="BP47" s="702">
        <v>27.1004</v>
      </c>
      <c r="BQ47" s="702">
        <v>30.532129999999999</v>
      </c>
      <c r="BR47" s="702">
        <v>30.581959999999999</v>
      </c>
      <c r="BS47" s="702">
        <v>27.860309999999998</v>
      </c>
      <c r="BT47" s="702">
        <v>23.720469999999999</v>
      </c>
      <c r="BU47" s="702">
        <v>22.323899999999998</v>
      </c>
      <c r="BV47" s="702">
        <v>25.153919999999999</v>
      </c>
    </row>
    <row r="48" spans="1:74" s="116" customFormat="1" ht="11.1" customHeight="1" x14ac:dyDescent="0.2">
      <c r="A48" s="111" t="s">
        <v>1206</v>
      </c>
      <c r="B48" s="199" t="s">
        <v>440</v>
      </c>
      <c r="C48" s="701">
        <v>48.811700760000001</v>
      </c>
      <c r="D48" s="701">
        <v>41.525760300000002</v>
      </c>
      <c r="E48" s="701">
        <v>43.85547407</v>
      </c>
      <c r="F48" s="701">
        <v>42.865706269999997</v>
      </c>
      <c r="G48" s="701">
        <v>47.873687189999998</v>
      </c>
      <c r="H48" s="701">
        <v>55.095452690000002</v>
      </c>
      <c r="I48" s="701">
        <v>60.425381600000001</v>
      </c>
      <c r="J48" s="701">
        <v>61.077228120000001</v>
      </c>
      <c r="K48" s="701">
        <v>55.052626699999998</v>
      </c>
      <c r="L48" s="701">
        <v>51.586259400000003</v>
      </c>
      <c r="M48" s="701">
        <v>44.171651869999998</v>
      </c>
      <c r="N48" s="701">
        <v>47.323460130000001</v>
      </c>
      <c r="O48" s="701">
        <v>55.706539100000001</v>
      </c>
      <c r="P48" s="701">
        <v>46.845019710000003</v>
      </c>
      <c r="Q48" s="701">
        <v>44.423060049999997</v>
      </c>
      <c r="R48" s="701">
        <v>43.683415969999999</v>
      </c>
      <c r="S48" s="701">
        <v>50.337115879999999</v>
      </c>
      <c r="T48" s="701">
        <v>59.638535160000004</v>
      </c>
      <c r="U48" s="701">
        <v>63.46154362</v>
      </c>
      <c r="V48" s="701">
        <v>64.13770873</v>
      </c>
      <c r="W48" s="701">
        <v>58.124018530000001</v>
      </c>
      <c r="X48" s="701">
        <v>52.792347769999999</v>
      </c>
      <c r="Y48" s="701">
        <v>45.450341420000001</v>
      </c>
      <c r="Z48" s="701">
        <v>48.183078129999998</v>
      </c>
      <c r="AA48" s="701">
        <v>51.439437660000003</v>
      </c>
      <c r="AB48" s="701">
        <v>46.949391429999999</v>
      </c>
      <c r="AC48" s="701">
        <v>46.854185340000001</v>
      </c>
      <c r="AD48" s="701">
        <v>44.052333310000002</v>
      </c>
      <c r="AE48" s="701">
        <v>49.189559889999998</v>
      </c>
      <c r="AF48" s="701">
        <v>56.441952460000003</v>
      </c>
      <c r="AG48" s="701">
        <v>63.232352949999999</v>
      </c>
      <c r="AH48" s="701">
        <v>65.504810739999996</v>
      </c>
      <c r="AI48" s="701">
        <v>62.169233869999999</v>
      </c>
      <c r="AJ48" s="701">
        <v>55.756400710000001</v>
      </c>
      <c r="AK48" s="701">
        <v>45.71337243</v>
      </c>
      <c r="AL48" s="701">
        <v>48.057875279999998</v>
      </c>
      <c r="AM48" s="701">
        <v>48.1871984</v>
      </c>
      <c r="AN48" s="701">
        <v>45.646811190000001</v>
      </c>
      <c r="AO48" s="701">
        <v>46.009613809999998</v>
      </c>
      <c r="AP48" s="701">
        <v>43.010520280000001</v>
      </c>
      <c r="AQ48" s="701">
        <v>45.230292919999997</v>
      </c>
      <c r="AR48" s="701">
        <v>54.152189649999997</v>
      </c>
      <c r="AS48" s="701">
        <v>61.907925120000002</v>
      </c>
      <c r="AT48" s="701">
        <v>61.617673719999999</v>
      </c>
      <c r="AU48" s="701">
        <v>55.580473859999998</v>
      </c>
      <c r="AV48" s="701">
        <v>50.745616300000002</v>
      </c>
      <c r="AW48" s="701">
        <v>43.826836139999997</v>
      </c>
      <c r="AX48" s="701">
        <v>48.607987199999997</v>
      </c>
      <c r="AY48" s="701">
        <v>50.189002875</v>
      </c>
      <c r="AZ48" s="702">
        <v>44.5441</v>
      </c>
      <c r="BA48" s="702">
        <v>46.343710000000002</v>
      </c>
      <c r="BB48" s="702">
        <v>44.889150000000001</v>
      </c>
      <c r="BC48" s="702">
        <v>47.890479999999997</v>
      </c>
      <c r="BD48" s="702">
        <v>56.889710000000001</v>
      </c>
      <c r="BE48" s="702">
        <v>63.108440000000002</v>
      </c>
      <c r="BF48" s="702">
        <v>62.260869999999997</v>
      </c>
      <c r="BG48" s="702">
        <v>57.947899999999997</v>
      </c>
      <c r="BH48" s="702">
        <v>52.790480000000002</v>
      </c>
      <c r="BI48" s="702">
        <v>45.049109999999999</v>
      </c>
      <c r="BJ48" s="702">
        <v>49.769269999999999</v>
      </c>
      <c r="BK48" s="702">
        <v>52.016599999999997</v>
      </c>
      <c r="BL48" s="702">
        <v>46.304270000000002</v>
      </c>
      <c r="BM48" s="702">
        <v>47.709290000000003</v>
      </c>
      <c r="BN48" s="702">
        <v>45.821869999999997</v>
      </c>
      <c r="BO48" s="702">
        <v>48.698279999999997</v>
      </c>
      <c r="BP48" s="702">
        <v>58.059519999999999</v>
      </c>
      <c r="BQ48" s="702">
        <v>64.346170000000001</v>
      </c>
      <c r="BR48" s="702">
        <v>63.468409999999999</v>
      </c>
      <c r="BS48" s="702">
        <v>59.07864</v>
      </c>
      <c r="BT48" s="702">
        <v>53.840739999999997</v>
      </c>
      <c r="BU48" s="702">
        <v>45.928719999999998</v>
      </c>
      <c r="BV48" s="702">
        <v>50.698720000000002</v>
      </c>
    </row>
    <row r="49" spans="1:74" s="116" customFormat="1" ht="11.1" customHeight="1" x14ac:dyDescent="0.2">
      <c r="A49" s="111" t="s">
        <v>1207</v>
      </c>
      <c r="B49" s="199" t="s">
        <v>441</v>
      </c>
      <c r="C49" s="701">
        <v>22.759901630000002</v>
      </c>
      <c r="D49" s="701">
        <v>19.692855309999999</v>
      </c>
      <c r="E49" s="701">
        <v>20.762512869999998</v>
      </c>
      <c r="F49" s="701">
        <v>20.094410360000001</v>
      </c>
      <c r="G49" s="701">
        <v>22.195784889999999</v>
      </c>
      <c r="H49" s="701">
        <v>26.32317252</v>
      </c>
      <c r="I49" s="701">
        <v>29.547496859999999</v>
      </c>
      <c r="J49" s="701">
        <v>28.297378040000002</v>
      </c>
      <c r="K49" s="701">
        <v>24.481564880000001</v>
      </c>
      <c r="L49" s="701">
        <v>21.60152858</v>
      </c>
      <c r="M49" s="701">
        <v>20.091942299999999</v>
      </c>
      <c r="N49" s="701">
        <v>22.165805840000001</v>
      </c>
      <c r="O49" s="701">
        <v>22.102834980000001</v>
      </c>
      <c r="P49" s="701">
        <v>19.98837082</v>
      </c>
      <c r="Q49" s="701">
        <v>20.953775419999999</v>
      </c>
      <c r="R49" s="701">
        <v>20.71857662</v>
      </c>
      <c r="S49" s="701">
        <v>22.89732463</v>
      </c>
      <c r="T49" s="701">
        <v>26.165448439999999</v>
      </c>
      <c r="U49" s="701">
        <v>30.09092369</v>
      </c>
      <c r="V49" s="701">
        <v>29.526468470000001</v>
      </c>
      <c r="W49" s="701">
        <v>25.524185760000002</v>
      </c>
      <c r="X49" s="701">
        <v>21.631538339999999</v>
      </c>
      <c r="Y49" s="701">
        <v>20.954219299999998</v>
      </c>
      <c r="Z49" s="701">
        <v>22.771426680000001</v>
      </c>
      <c r="AA49" s="701">
        <v>22.924749039999998</v>
      </c>
      <c r="AB49" s="701">
        <v>20.98982401</v>
      </c>
      <c r="AC49" s="701">
        <v>21.45154625</v>
      </c>
      <c r="AD49" s="701">
        <v>20.61171749</v>
      </c>
      <c r="AE49" s="701">
        <v>21.59042165</v>
      </c>
      <c r="AF49" s="701">
        <v>25.100210350000001</v>
      </c>
      <c r="AG49" s="701">
        <v>29.515030230000001</v>
      </c>
      <c r="AH49" s="701">
        <v>30.090428129999999</v>
      </c>
      <c r="AI49" s="701">
        <v>25.430936089999999</v>
      </c>
      <c r="AJ49" s="701">
        <v>22.0576182</v>
      </c>
      <c r="AK49" s="701">
        <v>20.924985299999999</v>
      </c>
      <c r="AL49" s="701">
        <v>22.837654480000001</v>
      </c>
      <c r="AM49" s="701">
        <v>22.900711810000001</v>
      </c>
      <c r="AN49" s="701">
        <v>21.08660519</v>
      </c>
      <c r="AO49" s="701">
        <v>20.950329799999999</v>
      </c>
      <c r="AP49" s="701">
        <v>19.87717353</v>
      </c>
      <c r="AQ49" s="701">
        <v>22.924302000000001</v>
      </c>
      <c r="AR49" s="701">
        <v>25.354220860000002</v>
      </c>
      <c r="AS49" s="701">
        <v>30.02698728</v>
      </c>
      <c r="AT49" s="701">
        <v>30.696695040000002</v>
      </c>
      <c r="AU49" s="701">
        <v>25.54124113</v>
      </c>
      <c r="AV49" s="701">
        <v>23.070836539999998</v>
      </c>
      <c r="AW49" s="701">
        <v>20.88844349</v>
      </c>
      <c r="AX49" s="701">
        <v>22.877999939999999</v>
      </c>
      <c r="AY49" s="701">
        <v>22.909001201999999</v>
      </c>
      <c r="AZ49" s="702">
        <v>20.248429999999999</v>
      </c>
      <c r="BA49" s="702">
        <v>21.129989999999999</v>
      </c>
      <c r="BB49" s="702">
        <v>20.492069999999998</v>
      </c>
      <c r="BC49" s="702">
        <v>23.282689999999999</v>
      </c>
      <c r="BD49" s="702">
        <v>26.059850000000001</v>
      </c>
      <c r="BE49" s="702">
        <v>30.1831</v>
      </c>
      <c r="BF49" s="702">
        <v>29.126660000000001</v>
      </c>
      <c r="BG49" s="702">
        <v>25.214929999999999</v>
      </c>
      <c r="BH49" s="702">
        <v>22.99025</v>
      </c>
      <c r="BI49" s="702">
        <v>21.253520000000002</v>
      </c>
      <c r="BJ49" s="702">
        <v>23.375070000000001</v>
      </c>
      <c r="BK49" s="702">
        <v>23.369530000000001</v>
      </c>
      <c r="BL49" s="702">
        <v>20.629629999999999</v>
      </c>
      <c r="BM49" s="702">
        <v>21.53172</v>
      </c>
      <c r="BN49" s="702">
        <v>20.900970000000001</v>
      </c>
      <c r="BO49" s="702">
        <v>23.73601</v>
      </c>
      <c r="BP49" s="702">
        <v>26.559519999999999</v>
      </c>
      <c r="BQ49" s="702">
        <v>30.728829999999999</v>
      </c>
      <c r="BR49" s="702">
        <v>29.64472</v>
      </c>
      <c r="BS49" s="702">
        <v>25.655190000000001</v>
      </c>
      <c r="BT49" s="702">
        <v>23.384</v>
      </c>
      <c r="BU49" s="702">
        <v>21.602029999999999</v>
      </c>
      <c r="BV49" s="702">
        <v>23.740369999999999</v>
      </c>
    </row>
    <row r="50" spans="1:74" s="116" customFormat="1" ht="11.1" customHeight="1" x14ac:dyDescent="0.2">
      <c r="A50" s="111" t="s">
        <v>1208</v>
      </c>
      <c r="B50" s="199" t="s">
        <v>242</v>
      </c>
      <c r="C50" s="701">
        <v>35.251513289999998</v>
      </c>
      <c r="D50" s="701">
        <v>30.49704908</v>
      </c>
      <c r="E50" s="701">
        <v>32.129781209999997</v>
      </c>
      <c r="F50" s="701">
        <v>29.503947700000001</v>
      </c>
      <c r="G50" s="701">
        <v>30.826838070000001</v>
      </c>
      <c r="H50" s="701">
        <v>34.007656140000002</v>
      </c>
      <c r="I50" s="701">
        <v>37.026508579999998</v>
      </c>
      <c r="J50" s="701">
        <v>38.5265901</v>
      </c>
      <c r="K50" s="701">
        <v>34.857549740000003</v>
      </c>
      <c r="L50" s="701">
        <v>32.084724919999999</v>
      </c>
      <c r="M50" s="701">
        <v>31.058537019999999</v>
      </c>
      <c r="N50" s="701">
        <v>33.489227249999999</v>
      </c>
      <c r="O50" s="701">
        <v>33.603285040000003</v>
      </c>
      <c r="P50" s="701">
        <v>30.206545640000002</v>
      </c>
      <c r="Q50" s="701">
        <v>33.825072319999997</v>
      </c>
      <c r="R50" s="701">
        <v>29.447977030000001</v>
      </c>
      <c r="S50" s="701">
        <v>30.55914181</v>
      </c>
      <c r="T50" s="701">
        <v>31.75772431</v>
      </c>
      <c r="U50" s="701">
        <v>37.158550239999997</v>
      </c>
      <c r="V50" s="701">
        <v>41.541633419999997</v>
      </c>
      <c r="W50" s="701">
        <v>30.608247840000001</v>
      </c>
      <c r="X50" s="701">
        <v>33.334722640000003</v>
      </c>
      <c r="Y50" s="701">
        <v>29.81349483</v>
      </c>
      <c r="Z50" s="701">
        <v>32.699571859999999</v>
      </c>
      <c r="AA50" s="701">
        <v>34.81715956</v>
      </c>
      <c r="AB50" s="701">
        <v>30.627046589999999</v>
      </c>
      <c r="AC50" s="701">
        <v>32.465925439999999</v>
      </c>
      <c r="AD50" s="701">
        <v>28.904991219999999</v>
      </c>
      <c r="AE50" s="701">
        <v>30.885888380000001</v>
      </c>
      <c r="AF50" s="701">
        <v>30.028635919999999</v>
      </c>
      <c r="AG50" s="701">
        <v>36.165309960000002</v>
      </c>
      <c r="AH50" s="701">
        <v>37.677612930000002</v>
      </c>
      <c r="AI50" s="701">
        <v>33.396114769999997</v>
      </c>
      <c r="AJ50" s="701">
        <v>33.502768719999999</v>
      </c>
      <c r="AK50" s="701">
        <v>28.616485059999999</v>
      </c>
      <c r="AL50" s="701">
        <v>34.747954489999998</v>
      </c>
      <c r="AM50" s="701">
        <v>33.442350990000001</v>
      </c>
      <c r="AN50" s="701">
        <v>28.720372569999999</v>
      </c>
      <c r="AO50" s="701">
        <v>30.96925856</v>
      </c>
      <c r="AP50" s="701">
        <v>27.29175394</v>
      </c>
      <c r="AQ50" s="701">
        <v>28.490772759999999</v>
      </c>
      <c r="AR50" s="701">
        <v>31.174546100000001</v>
      </c>
      <c r="AS50" s="701">
        <v>36.744785540000002</v>
      </c>
      <c r="AT50" s="701">
        <v>34.740375450000002</v>
      </c>
      <c r="AU50" s="701">
        <v>33.629858409999997</v>
      </c>
      <c r="AV50" s="701">
        <v>33.928426170000002</v>
      </c>
      <c r="AW50" s="701">
        <v>27.54870146</v>
      </c>
      <c r="AX50" s="701">
        <v>34.162000984999999</v>
      </c>
      <c r="AY50" s="701">
        <v>33.541994088999999</v>
      </c>
      <c r="AZ50" s="702">
        <v>27.31091</v>
      </c>
      <c r="BA50" s="702">
        <v>30.45955</v>
      </c>
      <c r="BB50" s="702">
        <v>27.506160000000001</v>
      </c>
      <c r="BC50" s="702">
        <v>28.82001</v>
      </c>
      <c r="BD50" s="702">
        <v>31.31569</v>
      </c>
      <c r="BE50" s="702">
        <v>37.077840000000002</v>
      </c>
      <c r="BF50" s="702">
        <v>34.273180000000004</v>
      </c>
      <c r="BG50" s="702">
        <v>31.912759999999999</v>
      </c>
      <c r="BH50" s="702">
        <v>32.515140000000002</v>
      </c>
      <c r="BI50" s="702">
        <v>26.94781</v>
      </c>
      <c r="BJ50" s="702">
        <v>34.366039999999998</v>
      </c>
      <c r="BK50" s="702">
        <v>33.91039</v>
      </c>
      <c r="BL50" s="702">
        <v>27.349139999999998</v>
      </c>
      <c r="BM50" s="702">
        <v>30.37096</v>
      </c>
      <c r="BN50" s="702">
        <v>27.392620000000001</v>
      </c>
      <c r="BO50" s="702">
        <v>28.747589999999999</v>
      </c>
      <c r="BP50" s="702">
        <v>31.213509999999999</v>
      </c>
      <c r="BQ50" s="702">
        <v>36.935049999999997</v>
      </c>
      <c r="BR50" s="702">
        <v>34.124890000000001</v>
      </c>
      <c r="BS50" s="702">
        <v>31.74765</v>
      </c>
      <c r="BT50" s="702">
        <v>32.354509999999998</v>
      </c>
      <c r="BU50" s="702">
        <v>26.774069999999998</v>
      </c>
      <c r="BV50" s="702">
        <v>34.150979999999997</v>
      </c>
    </row>
    <row r="51" spans="1:74" s="116" customFormat="1" ht="11.25" customHeight="1" x14ac:dyDescent="0.2">
      <c r="A51" s="111" t="s">
        <v>1209</v>
      </c>
      <c r="B51" s="199" t="s">
        <v>243</v>
      </c>
      <c r="C51" s="701">
        <v>1.3486315099999999</v>
      </c>
      <c r="D51" s="701">
        <v>1.22553691</v>
      </c>
      <c r="E51" s="701">
        <v>1.3250202200000001</v>
      </c>
      <c r="F51" s="701">
        <v>1.2513928999999999</v>
      </c>
      <c r="G51" s="701">
        <v>1.25507956</v>
      </c>
      <c r="H51" s="701">
        <v>1.23707298</v>
      </c>
      <c r="I51" s="701">
        <v>1.31219215</v>
      </c>
      <c r="J51" s="701">
        <v>1.3436526900000001</v>
      </c>
      <c r="K51" s="701">
        <v>1.2956023699999999</v>
      </c>
      <c r="L51" s="701">
        <v>1.3238478300000001</v>
      </c>
      <c r="M51" s="701">
        <v>1.2915607600000001</v>
      </c>
      <c r="N51" s="701">
        <v>1.3004101699999999</v>
      </c>
      <c r="O51" s="701">
        <v>1.32019335</v>
      </c>
      <c r="P51" s="701">
        <v>1.2299827699999999</v>
      </c>
      <c r="Q51" s="701">
        <v>1.27066481</v>
      </c>
      <c r="R51" s="701">
        <v>1.23453327</v>
      </c>
      <c r="S51" s="701">
        <v>1.2268341300000001</v>
      </c>
      <c r="T51" s="701">
        <v>1.22900666</v>
      </c>
      <c r="U51" s="701">
        <v>1.30296006</v>
      </c>
      <c r="V51" s="701">
        <v>1.32623019</v>
      </c>
      <c r="W51" s="701">
        <v>1.27555664</v>
      </c>
      <c r="X51" s="701">
        <v>1.3211627699999999</v>
      </c>
      <c r="Y51" s="701">
        <v>1.2824230400000001</v>
      </c>
      <c r="Z51" s="701">
        <v>1.2900803300000001</v>
      </c>
      <c r="AA51" s="701">
        <v>1.31601561</v>
      </c>
      <c r="AB51" s="701">
        <v>1.13722816</v>
      </c>
      <c r="AC51" s="701">
        <v>1.2042104</v>
      </c>
      <c r="AD51" s="701">
        <v>1.1744256500000001</v>
      </c>
      <c r="AE51" s="701">
        <v>1.2305169199999999</v>
      </c>
      <c r="AF51" s="701">
        <v>1.2432370399999999</v>
      </c>
      <c r="AG51" s="701">
        <v>1.3253594900000001</v>
      </c>
      <c r="AH51" s="701">
        <v>1.3665147499999999</v>
      </c>
      <c r="AI51" s="701">
        <v>1.31062784</v>
      </c>
      <c r="AJ51" s="701">
        <v>1.3377978699999999</v>
      </c>
      <c r="AK51" s="701">
        <v>1.29467727</v>
      </c>
      <c r="AL51" s="701">
        <v>1.3310810799999999</v>
      </c>
      <c r="AM51" s="701">
        <v>1.3593729000000001</v>
      </c>
      <c r="AN51" s="701">
        <v>1.21065621</v>
      </c>
      <c r="AO51" s="701">
        <v>1.25569964</v>
      </c>
      <c r="AP51" s="701">
        <v>1.0894105999999999</v>
      </c>
      <c r="AQ51" s="701">
        <v>1.11112283</v>
      </c>
      <c r="AR51" s="701">
        <v>1.15389773</v>
      </c>
      <c r="AS51" s="701">
        <v>1.2020181000000001</v>
      </c>
      <c r="AT51" s="701">
        <v>1.2288594900000001</v>
      </c>
      <c r="AU51" s="701">
        <v>1.1859842599999999</v>
      </c>
      <c r="AV51" s="701">
        <v>1.2609931700000001</v>
      </c>
      <c r="AW51" s="701">
        <v>1.2737514700000001</v>
      </c>
      <c r="AX51" s="701">
        <v>1.2988968999999999</v>
      </c>
      <c r="AY51" s="701">
        <v>1.32567718</v>
      </c>
      <c r="AZ51" s="702">
        <v>1.1509480000000001</v>
      </c>
      <c r="BA51" s="702">
        <v>1.2526299999999999</v>
      </c>
      <c r="BB51" s="702">
        <v>1.1772370000000001</v>
      </c>
      <c r="BC51" s="702">
        <v>1.2074320000000001</v>
      </c>
      <c r="BD51" s="702">
        <v>1.2212890000000001</v>
      </c>
      <c r="BE51" s="702">
        <v>1.2613239999999999</v>
      </c>
      <c r="BF51" s="702">
        <v>1.296834</v>
      </c>
      <c r="BG51" s="702">
        <v>1.250251</v>
      </c>
      <c r="BH51" s="702">
        <v>1.3123769999999999</v>
      </c>
      <c r="BI51" s="702">
        <v>1.3069360000000001</v>
      </c>
      <c r="BJ51" s="702">
        <v>1.3283739999999999</v>
      </c>
      <c r="BK51" s="702">
        <v>1.359513</v>
      </c>
      <c r="BL51" s="702">
        <v>1.1845049999999999</v>
      </c>
      <c r="BM51" s="702">
        <v>1.2708250000000001</v>
      </c>
      <c r="BN51" s="702">
        <v>1.184013</v>
      </c>
      <c r="BO51" s="702">
        <v>1.205322</v>
      </c>
      <c r="BP51" s="702">
        <v>1.211921</v>
      </c>
      <c r="BQ51" s="702">
        <v>1.252964</v>
      </c>
      <c r="BR51" s="702">
        <v>1.28938</v>
      </c>
      <c r="BS51" s="702">
        <v>1.2438119999999999</v>
      </c>
      <c r="BT51" s="702">
        <v>1.306433</v>
      </c>
      <c r="BU51" s="702">
        <v>1.3017369999999999</v>
      </c>
      <c r="BV51" s="702">
        <v>1.323666</v>
      </c>
    </row>
    <row r="52" spans="1:74" s="116" customFormat="1" ht="11.1" customHeight="1" x14ac:dyDescent="0.2">
      <c r="A52" s="111" t="s">
        <v>1210</v>
      </c>
      <c r="B52" s="200" t="s">
        <v>443</v>
      </c>
      <c r="C52" s="703">
        <v>318.17717861</v>
      </c>
      <c r="D52" s="703">
        <v>275.77713528999999</v>
      </c>
      <c r="E52" s="703">
        <v>291.44363643999998</v>
      </c>
      <c r="F52" s="703">
        <v>272.80115833000002</v>
      </c>
      <c r="G52" s="703">
        <v>291.87053995000002</v>
      </c>
      <c r="H52" s="703">
        <v>328.58261573999999</v>
      </c>
      <c r="I52" s="703">
        <v>367.61302477999999</v>
      </c>
      <c r="J52" s="703">
        <v>360.26261635999998</v>
      </c>
      <c r="K52" s="703">
        <v>321.72580771000003</v>
      </c>
      <c r="L52" s="703">
        <v>299.53948041000001</v>
      </c>
      <c r="M52" s="703">
        <v>283.34700346</v>
      </c>
      <c r="N52" s="703">
        <v>312.21578289000001</v>
      </c>
      <c r="O52" s="703">
        <v>344.47768812999999</v>
      </c>
      <c r="P52" s="703">
        <v>292.73228481000001</v>
      </c>
      <c r="Q52" s="703">
        <v>296.99930554000002</v>
      </c>
      <c r="R52" s="703">
        <v>278.46798732000002</v>
      </c>
      <c r="S52" s="703">
        <v>303.24800969</v>
      </c>
      <c r="T52" s="703">
        <v>338.08298767999997</v>
      </c>
      <c r="U52" s="703">
        <v>375.02342897</v>
      </c>
      <c r="V52" s="703">
        <v>381.13063082999997</v>
      </c>
      <c r="W52" s="703">
        <v>337.26254918000001</v>
      </c>
      <c r="X52" s="703">
        <v>309.11358574000002</v>
      </c>
      <c r="Y52" s="703">
        <v>290.5071001</v>
      </c>
      <c r="Z52" s="703">
        <v>312.13970977999998</v>
      </c>
      <c r="AA52" s="703">
        <v>328.60925348000001</v>
      </c>
      <c r="AB52" s="703">
        <v>295.79769285999998</v>
      </c>
      <c r="AC52" s="703">
        <v>301.85269296000001</v>
      </c>
      <c r="AD52" s="703">
        <v>273.89983690000003</v>
      </c>
      <c r="AE52" s="703">
        <v>296.80173710000003</v>
      </c>
      <c r="AF52" s="703">
        <v>321.46160664000001</v>
      </c>
      <c r="AG52" s="703">
        <v>376.0948214</v>
      </c>
      <c r="AH52" s="703">
        <v>372.57408577000001</v>
      </c>
      <c r="AI52" s="703">
        <v>340.46280239999999</v>
      </c>
      <c r="AJ52" s="703">
        <v>308.24120739</v>
      </c>
      <c r="AK52" s="703">
        <v>285.53204182000002</v>
      </c>
      <c r="AL52" s="703">
        <v>309.82269351999997</v>
      </c>
      <c r="AM52" s="703">
        <v>311.36118679999998</v>
      </c>
      <c r="AN52" s="703">
        <v>290.10855694999998</v>
      </c>
      <c r="AO52" s="703">
        <v>285.08450341999998</v>
      </c>
      <c r="AP52" s="703">
        <v>258.14464930000003</v>
      </c>
      <c r="AQ52" s="703">
        <v>270.48575115</v>
      </c>
      <c r="AR52" s="703">
        <v>315.62847498999997</v>
      </c>
      <c r="AS52" s="703">
        <v>374.71589164</v>
      </c>
      <c r="AT52" s="703">
        <v>363.98987941000001</v>
      </c>
      <c r="AU52" s="703">
        <v>317.79577825000001</v>
      </c>
      <c r="AV52" s="703">
        <v>295.73761223999998</v>
      </c>
      <c r="AW52" s="703">
        <v>272.83753584999999</v>
      </c>
      <c r="AX52" s="703">
        <v>309.74888571999998</v>
      </c>
      <c r="AY52" s="703">
        <v>325.70966313999998</v>
      </c>
      <c r="AZ52" s="704">
        <v>282.46359999999999</v>
      </c>
      <c r="BA52" s="704">
        <v>289.10660000000001</v>
      </c>
      <c r="BB52" s="704">
        <v>268.11930000000001</v>
      </c>
      <c r="BC52" s="704">
        <v>284.76179999999999</v>
      </c>
      <c r="BD52" s="704">
        <v>329.49959999999999</v>
      </c>
      <c r="BE52" s="704">
        <v>374.19499999999999</v>
      </c>
      <c r="BF52" s="704">
        <v>363.38909999999998</v>
      </c>
      <c r="BG52" s="704">
        <v>323.20119999999997</v>
      </c>
      <c r="BH52" s="704">
        <v>298.68360000000001</v>
      </c>
      <c r="BI52" s="704">
        <v>277.88069999999999</v>
      </c>
      <c r="BJ52" s="704">
        <v>316.44139999999999</v>
      </c>
      <c r="BK52" s="704">
        <v>335.88869999999997</v>
      </c>
      <c r="BL52" s="704">
        <v>290.0847</v>
      </c>
      <c r="BM52" s="704">
        <v>294.85789999999997</v>
      </c>
      <c r="BN52" s="704">
        <v>272.77839999999998</v>
      </c>
      <c r="BO52" s="704">
        <v>289.06060000000002</v>
      </c>
      <c r="BP52" s="704">
        <v>334.31490000000002</v>
      </c>
      <c r="BQ52" s="704">
        <v>379.24040000000002</v>
      </c>
      <c r="BR52" s="704">
        <v>368.17259999999999</v>
      </c>
      <c r="BS52" s="704">
        <v>327.2312</v>
      </c>
      <c r="BT52" s="704">
        <v>302.20580000000001</v>
      </c>
      <c r="BU52" s="704">
        <v>280.97789999999998</v>
      </c>
      <c r="BV52" s="704">
        <v>319.62040000000002</v>
      </c>
    </row>
    <row r="53" spans="1:74" s="420" customFormat="1" ht="12" customHeight="1" x14ac:dyDescent="0.2">
      <c r="A53" s="419"/>
      <c r="B53" s="816" t="s">
        <v>876</v>
      </c>
      <c r="C53" s="742"/>
      <c r="D53" s="742"/>
      <c r="E53" s="742"/>
      <c r="F53" s="742"/>
      <c r="G53" s="742"/>
      <c r="H53" s="742"/>
      <c r="I53" s="742"/>
      <c r="J53" s="742"/>
      <c r="K53" s="742"/>
      <c r="L53" s="742"/>
      <c r="M53" s="742"/>
      <c r="N53" s="742"/>
      <c r="O53" s="742"/>
      <c r="P53" s="742"/>
      <c r="Q53" s="742"/>
      <c r="AY53" s="467"/>
      <c r="AZ53" s="467"/>
      <c r="BA53" s="467"/>
      <c r="BB53" s="467"/>
      <c r="BC53" s="467"/>
      <c r="BD53" s="615"/>
      <c r="BE53" s="615"/>
      <c r="BF53" s="615"/>
      <c r="BG53" s="467"/>
      <c r="BH53" s="251"/>
      <c r="BI53" s="467"/>
      <c r="BJ53" s="467"/>
    </row>
    <row r="54" spans="1:74" s="420" customFormat="1" ht="12" customHeight="1" x14ac:dyDescent="0.2">
      <c r="A54" s="419"/>
      <c r="B54" s="762" t="s">
        <v>815</v>
      </c>
      <c r="C54" s="763"/>
      <c r="D54" s="763"/>
      <c r="E54" s="763"/>
      <c r="F54" s="763"/>
      <c r="G54" s="763"/>
      <c r="H54" s="763"/>
      <c r="I54" s="763"/>
      <c r="J54" s="763"/>
      <c r="K54" s="763"/>
      <c r="L54" s="763"/>
      <c r="M54" s="763"/>
      <c r="N54" s="763"/>
      <c r="O54" s="763"/>
      <c r="P54" s="763"/>
      <c r="Q54" s="763"/>
      <c r="AY54" s="467"/>
      <c r="AZ54" s="467"/>
      <c r="BA54" s="467"/>
      <c r="BB54" s="467"/>
      <c r="BC54" s="467"/>
      <c r="BD54" s="615"/>
      <c r="BE54" s="615"/>
      <c r="BF54" s="615"/>
      <c r="BG54" s="467"/>
      <c r="BH54" s="251"/>
      <c r="BI54" s="467"/>
      <c r="BJ54" s="467"/>
    </row>
    <row r="55" spans="1:74" s="420" customFormat="1" ht="12" customHeight="1" x14ac:dyDescent="0.2">
      <c r="A55" s="419"/>
      <c r="B55" s="783" t="str">
        <f>"Notes: "&amp;"EIA completed modeling and analysis for this report on " &amp;Dates!D2&amp;"."</f>
        <v>Notes: EIA completed modeling and analysis for this report on Thursday February 4, 2021.</v>
      </c>
      <c r="C55" s="805"/>
      <c r="D55" s="805"/>
      <c r="E55" s="805"/>
      <c r="F55" s="805"/>
      <c r="G55" s="805"/>
      <c r="H55" s="805"/>
      <c r="I55" s="805"/>
      <c r="J55" s="805"/>
      <c r="K55" s="805"/>
      <c r="L55" s="805"/>
      <c r="M55" s="805"/>
      <c r="N55" s="805"/>
      <c r="O55" s="805"/>
      <c r="P55" s="805"/>
      <c r="Q55" s="784"/>
      <c r="AY55" s="467"/>
      <c r="AZ55" s="467"/>
      <c r="BA55" s="467"/>
      <c r="BB55" s="467"/>
      <c r="BC55" s="467"/>
      <c r="BD55" s="615"/>
      <c r="BE55" s="615"/>
      <c r="BF55" s="615"/>
      <c r="BG55" s="467"/>
      <c r="BH55" s="251"/>
      <c r="BI55" s="467"/>
      <c r="BJ55" s="467"/>
    </row>
    <row r="56" spans="1:74" s="420" customFormat="1" ht="12" customHeight="1" x14ac:dyDescent="0.2">
      <c r="A56" s="419"/>
      <c r="B56" s="756" t="s">
        <v>353</v>
      </c>
      <c r="C56" s="755"/>
      <c r="D56" s="755"/>
      <c r="E56" s="755"/>
      <c r="F56" s="755"/>
      <c r="G56" s="755"/>
      <c r="H56" s="755"/>
      <c r="I56" s="755"/>
      <c r="J56" s="755"/>
      <c r="K56" s="755"/>
      <c r="L56" s="755"/>
      <c r="M56" s="755"/>
      <c r="N56" s="755"/>
      <c r="O56" s="755"/>
      <c r="P56" s="755"/>
      <c r="Q56" s="755"/>
      <c r="AY56" s="467"/>
      <c r="AZ56" s="467"/>
      <c r="BA56" s="467"/>
      <c r="BB56" s="467"/>
      <c r="BC56" s="467"/>
      <c r="BD56" s="615"/>
      <c r="BE56" s="615"/>
      <c r="BF56" s="615"/>
      <c r="BG56" s="467"/>
      <c r="BH56" s="251"/>
      <c r="BI56" s="467"/>
      <c r="BJ56" s="467"/>
    </row>
    <row r="57" spans="1:74" s="420" customFormat="1" ht="12" customHeight="1" x14ac:dyDescent="0.2">
      <c r="A57" s="419"/>
      <c r="B57" s="751" t="s">
        <v>877</v>
      </c>
      <c r="C57" s="748"/>
      <c r="D57" s="748"/>
      <c r="E57" s="748"/>
      <c r="F57" s="748"/>
      <c r="G57" s="748"/>
      <c r="H57" s="748"/>
      <c r="I57" s="748"/>
      <c r="J57" s="748"/>
      <c r="K57" s="748"/>
      <c r="L57" s="748"/>
      <c r="M57" s="748"/>
      <c r="N57" s="748"/>
      <c r="O57" s="748"/>
      <c r="P57" s="748"/>
      <c r="Q57" s="742"/>
      <c r="AY57" s="467"/>
      <c r="AZ57" s="467"/>
      <c r="BA57" s="467"/>
      <c r="BB57" s="467"/>
      <c r="BC57" s="467"/>
      <c r="BD57" s="615"/>
      <c r="BE57" s="615"/>
      <c r="BF57" s="615"/>
      <c r="BG57" s="467"/>
      <c r="BH57" s="251"/>
      <c r="BI57" s="467"/>
      <c r="BJ57" s="467"/>
    </row>
    <row r="58" spans="1:74" s="420" customFormat="1" ht="12" customHeight="1" x14ac:dyDescent="0.2">
      <c r="A58" s="419"/>
      <c r="B58" s="751" t="s">
        <v>868</v>
      </c>
      <c r="C58" s="748"/>
      <c r="D58" s="748"/>
      <c r="E58" s="748"/>
      <c r="F58" s="748"/>
      <c r="G58" s="748"/>
      <c r="H58" s="748"/>
      <c r="I58" s="748"/>
      <c r="J58" s="748"/>
      <c r="K58" s="748"/>
      <c r="L58" s="748"/>
      <c r="M58" s="748"/>
      <c r="N58" s="748"/>
      <c r="O58" s="748"/>
      <c r="P58" s="748"/>
      <c r="Q58" s="742"/>
      <c r="AY58" s="467"/>
      <c r="AZ58" s="467"/>
      <c r="BA58" s="467"/>
      <c r="BB58" s="467"/>
      <c r="BC58" s="467"/>
      <c r="BD58" s="615"/>
      <c r="BE58" s="615"/>
      <c r="BF58" s="615"/>
      <c r="BG58" s="467"/>
      <c r="BH58" s="251"/>
      <c r="BI58" s="467"/>
      <c r="BJ58" s="467"/>
    </row>
    <row r="59" spans="1:74" s="420" customFormat="1" ht="12" customHeight="1" x14ac:dyDescent="0.2">
      <c r="A59" s="419"/>
      <c r="B59" s="801" t="s">
        <v>869</v>
      </c>
      <c r="C59" s="742"/>
      <c r="D59" s="742"/>
      <c r="E59" s="742"/>
      <c r="F59" s="742"/>
      <c r="G59" s="742"/>
      <c r="H59" s="742"/>
      <c r="I59" s="742"/>
      <c r="J59" s="742"/>
      <c r="K59" s="742"/>
      <c r="L59" s="742"/>
      <c r="M59" s="742"/>
      <c r="N59" s="742"/>
      <c r="O59" s="742"/>
      <c r="P59" s="742"/>
      <c r="Q59" s="742"/>
      <c r="AY59" s="467"/>
      <c r="AZ59" s="467"/>
      <c r="BA59" s="467"/>
      <c r="BB59" s="467"/>
      <c r="BC59" s="467"/>
      <c r="BD59" s="615"/>
      <c r="BE59" s="615"/>
      <c r="BF59" s="615"/>
      <c r="BG59" s="467"/>
      <c r="BH59" s="251"/>
      <c r="BI59" s="467"/>
      <c r="BJ59" s="467"/>
    </row>
    <row r="60" spans="1:74" s="420" customFormat="1" ht="12" customHeight="1" x14ac:dyDescent="0.2">
      <c r="A60" s="419"/>
      <c r="B60" s="749" t="s">
        <v>878</v>
      </c>
      <c r="C60" s="748"/>
      <c r="D60" s="748"/>
      <c r="E60" s="748"/>
      <c r="F60" s="748"/>
      <c r="G60" s="748"/>
      <c r="H60" s="748"/>
      <c r="I60" s="748"/>
      <c r="J60" s="748"/>
      <c r="K60" s="748"/>
      <c r="L60" s="748"/>
      <c r="M60" s="748"/>
      <c r="N60" s="748"/>
      <c r="O60" s="748"/>
      <c r="P60" s="748"/>
      <c r="Q60" s="742"/>
      <c r="AY60" s="467"/>
      <c r="AZ60" s="467"/>
      <c r="BA60" s="467"/>
      <c r="BB60" s="467"/>
      <c r="BC60" s="467"/>
      <c r="BD60" s="615"/>
      <c r="BE60" s="615"/>
      <c r="BF60" s="615"/>
      <c r="BG60" s="467"/>
      <c r="BH60" s="251"/>
      <c r="BI60" s="467"/>
      <c r="BJ60" s="467"/>
    </row>
    <row r="61" spans="1:74" s="420" customFormat="1" ht="12" customHeight="1" x14ac:dyDescent="0.2">
      <c r="A61" s="419"/>
      <c r="B61" s="751" t="s">
        <v>838</v>
      </c>
      <c r="C61" s="752"/>
      <c r="D61" s="752"/>
      <c r="E61" s="752"/>
      <c r="F61" s="752"/>
      <c r="G61" s="752"/>
      <c r="H61" s="752"/>
      <c r="I61" s="752"/>
      <c r="J61" s="752"/>
      <c r="K61" s="752"/>
      <c r="L61" s="752"/>
      <c r="M61" s="752"/>
      <c r="N61" s="752"/>
      <c r="O61" s="752"/>
      <c r="P61" s="752"/>
      <c r="Q61" s="742"/>
      <c r="AY61" s="467"/>
      <c r="AZ61" s="467"/>
      <c r="BA61" s="467"/>
      <c r="BB61" s="467"/>
      <c r="BC61" s="467"/>
      <c r="BD61" s="615"/>
      <c r="BE61" s="615"/>
      <c r="BF61" s="615"/>
      <c r="BG61" s="467"/>
      <c r="BH61" s="251"/>
      <c r="BI61" s="467"/>
      <c r="BJ61" s="467"/>
    </row>
    <row r="62" spans="1:74" s="418" customFormat="1" ht="12" customHeight="1" x14ac:dyDescent="0.2">
      <c r="A62" s="393"/>
      <c r="B62" s="771" t="s">
        <v>1391</v>
      </c>
      <c r="C62" s="742"/>
      <c r="D62" s="742"/>
      <c r="E62" s="742"/>
      <c r="F62" s="742"/>
      <c r="G62" s="742"/>
      <c r="H62" s="742"/>
      <c r="I62" s="742"/>
      <c r="J62" s="742"/>
      <c r="K62" s="742"/>
      <c r="L62" s="742"/>
      <c r="M62" s="742"/>
      <c r="N62" s="742"/>
      <c r="O62" s="742"/>
      <c r="P62" s="742"/>
      <c r="Q62" s="742"/>
      <c r="AY62" s="465"/>
      <c r="AZ62" s="465"/>
      <c r="BA62" s="465"/>
      <c r="BB62" s="465"/>
      <c r="BC62" s="465"/>
      <c r="BD62" s="613"/>
      <c r="BE62" s="613"/>
      <c r="BF62" s="613"/>
      <c r="BG62" s="465"/>
      <c r="BH62" s="251"/>
      <c r="BI62" s="465"/>
      <c r="BJ62" s="465"/>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36" customWidth="1"/>
    <col min="56" max="58" width="6.5703125" style="616" customWidth="1"/>
    <col min="59" max="62" width="6.5703125" style="336" customWidth="1"/>
    <col min="63" max="74" width="6.5703125" style="121" customWidth="1"/>
    <col min="75" max="16384" width="9.5703125" style="121"/>
  </cols>
  <sheetData>
    <row r="1" spans="1:74" ht="13.35" customHeight="1" x14ac:dyDescent="0.2">
      <c r="A1" s="766" t="s">
        <v>798</v>
      </c>
      <c r="B1" s="817" t="s">
        <v>1371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120"/>
    </row>
    <row r="2" spans="1:74" s="112" customFormat="1" ht="13.35" customHeight="1"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c r="AY2" s="341"/>
      <c r="AZ2" s="341"/>
      <c r="BA2" s="341"/>
      <c r="BB2" s="341"/>
      <c r="BC2" s="341"/>
      <c r="BD2" s="614"/>
      <c r="BE2" s="614"/>
      <c r="BF2" s="614"/>
      <c r="BG2" s="341"/>
      <c r="BH2" s="341"/>
      <c r="BI2" s="341"/>
      <c r="BJ2" s="341"/>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21.596415255</v>
      </c>
      <c r="AN6" s="208">
        <v>22.030518142999998</v>
      </c>
      <c r="AO6" s="208">
        <v>21.673320704000002</v>
      </c>
      <c r="AP6" s="208">
        <v>22.015361212999998</v>
      </c>
      <c r="AQ6" s="208">
        <v>21.624370624000001</v>
      </c>
      <c r="AR6" s="208">
        <v>20.475931535000001</v>
      </c>
      <c r="AS6" s="208">
        <v>20.661320047</v>
      </c>
      <c r="AT6" s="208">
        <v>20.970166909</v>
      </c>
      <c r="AU6" s="208">
        <v>21.352206510999999</v>
      </c>
      <c r="AV6" s="208">
        <v>21.13</v>
      </c>
      <c r="AW6" s="208">
        <v>20.97</v>
      </c>
      <c r="AX6" s="208">
        <v>20.823499999999999</v>
      </c>
      <c r="AY6" s="208">
        <v>21.552140000000001</v>
      </c>
      <c r="AZ6" s="324">
        <v>22.01614</v>
      </c>
      <c r="BA6" s="324">
        <v>21.75996</v>
      </c>
      <c r="BB6" s="324">
        <v>22.264089999999999</v>
      </c>
      <c r="BC6" s="324">
        <v>22.007919999999999</v>
      </c>
      <c r="BD6" s="324">
        <v>21.02223</v>
      </c>
      <c r="BE6" s="324">
        <v>21.419450000000001</v>
      </c>
      <c r="BF6" s="324">
        <v>21.925650000000001</v>
      </c>
      <c r="BG6" s="324">
        <v>22.488869999999999</v>
      </c>
      <c r="BH6" s="324">
        <v>22.411300000000001</v>
      </c>
      <c r="BI6" s="324">
        <v>22.372350000000001</v>
      </c>
      <c r="BJ6" s="324">
        <v>22.331199999999999</v>
      </c>
      <c r="BK6" s="324">
        <v>23.24785</v>
      </c>
      <c r="BL6" s="324">
        <v>23.820070000000001</v>
      </c>
      <c r="BM6" s="324">
        <v>23.605440000000002</v>
      </c>
      <c r="BN6" s="324">
        <v>24.148440000000001</v>
      </c>
      <c r="BO6" s="324">
        <v>23.8614</v>
      </c>
      <c r="BP6" s="324">
        <v>22.757490000000001</v>
      </c>
      <c r="BQ6" s="324">
        <v>23.150849999999998</v>
      </c>
      <c r="BR6" s="324">
        <v>23.635549999999999</v>
      </c>
      <c r="BS6" s="324">
        <v>24.170439999999999</v>
      </c>
      <c r="BT6" s="324">
        <v>24.00562</v>
      </c>
      <c r="BU6" s="324">
        <v>23.88776</v>
      </c>
      <c r="BV6" s="324">
        <v>23.72296</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15.40916938</v>
      </c>
      <c r="AN7" s="208">
        <v>15.450214217999999</v>
      </c>
      <c r="AO7" s="208">
        <v>15.557836188</v>
      </c>
      <c r="AP7" s="208">
        <v>15.525502108</v>
      </c>
      <c r="AQ7" s="208">
        <v>16.060173103</v>
      </c>
      <c r="AR7" s="208">
        <v>16.243012632999999</v>
      </c>
      <c r="AS7" s="208">
        <v>16.176454107000001</v>
      </c>
      <c r="AT7" s="208">
        <v>16.023344572999999</v>
      </c>
      <c r="AU7" s="208">
        <v>16.405816426000001</v>
      </c>
      <c r="AV7" s="208">
        <v>16.53</v>
      </c>
      <c r="AW7" s="208">
        <v>16.010000000000002</v>
      </c>
      <c r="AX7" s="208">
        <v>15.570790000000001</v>
      </c>
      <c r="AY7" s="208">
        <v>15.44176</v>
      </c>
      <c r="AZ7" s="324">
        <v>15.50826</v>
      </c>
      <c r="BA7" s="324">
        <v>15.66743</v>
      </c>
      <c r="BB7" s="324">
        <v>15.72916</v>
      </c>
      <c r="BC7" s="324">
        <v>16.3416</v>
      </c>
      <c r="BD7" s="324">
        <v>16.595780000000001</v>
      </c>
      <c r="BE7" s="324">
        <v>16.63278</v>
      </c>
      <c r="BF7" s="324">
        <v>16.518550000000001</v>
      </c>
      <c r="BG7" s="324">
        <v>16.92878</v>
      </c>
      <c r="BH7" s="324">
        <v>17.054539999999999</v>
      </c>
      <c r="BI7" s="324">
        <v>16.502479999999998</v>
      </c>
      <c r="BJ7" s="324">
        <v>15.990170000000001</v>
      </c>
      <c r="BK7" s="324">
        <v>15.806839999999999</v>
      </c>
      <c r="BL7" s="324">
        <v>15.83792</v>
      </c>
      <c r="BM7" s="324">
        <v>15.96269</v>
      </c>
      <c r="BN7" s="324">
        <v>15.989319999999999</v>
      </c>
      <c r="BO7" s="324">
        <v>16.596060000000001</v>
      </c>
      <c r="BP7" s="324">
        <v>16.83351</v>
      </c>
      <c r="BQ7" s="324">
        <v>16.862449999999999</v>
      </c>
      <c r="BR7" s="324">
        <v>16.71942</v>
      </c>
      <c r="BS7" s="324">
        <v>17.12473</v>
      </c>
      <c r="BT7" s="324">
        <v>17.253969999999999</v>
      </c>
      <c r="BU7" s="324">
        <v>16.672650000000001</v>
      </c>
      <c r="BV7" s="324">
        <v>16.13944</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12.996513649000001</v>
      </c>
      <c r="AN8" s="208">
        <v>13.029658920999999</v>
      </c>
      <c r="AO8" s="208">
        <v>13.407210410999999</v>
      </c>
      <c r="AP8" s="208">
        <v>13.78759526</v>
      </c>
      <c r="AQ8" s="208">
        <v>13.967287433999999</v>
      </c>
      <c r="AR8" s="208">
        <v>13.55847582</v>
      </c>
      <c r="AS8" s="208">
        <v>13.201215516</v>
      </c>
      <c r="AT8" s="208">
        <v>13.310635556999999</v>
      </c>
      <c r="AU8" s="208">
        <v>13.577859747</v>
      </c>
      <c r="AV8" s="208">
        <v>14.38</v>
      </c>
      <c r="AW8" s="208">
        <v>13.86</v>
      </c>
      <c r="AX8" s="208">
        <v>13.103260000000001</v>
      </c>
      <c r="AY8" s="208">
        <v>12.9986</v>
      </c>
      <c r="AZ8" s="324">
        <v>13.10552</v>
      </c>
      <c r="BA8" s="324">
        <v>13.46949</v>
      </c>
      <c r="BB8" s="324">
        <v>13.92019</v>
      </c>
      <c r="BC8" s="324">
        <v>14.06751</v>
      </c>
      <c r="BD8" s="324">
        <v>13.748419999999999</v>
      </c>
      <c r="BE8" s="324">
        <v>13.561769999999999</v>
      </c>
      <c r="BF8" s="324">
        <v>13.553610000000001</v>
      </c>
      <c r="BG8" s="324">
        <v>13.78083</v>
      </c>
      <c r="BH8" s="324">
        <v>14.662710000000001</v>
      </c>
      <c r="BI8" s="324">
        <v>14.08436</v>
      </c>
      <c r="BJ8" s="324">
        <v>13.31005</v>
      </c>
      <c r="BK8" s="324">
        <v>13.198259999999999</v>
      </c>
      <c r="BL8" s="324">
        <v>13.352209999999999</v>
      </c>
      <c r="BM8" s="324">
        <v>13.746689999999999</v>
      </c>
      <c r="BN8" s="324">
        <v>14.21481</v>
      </c>
      <c r="BO8" s="324">
        <v>14.371790000000001</v>
      </c>
      <c r="BP8" s="324">
        <v>14.0372</v>
      </c>
      <c r="BQ8" s="324">
        <v>13.83761</v>
      </c>
      <c r="BR8" s="324">
        <v>13.82296</v>
      </c>
      <c r="BS8" s="324">
        <v>14.04914</v>
      </c>
      <c r="BT8" s="324">
        <v>14.946109999999999</v>
      </c>
      <c r="BU8" s="324">
        <v>14.352740000000001</v>
      </c>
      <c r="BV8" s="324">
        <v>13.55931</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10.752863377000001</v>
      </c>
      <c r="AN9" s="208">
        <v>10.889166209000001</v>
      </c>
      <c r="AO9" s="208">
        <v>11.388314676</v>
      </c>
      <c r="AP9" s="208">
        <v>11.748400149</v>
      </c>
      <c r="AQ9" s="208">
        <v>12.902515454</v>
      </c>
      <c r="AR9" s="208">
        <v>12.992500230999999</v>
      </c>
      <c r="AS9" s="208">
        <v>13.043067168</v>
      </c>
      <c r="AT9" s="208">
        <v>13.096124919999999</v>
      </c>
      <c r="AU9" s="208">
        <v>12.3841447</v>
      </c>
      <c r="AV9" s="208">
        <v>12.17</v>
      </c>
      <c r="AW9" s="208">
        <v>11.55</v>
      </c>
      <c r="AX9" s="208">
        <v>11.0557</v>
      </c>
      <c r="AY9" s="208">
        <v>10.877370000000001</v>
      </c>
      <c r="AZ9" s="324">
        <v>11.051629999999999</v>
      </c>
      <c r="BA9" s="324">
        <v>11.595359999999999</v>
      </c>
      <c r="BB9" s="324">
        <v>11.840960000000001</v>
      </c>
      <c r="BC9" s="324">
        <v>12.80902</v>
      </c>
      <c r="BD9" s="324">
        <v>13.121729999999999</v>
      </c>
      <c r="BE9" s="324">
        <v>13.34343</v>
      </c>
      <c r="BF9" s="324">
        <v>13.28293</v>
      </c>
      <c r="BG9" s="324">
        <v>12.6882</v>
      </c>
      <c r="BH9" s="324">
        <v>12.462580000000001</v>
      </c>
      <c r="BI9" s="324">
        <v>11.68552</v>
      </c>
      <c r="BJ9" s="324">
        <v>10.86994</v>
      </c>
      <c r="BK9" s="324">
        <v>10.59934</v>
      </c>
      <c r="BL9" s="324">
        <v>10.77209</v>
      </c>
      <c r="BM9" s="324">
        <v>11.30841</v>
      </c>
      <c r="BN9" s="324">
        <v>11.62398</v>
      </c>
      <c r="BO9" s="324">
        <v>12.67966</v>
      </c>
      <c r="BP9" s="324">
        <v>13.03674</v>
      </c>
      <c r="BQ9" s="324">
        <v>13.260820000000001</v>
      </c>
      <c r="BR9" s="324">
        <v>13.112</v>
      </c>
      <c r="BS9" s="324">
        <v>12.453530000000001</v>
      </c>
      <c r="BT9" s="324">
        <v>12.28003</v>
      </c>
      <c r="BU9" s="324">
        <v>11.494579999999999</v>
      </c>
      <c r="BV9" s="324">
        <v>10.78532</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11.630232317999999</v>
      </c>
      <c r="AN10" s="208">
        <v>11.829216191</v>
      </c>
      <c r="AO10" s="208">
        <v>11.974041888</v>
      </c>
      <c r="AP10" s="208">
        <v>12.056317403</v>
      </c>
      <c r="AQ10" s="208">
        <v>11.310372339000001</v>
      </c>
      <c r="AR10" s="208">
        <v>12.032686644</v>
      </c>
      <c r="AS10" s="208">
        <v>11.96930938</v>
      </c>
      <c r="AT10" s="208">
        <v>12.058247601</v>
      </c>
      <c r="AU10" s="208">
        <v>12.189512172000001</v>
      </c>
      <c r="AV10" s="208">
        <v>12.1</v>
      </c>
      <c r="AW10" s="208">
        <v>12</v>
      </c>
      <c r="AX10" s="208">
        <v>11.327629999999999</v>
      </c>
      <c r="AY10" s="208">
        <v>11.258940000000001</v>
      </c>
      <c r="AZ10" s="324">
        <v>11.55012</v>
      </c>
      <c r="BA10" s="324">
        <v>11.738049999999999</v>
      </c>
      <c r="BB10" s="324">
        <v>11.98142</v>
      </c>
      <c r="BC10" s="324">
        <v>11.235950000000001</v>
      </c>
      <c r="BD10" s="324">
        <v>11.92765</v>
      </c>
      <c r="BE10" s="324">
        <v>12.036289999999999</v>
      </c>
      <c r="BF10" s="324">
        <v>12.212</v>
      </c>
      <c r="BG10" s="324">
        <v>12.3371</v>
      </c>
      <c r="BH10" s="324">
        <v>12.33033</v>
      </c>
      <c r="BI10" s="324">
        <v>12.243359999999999</v>
      </c>
      <c r="BJ10" s="324">
        <v>11.61458</v>
      </c>
      <c r="BK10" s="324">
        <v>11.559329999999999</v>
      </c>
      <c r="BL10" s="324">
        <v>11.895300000000001</v>
      </c>
      <c r="BM10" s="324">
        <v>12.13607</v>
      </c>
      <c r="BN10" s="324">
        <v>12.36736</v>
      </c>
      <c r="BO10" s="324">
        <v>11.58606</v>
      </c>
      <c r="BP10" s="324">
        <v>12.28612</v>
      </c>
      <c r="BQ10" s="324">
        <v>12.365690000000001</v>
      </c>
      <c r="BR10" s="324">
        <v>12.52337</v>
      </c>
      <c r="BS10" s="324">
        <v>12.629440000000001</v>
      </c>
      <c r="BT10" s="324">
        <v>12.572950000000001</v>
      </c>
      <c r="BU10" s="324">
        <v>12.442489999999999</v>
      </c>
      <c r="BV10" s="324">
        <v>11.77149</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11.265830568</v>
      </c>
      <c r="AN11" s="208">
        <v>11.086029475</v>
      </c>
      <c r="AO11" s="208">
        <v>11.408967112999999</v>
      </c>
      <c r="AP11" s="208">
        <v>11.563403096</v>
      </c>
      <c r="AQ11" s="208">
        <v>11.629999460000001</v>
      </c>
      <c r="AR11" s="208">
        <v>11.516821066</v>
      </c>
      <c r="AS11" s="208">
        <v>11.262555879000001</v>
      </c>
      <c r="AT11" s="208">
        <v>11.212990524</v>
      </c>
      <c r="AU11" s="208">
        <v>11.405633459000001</v>
      </c>
      <c r="AV11" s="208">
        <v>11.86</v>
      </c>
      <c r="AW11" s="208">
        <v>11.82</v>
      </c>
      <c r="AX11" s="208">
        <v>11.058719999999999</v>
      </c>
      <c r="AY11" s="208">
        <v>11.011520000000001</v>
      </c>
      <c r="AZ11" s="324">
        <v>11.01981</v>
      </c>
      <c r="BA11" s="324">
        <v>11.36876</v>
      </c>
      <c r="BB11" s="324">
        <v>11.60962</v>
      </c>
      <c r="BC11" s="324">
        <v>11.711119999999999</v>
      </c>
      <c r="BD11" s="324">
        <v>11.56166</v>
      </c>
      <c r="BE11" s="324">
        <v>11.448549999999999</v>
      </c>
      <c r="BF11" s="324">
        <v>11.44375</v>
      </c>
      <c r="BG11" s="324">
        <v>11.60482</v>
      </c>
      <c r="BH11" s="324">
        <v>12.115819999999999</v>
      </c>
      <c r="BI11" s="324">
        <v>12.055569999999999</v>
      </c>
      <c r="BJ11" s="324">
        <v>11.31119</v>
      </c>
      <c r="BK11" s="324">
        <v>11.248480000000001</v>
      </c>
      <c r="BL11" s="324">
        <v>11.20998</v>
      </c>
      <c r="BM11" s="324">
        <v>11.594860000000001</v>
      </c>
      <c r="BN11" s="324">
        <v>11.823359999999999</v>
      </c>
      <c r="BO11" s="324">
        <v>11.920019999999999</v>
      </c>
      <c r="BP11" s="324">
        <v>11.75874</v>
      </c>
      <c r="BQ11" s="324">
        <v>11.61844</v>
      </c>
      <c r="BR11" s="324">
        <v>11.58338</v>
      </c>
      <c r="BS11" s="324">
        <v>11.722099999999999</v>
      </c>
      <c r="BT11" s="324">
        <v>12.23155</v>
      </c>
      <c r="BU11" s="324">
        <v>12.175090000000001</v>
      </c>
      <c r="BV11" s="324">
        <v>11.42421</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10.869219375</v>
      </c>
      <c r="AN12" s="208">
        <v>11.050380916</v>
      </c>
      <c r="AO12" s="208">
        <v>11.247357906</v>
      </c>
      <c r="AP12" s="208">
        <v>11.525210016999999</v>
      </c>
      <c r="AQ12" s="208">
        <v>11.391352173</v>
      </c>
      <c r="AR12" s="208">
        <v>11.383449057</v>
      </c>
      <c r="AS12" s="208">
        <v>11.233655999</v>
      </c>
      <c r="AT12" s="208">
        <v>11.191532308999999</v>
      </c>
      <c r="AU12" s="208">
        <v>11.505556486</v>
      </c>
      <c r="AV12" s="208">
        <v>11.53</v>
      </c>
      <c r="AW12" s="208">
        <v>11.54</v>
      </c>
      <c r="AX12" s="208">
        <v>10.67076</v>
      </c>
      <c r="AY12" s="208">
        <v>10.51736</v>
      </c>
      <c r="AZ12" s="324">
        <v>10.764430000000001</v>
      </c>
      <c r="BA12" s="324">
        <v>10.98493</v>
      </c>
      <c r="BB12" s="324">
        <v>11.275080000000001</v>
      </c>
      <c r="BC12" s="324">
        <v>11.138479999999999</v>
      </c>
      <c r="BD12" s="324">
        <v>11.19206</v>
      </c>
      <c r="BE12" s="324">
        <v>11.180160000000001</v>
      </c>
      <c r="BF12" s="324">
        <v>11.224030000000001</v>
      </c>
      <c r="BG12" s="324">
        <v>11.51641</v>
      </c>
      <c r="BH12" s="324">
        <v>11.615629999999999</v>
      </c>
      <c r="BI12" s="324">
        <v>11.66127</v>
      </c>
      <c r="BJ12" s="324">
        <v>10.778639999999999</v>
      </c>
      <c r="BK12" s="324">
        <v>10.58006</v>
      </c>
      <c r="BL12" s="324">
        <v>10.794420000000001</v>
      </c>
      <c r="BM12" s="324">
        <v>11.0457</v>
      </c>
      <c r="BN12" s="324">
        <v>11.376989999999999</v>
      </c>
      <c r="BO12" s="324">
        <v>11.2552</v>
      </c>
      <c r="BP12" s="324">
        <v>11.29298</v>
      </c>
      <c r="BQ12" s="324">
        <v>11.28199</v>
      </c>
      <c r="BR12" s="324">
        <v>11.331950000000001</v>
      </c>
      <c r="BS12" s="324">
        <v>11.64777</v>
      </c>
      <c r="BT12" s="324">
        <v>11.748659999999999</v>
      </c>
      <c r="BU12" s="324">
        <v>11.80491</v>
      </c>
      <c r="BV12" s="324">
        <v>10.92177</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11.321068332999999</v>
      </c>
      <c r="AN13" s="208">
        <v>11.404041404999999</v>
      </c>
      <c r="AO13" s="208">
        <v>11.565700713</v>
      </c>
      <c r="AP13" s="208">
        <v>11.820691165</v>
      </c>
      <c r="AQ13" s="208">
        <v>12.048427063</v>
      </c>
      <c r="AR13" s="208">
        <v>12.277764358000001</v>
      </c>
      <c r="AS13" s="208">
        <v>12.200747776</v>
      </c>
      <c r="AT13" s="208">
        <v>12.061343219999999</v>
      </c>
      <c r="AU13" s="208">
        <v>12.364744446</v>
      </c>
      <c r="AV13" s="208">
        <v>10.91</v>
      </c>
      <c r="AW13" s="208">
        <v>11.5</v>
      </c>
      <c r="AX13" s="208">
        <v>11.275690000000001</v>
      </c>
      <c r="AY13" s="208">
        <v>11.362869999999999</v>
      </c>
      <c r="AZ13" s="324">
        <v>11.446009999999999</v>
      </c>
      <c r="BA13" s="324">
        <v>11.641019999999999</v>
      </c>
      <c r="BB13" s="324">
        <v>11.91207</v>
      </c>
      <c r="BC13" s="324">
        <v>12.14892</v>
      </c>
      <c r="BD13" s="324">
        <v>12.394539999999999</v>
      </c>
      <c r="BE13" s="324">
        <v>12.34707</v>
      </c>
      <c r="BF13" s="324">
        <v>12.223739999999999</v>
      </c>
      <c r="BG13" s="324">
        <v>12.52651</v>
      </c>
      <c r="BH13" s="324">
        <v>11.045159999999999</v>
      </c>
      <c r="BI13" s="324">
        <v>11.641030000000001</v>
      </c>
      <c r="BJ13" s="324">
        <v>11.4198</v>
      </c>
      <c r="BK13" s="324">
        <v>11.508929999999999</v>
      </c>
      <c r="BL13" s="324">
        <v>11.589090000000001</v>
      </c>
      <c r="BM13" s="324">
        <v>11.77548</v>
      </c>
      <c r="BN13" s="324">
        <v>12.040520000000001</v>
      </c>
      <c r="BO13" s="324">
        <v>12.26333</v>
      </c>
      <c r="BP13" s="324">
        <v>12.48556</v>
      </c>
      <c r="BQ13" s="324">
        <v>12.41156</v>
      </c>
      <c r="BR13" s="324">
        <v>12.26543</v>
      </c>
      <c r="BS13" s="324">
        <v>12.57347</v>
      </c>
      <c r="BT13" s="324">
        <v>11.095079999999999</v>
      </c>
      <c r="BU13" s="324">
        <v>11.6989</v>
      </c>
      <c r="BV13" s="324">
        <v>11.47879</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15.564631513</v>
      </c>
      <c r="AN14" s="208">
        <v>15.877847896</v>
      </c>
      <c r="AO14" s="208">
        <v>15.661390731999999</v>
      </c>
      <c r="AP14" s="208">
        <v>15.868099398</v>
      </c>
      <c r="AQ14" s="208">
        <v>15.852029705</v>
      </c>
      <c r="AR14" s="208">
        <v>16.754402218999999</v>
      </c>
      <c r="AS14" s="208">
        <v>17.265060723000001</v>
      </c>
      <c r="AT14" s="208">
        <v>17.801404795</v>
      </c>
      <c r="AU14" s="208">
        <v>18.330300251000001</v>
      </c>
      <c r="AV14" s="208">
        <v>17.64</v>
      </c>
      <c r="AW14" s="208">
        <v>16.66</v>
      </c>
      <c r="AX14" s="208">
        <v>15.798310000000001</v>
      </c>
      <c r="AY14" s="208">
        <v>16.19669</v>
      </c>
      <c r="AZ14" s="324">
        <v>16.483149999999998</v>
      </c>
      <c r="BA14" s="324">
        <v>16.23696</v>
      </c>
      <c r="BB14" s="324">
        <v>17.33531</v>
      </c>
      <c r="BC14" s="324">
        <v>16.454370000000001</v>
      </c>
      <c r="BD14" s="324">
        <v>17.32396</v>
      </c>
      <c r="BE14" s="324">
        <v>17.871639999999999</v>
      </c>
      <c r="BF14" s="324">
        <v>18.332190000000001</v>
      </c>
      <c r="BG14" s="324">
        <v>18.82638</v>
      </c>
      <c r="BH14" s="324">
        <v>17.46425</v>
      </c>
      <c r="BI14" s="324">
        <v>17.191009999999999</v>
      </c>
      <c r="BJ14" s="324">
        <v>16.360009999999999</v>
      </c>
      <c r="BK14" s="324">
        <v>16.781770000000002</v>
      </c>
      <c r="BL14" s="324">
        <v>17.043089999999999</v>
      </c>
      <c r="BM14" s="324">
        <v>16.760639999999999</v>
      </c>
      <c r="BN14" s="324">
        <v>18.842590000000001</v>
      </c>
      <c r="BO14" s="324">
        <v>17.001850000000001</v>
      </c>
      <c r="BP14" s="324">
        <v>17.911629999999999</v>
      </c>
      <c r="BQ14" s="324">
        <v>18.47428</v>
      </c>
      <c r="BR14" s="324">
        <v>18.92362</v>
      </c>
      <c r="BS14" s="324">
        <v>19.395630000000001</v>
      </c>
      <c r="BT14" s="324">
        <v>17.296040000000001</v>
      </c>
      <c r="BU14" s="324">
        <v>17.675039999999999</v>
      </c>
      <c r="BV14" s="324">
        <v>16.818290000000001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13.09</v>
      </c>
      <c r="AP15" s="208">
        <v>13.28</v>
      </c>
      <c r="AQ15" s="208">
        <v>13.15</v>
      </c>
      <c r="AR15" s="208">
        <v>13.28</v>
      </c>
      <c r="AS15" s="208">
        <v>13.26</v>
      </c>
      <c r="AT15" s="208">
        <v>13.31</v>
      </c>
      <c r="AU15" s="208">
        <v>13.55</v>
      </c>
      <c r="AV15" s="208">
        <v>13.6</v>
      </c>
      <c r="AW15" s="208">
        <v>13.35</v>
      </c>
      <c r="AX15" s="208">
        <v>12.73878</v>
      </c>
      <c r="AY15" s="208">
        <v>12.668570000000001</v>
      </c>
      <c r="AZ15" s="324">
        <v>12.815709999999999</v>
      </c>
      <c r="BA15" s="324">
        <v>13.100949999999999</v>
      </c>
      <c r="BB15" s="324">
        <v>13.447520000000001</v>
      </c>
      <c r="BC15" s="324">
        <v>13.214399999999999</v>
      </c>
      <c r="BD15" s="324">
        <v>13.330170000000001</v>
      </c>
      <c r="BE15" s="324">
        <v>13.44725</v>
      </c>
      <c r="BF15" s="324">
        <v>13.531029999999999</v>
      </c>
      <c r="BG15" s="324">
        <v>13.71494</v>
      </c>
      <c r="BH15" s="324">
        <v>13.784190000000001</v>
      </c>
      <c r="BI15" s="324">
        <v>13.636100000000001</v>
      </c>
      <c r="BJ15" s="324">
        <v>13.020239999999999</v>
      </c>
      <c r="BK15" s="324">
        <v>12.934620000000001</v>
      </c>
      <c r="BL15" s="324">
        <v>13.06481</v>
      </c>
      <c r="BM15" s="324">
        <v>13.3772</v>
      </c>
      <c r="BN15" s="324">
        <v>13.831709999999999</v>
      </c>
      <c r="BO15" s="324">
        <v>13.50929</v>
      </c>
      <c r="BP15" s="324">
        <v>13.611750000000001</v>
      </c>
      <c r="BQ15" s="324">
        <v>13.71763</v>
      </c>
      <c r="BR15" s="324">
        <v>13.781459999999999</v>
      </c>
      <c r="BS15" s="324">
        <v>13.952400000000001</v>
      </c>
      <c r="BT15" s="324">
        <v>13.93859</v>
      </c>
      <c r="BU15" s="324">
        <v>13.84497</v>
      </c>
      <c r="BV15" s="324">
        <v>13.219440000000001</v>
      </c>
    </row>
    <row r="16" spans="1:74" ht="11.1" customHeight="1" x14ac:dyDescent="0.2">
      <c r="A16" s="119"/>
      <c r="B16" s="122" t="s">
        <v>8</v>
      </c>
      <c r="C16" s="444"/>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4"/>
      <c r="AI16" s="444"/>
      <c r="AJ16" s="444"/>
      <c r="AK16" s="444"/>
      <c r="AL16" s="444"/>
      <c r="AM16" s="444"/>
      <c r="AN16" s="444"/>
      <c r="AO16" s="444"/>
      <c r="AP16" s="444"/>
      <c r="AQ16" s="444"/>
      <c r="AR16" s="444"/>
      <c r="AS16" s="444"/>
      <c r="AT16" s="444"/>
      <c r="AU16" s="444"/>
      <c r="AV16" s="444"/>
      <c r="AW16" s="444"/>
      <c r="AX16" s="444"/>
      <c r="AY16" s="444"/>
      <c r="AZ16" s="445"/>
      <c r="BA16" s="445"/>
      <c r="BB16" s="445"/>
      <c r="BC16" s="445"/>
      <c r="BD16" s="445"/>
      <c r="BE16" s="445"/>
      <c r="BF16" s="445"/>
      <c r="BG16" s="445"/>
      <c r="BH16" s="445"/>
      <c r="BI16" s="445"/>
      <c r="BJ16" s="445"/>
      <c r="BK16" s="445"/>
      <c r="BL16" s="445"/>
      <c r="BM16" s="445"/>
      <c r="BN16" s="445"/>
      <c r="BO16" s="445"/>
      <c r="BP16" s="445"/>
      <c r="BQ16" s="445"/>
      <c r="BR16" s="445"/>
      <c r="BS16" s="445"/>
      <c r="BT16" s="445"/>
      <c r="BU16" s="445"/>
      <c r="BV16" s="445"/>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16.263812663</v>
      </c>
      <c r="AN17" s="208">
        <v>16.416014630999999</v>
      </c>
      <c r="AO17" s="208">
        <v>16.043721201</v>
      </c>
      <c r="AP17" s="208">
        <v>16.168508655</v>
      </c>
      <c r="AQ17" s="208">
        <v>15.486615350999999</v>
      </c>
      <c r="AR17" s="208">
        <v>15.374986523</v>
      </c>
      <c r="AS17" s="208">
        <v>15.865050869999999</v>
      </c>
      <c r="AT17" s="208">
        <v>16.221874506999999</v>
      </c>
      <c r="AU17" s="208">
        <v>15.768101908</v>
      </c>
      <c r="AV17" s="208">
        <v>15.81</v>
      </c>
      <c r="AW17" s="208">
        <v>15.5</v>
      </c>
      <c r="AX17" s="208">
        <v>15.790319999999999</v>
      </c>
      <c r="AY17" s="208">
        <v>15.97913</v>
      </c>
      <c r="AZ17" s="324">
        <v>16.297499999999999</v>
      </c>
      <c r="BA17" s="324">
        <v>16.025639999999999</v>
      </c>
      <c r="BB17" s="324">
        <v>16.239170000000001</v>
      </c>
      <c r="BC17" s="324">
        <v>15.64486</v>
      </c>
      <c r="BD17" s="324">
        <v>15.65122</v>
      </c>
      <c r="BE17" s="324">
        <v>16.367660000000001</v>
      </c>
      <c r="BF17" s="324">
        <v>16.816770000000002</v>
      </c>
      <c r="BG17" s="324">
        <v>16.394130000000001</v>
      </c>
      <c r="BH17" s="324">
        <v>16.48826</v>
      </c>
      <c r="BI17" s="324">
        <v>16.206430000000001</v>
      </c>
      <c r="BJ17" s="324">
        <v>16.546209999999999</v>
      </c>
      <c r="BK17" s="324">
        <v>16.75543</v>
      </c>
      <c r="BL17" s="324">
        <v>17.107690000000002</v>
      </c>
      <c r="BM17" s="324">
        <v>16.813859999999998</v>
      </c>
      <c r="BN17" s="324">
        <v>17.012509999999999</v>
      </c>
      <c r="BO17" s="324">
        <v>16.361280000000001</v>
      </c>
      <c r="BP17" s="324">
        <v>16.330909999999999</v>
      </c>
      <c r="BQ17" s="324">
        <v>17.027809999999999</v>
      </c>
      <c r="BR17" s="324">
        <v>17.437899999999999</v>
      </c>
      <c r="BS17" s="324">
        <v>16.94763</v>
      </c>
      <c r="BT17" s="324">
        <v>17.001709999999999</v>
      </c>
      <c r="BU17" s="324">
        <v>16.67615</v>
      </c>
      <c r="BV17" s="324">
        <v>16.998889999999999</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11.590465075999999</v>
      </c>
      <c r="AN18" s="208">
        <v>11.620762031</v>
      </c>
      <c r="AO18" s="208">
        <v>11.875688312999999</v>
      </c>
      <c r="AP18" s="208">
        <v>11.869320403</v>
      </c>
      <c r="AQ18" s="208">
        <v>12.295008845</v>
      </c>
      <c r="AR18" s="208">
        <v>13.30239104</v>
      </c>
      <c r="AS18" s="208">
        <v>13.175274603</v>
      </c>
      <c r="AT18" s="208">
        <v>13.195704045999999</v>
      </c>
      <c r="AU18" s="208">
        <v>13.286853045000001</v>
      </c>
      <c r="AV18" s="208">
        <v>12.81</v>
      </c>
      <c r="AW18" s="208">
        <v>12.46</v>
      </c>
      <c r="AX18" s="208">
        <v>11.91032</v>
      </c>
      <c r="AY18" s="208">
        <v>11.611219999999999</v>
      </c>
      <c r="AZ18" s="324">
        <v>11.477869999999999</v>
      </c>
      <c r="BA18" s="324">
        <v>11.81644</v>
      </c>
      <c r="BB18" s="324">
        <v>11.99536</v>
      </c>
      <c r="BC18" s="324">
        <v>12.51824</v>
      </c>
      <c r="BD18" s="324">
        <v>13.60871</v>
      </c>
      <c r="BE18" s="324">
        <v>13.374079999999999</v>
      </c>
      <c r="BF18" s="324">
        <v>13.4725</v>
      </c>
      <c r="BG18" s="324">
        <v>13.713979999999999</v>
      </c>
      <c r="BH18" s="324">
        <v>13.21421</v>
      </c>
      <c r="BI18" s="324">
        <v>12.82179</v>
      </c>
      <c r="BJ18" s="324">
        <v>12.144959999999999</v>
      </c>
      <c r="BK18" s="324">
        <v>11.810409999999999</v>
      </c>
      <c r="BL18" s="324">
        <v>11.643359999999999</v>
      </c>
      <c r="BM18" s="324">
        <v>11.962479999999999</v>
      </c>
      <c r="BN18" s="324">
        <v>12.129020000000001</v>
      </c>
      <c r="BO18" s="324">
        <v>12.66151</v>
      </c>
      <c r="BP18" s="324">
        <v>13.7439</v>
      </c>
      <c r="BQ18" s="324">
        <v>13.49245</v>
      </c>
      <c r="BR18" s="324">
        <v>13.52929</v>
      </c>
      <c r="BS18" s="324">
        <v>13.71833</v>
      </c>
      <c r="BT18" s="324">
        <v>13.211399999999999</v>
      </c>
      <c r="BU18" s="324">
        <v>12.78206</v>
      </c>
      <c r="BV18" s="324">
        <v>12.09629</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9.8795034619000006</v>
      </c>
      <c r="AN19" s="208">
        <v>9.8766038737000006</v>
      </c>
      <c r="AO19" s="208">
        <v>10.098721042999999</v>
      </c>
      <c r="AP19" s="208">
        <v>10.338801032999999</v>
      </c>
      <c r="AQ19" s="208">
        <v>10.298578676</v>
      </c>
      <c r="AR19" s="208">
        <v>10.474197306000001</v>
      </c>
      <c r="AS19" s="208">
        <v>10.039357267</v>
      </c>
      <c r="AT19" s="208">
        <v>10.050212107</v>
      </c>
      <c r="AU19" s="208">
        <v>10.533110495000001</v>
      </c>
      <c r="AV19" s="208">
        <v>10.42</v>
      </c>
      <c r="AW19" s="208">
        <v>10.4</v>
      </c>
      <c r="AX19" s="208">
        <v>9.9495470000000008</v>
      </c>
      <c r="AY19" s="208">
        <v>9.9229850000000006</v>
      </c>
      <c r="AZ19" s="324">
        <v>9.9272170000000006</v>
      </c>
      <c r="BA19" s="324">
        <v>10.185359999999999</v>
      </c>
      <c r="BB19" s="324">
        <v>10.464230000000001</v>
      </c>
      <c r="BC19" s="324">
        <v>10.45476</v>
      </c>
      <c r="BD19" s="324">
        <v>10.65212</v>
      </c>
      <c r="BE19" s="324">
        <v>10.225339999999999</v>
      </c>
      <c r="BF19" s="324">
        <v>10.265560000000001</v>
      </c>
      <c r="BG19" s="324">
        <v>10.78913</v>
      </c>
      <c r="BH19" s="324">
        <v>10.67806</v>
      </c>
      <c r="BI19" s="324">
        <v>10.66019</v>
      </c>
      <c r="BJ19" s="324">
        <v>10.17741</v>
      </c>
      <c r="BK19" s="324">
        <v>10.138540000000001</v>
      </c>
      <c r="BL19" s="324">
        <v>10.1297</v>
      </c>
      <c r="BM19" s="324">
        <v>10.383990000000001</v>
      </c>
      <c r="BN19" s="324">
        <v>10.659269999999999</v>
      </c>
      <c r="BO19" s="324">
        <v>10.651859999999999</v>
      </c>
      <c r="BP19" s="324">
        <v>10.860390000000001</v>
      </c>
      <c r="BQ19" s="324">
        <v>10.43388</v>
      </c>
      <c r="BR19" s="324">
        <v>10.46372</v>
      </c>
      <c r="BS19" s="324">
        <v>10.98964</v>
      </c>
      <c r="BT19" s="324">
        <v>10.874610000000001</v>
      </c>
      <c r="BU19" s="324">
        <v>10.84258</v>
      </c>
      <c r="BV19" s="324">
        <v>10.336679999999999</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8.9058852808999998</v>
      </c>
      <c r="AN20" s="208">
        <v>9.0914074986000006</v>
      </c>
      <c r="AO20" s="208">
        <v>9.2231556961999992</v>
      </c>
      <c r="AP20" s="208">
        <v>9.5037108827000001</v>
      </c>
      <c r="AQ20" s="208">
        <v>10.132821181000001</v>
      </c>
      <c r="AR20" s="208">
        <v>10.620826872</v>
      </c>
      <c r="AS20" s="208">
        <v>10.470939999</v>
      </c>
      <c r="AT20" s="208">
        <v>10.48011625</v>
      </c>
      <c r="AU20" s="208">
        <v>10.008908263</v>
      </c>
      <c r="AV20" s="208">
        <v>9.2899999999999991</v>
      </c>
      <c r="AW20" s="208">
        <v>9.17</v>
      </c>
      <c r="AX20" s="208">
        <v>9.0378939999999997</v>
      </c>
      <c r="AY20" s="208">
        <v>9.0549409999999995</v>
      </c>
      <c r="AZ20" s="324">
        <v>9.2833430000000003</v>
      </c>
      <c r="BA20" s="324">
        <v>9.4947189999999999</v>
      </c>
      <c r="BB20" s="324">
        <v>9.7368120000000005</v>
      </c>
      <c r="BC20" s="324">
        <v>10.272729999999999</v>
      </c>
      <c r="BD20" s="324">
        <v>10.857570000000001</v>
      </c>
      <c r="BE20" s="324">
        <v>10.76336</v>
      </c>
      <c r="BF20" s="324">
        <v>10.79426</v>
      </c>
      <c r="BG20" s="324">
        <v>10.44073</v>
      </c>
      <c r="BH20" s="324">
        <v>9.5992049999999995</v>
      </c>
      <c r="BI20" s="324">
        <v>9.3974849999999996</v>
      </c>
      <c r="BJ20" s="324">
        <v>9.0347519999999992</v>
      </c>
      <c r="BK20" s="324">
        <v>8.9635390000000008</v>
      </c>
      <c r="BL20" s="324">
        <v>9.1489290000000008</v>
      </c>
      <c r="BM20" s="324">
        <v>9.3170520000000003</v>
      </c>
      <c r="BN20" s="324">
        <v>9.5777739999999998</v>
      </c>
      <c r="BO20" s="324">
        <v>10.180440000000001</v>
      </c>
      <c r="BP20" s="324">
        <v>10.783289999999999</v>
      </c>
      <c r="BQ20" s="324">
        <v>10.698230000000001</v>
      </c>
      <c r="BR20" s="324">
        <v>10.66104</v>
      </c>
      <c r="BS20" s="324">
        <v>10.25515</v>
      </c>
      <c r="BT20" s="324">
        <v>9.4695820000000008</v>
      </c>
      <c r="BU20" s="324">
        <v>9.2608499999999996</v>
      </c>
      <c r="BV20" s="324">
        <v>8.9902189999999997</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9.1109447742</v>
      </c>
      <c r="AN21" s="208">
        <v>9.3105914865999999</v>
      </c>
      <c r="AO21" s="208">
        <v>9.2976455823999995</v>
      </c>
      <c r="AP21" s="208">
        <v>9.3050858133999999</v>
      </c>
      <c r="AQ21" s="208">
        <v>8.6929876194000002</v>
      </c>
      <c r="AR21" s="208">
        <v>9.0872441444999996</v>
      </c>
      <c r="AS21" s="208">
        <v>9.0071027243999993</v>
      </c>
      <c r="AT21" s="208">
        <v>9.0844851918000007</v>
      </c>
      <c r="AU21" s="208">
        <v>9.1916198453</v>
      </c>
      <c r="AV21" s="208">
        <v>9.09</v>
      </c>
      <c r="AW21" s="208">
        <v>9.1199999999999992</v>
      </c>
      <c r="AX21" s="208">
        <v>8.8105619999999991</v>
      </c>
      <c r="AY21" s="208">
        <v>8.8120410000000007</v>
      </c>
      <c r="AZ21" s="324">
        <v>9.0550180000000005</v>
      </c>
      <c r="BA21" s="324">
        <v>9.1020660000000007</v>
      </c>
      <c r="BB21" s="324">
        <v>9.1687829999999995</v>
      </c>
      <c r="BC21" s="324">
        <v>8.5911679999999997</v>
      </c>
      <c r="BD21" s="324">
        <v>9.0348939999999995</v>
      </c>
      <c r="BE21" s="324">
        <v>9.0305400000000002</v>
      </c>
      <c r="BF21" s="324">
        <v>9.1751690000000004</v>
      </c>
      <c r="BG21" s="324">
        <v>9.3644510000000007</v>
      </c>
      <c r="BH21" s="324">
        <v>9.2921379999999996</v>
      </c>
      <c r="BI21" s="324">
        <v>9.3249949999999995</v>
      </c>
      <c r="BJ21" s="324">
        <v>9.0192010000000007</v>
      </c>
      <c r="BK21" s="324">
        <v>8.992801</v>
      </c>
      <c r="BL21" s="324">
        <v>9.2377029999999998</v>
      </c>
      <c r="BM21" s="324">
        <v>9.2607499999999998</v>
      </c>
      <c r="BN21" s="324">
        <v>9.2914370000000002</v>
      </c>
      <c r="BO21" s="324">
        <v>8.7018219999999999</v>
      </c>
      <c r="BP21" s="324">
        <v>9.1606839999999998</v>
      </c>
      <c r="BQ21" s="324">
        <v>9.1594460000000009</v>
      </c>
      <c r="BR21" s="324">
        <v>9.2842470000000006</v>
      </c>
      <c r="BS21" s="324">
        <v>9.4276649999999993</v>
      </c>
      <c r="BT21" s="324">
        <v>9.3551179999999992</v>
      </c>
      <c r="BU21" s="324">
        <v>9.4005580000000002</v>
      </c>
      <c r="BV21" s="324">
        <v>9.0747040000000005</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10.788345135</v>
      </c>
      <c r="AN22" s="208">
        <v>10.685620838</v>
      </c>
      <c r="AO22" s="208">
        <v>10.774798455999999</v>
      </c>
      <c r="AP22" s="208">
        <v>10.785599983999999</v>
      </c>
      <c r="AQ22" s="208">
        <v>10.892404013</v>
      </c>
      <c r="AR22" s="208">
        <v>10.818758359</v>
      </c>
      <c r="AS22" s="208">
        <v>10.569085908</v>
      </c>
      <c r="AT22" s="208">
        <v>10.52904653</v>
      </c>
      <c r="AU22" s="208">
        <v>10.701753718000001</v>
      </c>
      <c r="AV22" s="208">
        <v>10.71</v>
      </c>
      <c r="AW22" s="208">
        <v>10.89</v>
      </c>
      <c r="AX22" s="208">
        <v>10.42624</v>
      </c>
      <c r="AY22" s="208">
        <v>10.615489999999999</v>
      </c>
      <c r="AZ22" s="324">
        <v>10.63185</v>
      </c>
      <c r="BA22" s="324">
        <v>10.78462</v>
      </c>
      <c r="BB22" s="324">
        <v>10.77697</v>
      </c>
      <c r="BC22" s="324">
        <v>10.85037</v>
      </c>
      <c r="BD22" s="324">
        <v>10.81404</v>
      </c>
      <c r="BE22" s="324">
        <v>10.71946</v>
      </c>
      <c r="BF22" s="324">
        <v>10.701840000000001</v>
      </c>
      <c r="BG22" s="324">
        <v>10.900259999999999</v>
      </c>
      <c r="BH22" s="324">
        <v>10.95017</v>
      </c>
      <c r="BI22" s="324">
        <v>11.139480000000001</v>
      </c>
      <c r="BJ22" s="324">
        <v>10.67713</v>
      </c>
      <c r="BK22" s="324">
        <v>10.83806</v>
      </c>
      <c r="BL22" s="324">
        <v>10.829840000000001</v>
      </c>
      <c r="BM22" s="324">
        <v>10.965299999999999</v>
      </c>
      <c r="BN22" s="324">
        <v>10.94689</v>
      </c>
      <c r="BO22" s="324">
        <v>11.01816</v>
      </c>
      <c r="BP22" s="324">
        <v>10.974769999999999</v>
      </c>
      <c r="BQ22" s="324">
        <v>10.886979999999999</v>
      </c>
      <c r="BR22" s="324">
        <v>10.86974</v>
      </c>
      <c r="BS22" s="324">
        <v>11.065189999999999</v>
      </c>
      <c r="BT22" s="324">
        <v>11.12191</v>
      </c>
      <c r="BU22" s="324">
        <v>11.321440000000001</v>
      </c>
      <c r="BV22" s="324">
        <v>10.840310000000001</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7.7060035743000004</v>
      </c>
      <c r="AN23" s="208">
        <v>7.9696740794999998</v>
      </c>
      <c r="AO23" s="208">
        <v>7.8632070476999996</v>
      </c>
      <c r="AP23" s="208">
        <v>7.9035665257999996</v>
      </c>
      <c r="AQ23" s="208">
        <v>7.8276822531999999</v>
      </c>
      <c r="AR23" s="208">
        <v>7.8804726730999999</v>
      </c>
      <c r="AS23" s="208">
        <v>7.6975713693000003</v>
      </c>
      <c r="AT23" s="208">
        <v>7.9057272368999998</v>
      </c>
      <c r="AU23" s="208">
        <v>8.1015408573999999</v>
      </c>
      <c r="AV23" s="208">
        <v>7.9</v>
      </c>
      <c r="AW23" s="208">
        <v>8.1300000000000008</v>
      </c>
      <c r="AX23" s="208">
        <v>8.2353489999999994</v>
      </c>
      <c r="AY23" s="208">
        <v>7.8661560000000001</v>
      </c>
      <c r="AZ23" s="324">
        <v>8.1685960000000009</v>
      </c>
      <c r="BA23" s="324">
        <v>8.1209699999999998</v>
      </c>
      <c r="BB23" s="324">
        <v>8.2419840000000004</v>
      </c>
      <c r="BC23" s="324">
        <v>8.2409870000000005</v>
      </c>
      <c r="BD23" s="324">
        <v>8.3498819999999991</v>
      </c>
      <c r="BE23" s="324">
        <v>8.1923189999999995</v>
      </c>
      <c r="BF23" s="324">
        <v>8.4370150000000006</v>
      </c>
      <c r="BG23" s="324">
        <v>8.5004310000000007</v>
      </c>
      <c r="BH23" s="324">
        <v>8.0751259999999991</v>
      </c>
      <c r="BI23" s="324">
        <v>8.2811039999999991</v>
      </c>
      <c r="BJ23" s="324">
        <v>8.4009710000000002</v>
      </c>
      <c r="BK23" s="324">
        <v>8.0393039999999996</v>
      </c>
      <c r="BL23" s="324">
        <v>8.3726109999999991</v>
      </c>
      <c r="BM23" s="324">
        <v>8.3394619999999993</v>
      </c>
      <c r="BN23" s="324">
        <v>8.4165240000000008</v>
      </c>
      <c r="BO23" s="324">
        <v>8.376125</v>
      </c>
      <c r="BP23" s="324">
        <v>8.4889100000000006</v>
      </c>
      <c r="BQ23" s="324">
        <v>8.341647</v>
      </c>
      <c r="BR23" s="324">
        <v>8.5987270000000002</v>
      </c>
      <c r="BS23" s="324">
        <v>8.5926170000000006</v>
      </c>
      <c r="BT23" s="324">
        <v>8.1894950000000009</v>
      </c>
      <c r="BU23" s="324">
        <v>8.3909880000000001</v>
      </c>
      <c r="BV23" s="324">
        <v>8.4820419999999999</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8.8884433203000004</v>
      </c>
      <c r="AN24" s="208">
        <v>9.0440896369000008</v>
      </c>
      <c r="AO24" s="208">
        <v>9.0909336634999995</v>
      </c>
      <c r="AP24" s="208">
        <v>9.3933777811999999</v>
      </c>
      <c r="AQ24" s="208">
        <v>9.7712750957000001</v>
      </c>
      <c r="AR24" s="208">
        <v>10.222425848</v>
      </c>
      <c r="AS24" s="208">
        <v>10.171190686999999</v>
      </c>
      <c r="AT24" s="208">
        <v>10.045539088</v>
      </c>
      <c r="AU24" s="208">
        <v>10.040989291000001</v>
      </c>
      <c r="AV24" s="208">
        <v>9.06</v>
      </c>
      <c r="AW24" s="208">
        <v>9.3000000000000007</v>
      </c>
      <c r="AX24" s="208">
        <v>9.0579719999999995</v>
      </c>
      <c r="AY24" s="208">
        <v>9.0496960000000009</v>
      </c>
      <c r="AZ24" s="324">
        <v>9.1908550000000009</v>
      </c>
      <c r="BA24" s="324">
        <v>9.2074630000000006</v>
      </c>
      <c r="BB24" s="324">
        <v>9.5157799999999995</v>
      </c>
      <c r="BC24" s="324">
        <v>9.9328240000000001</v>
      </c>
      <c r="BD24" s="324">
        <v>10.407769999999999</v>
      </c>
      <c r="BE24" s="324">
        <v>10.38458</v>
      </c>
      <c r="BF24" s="324">
        <v>10.26773</v>
      </c>
      <c r="BG24" s="324">
        <v>10.179880000000001</v>
      </c>
      <c r="BH24" s="324">
        <v>9.1432269999999995</v>
      </c>
      <c r="BI24" s="324">
        <v>9.3350620000000006</v>
      </c>
      <c r="BJ24" s="324">
        <v>9.0729830000000007</v>
      </c>
      <c r="BK24" s="324">
        <v>9.0369089999999996</v>
      </c>
      <c r="BL24" s="324">
        <v>9.1416330000000006</v>
      </c>
      <c r="BM24" s="324">
        <v>9.1854049999999994</v>
      </c>
      <c r="BN24" s="324">
        <v>9.4906279999999992</v>
      </c>
      <c r="BO24" s="324">
        <v>9.9003599999999992</v>
      </c>
      <c r="BP24" s="324">
        <v>10.352690000000001</v>
      </c>
      <c r="BQ24" s="324">
        <v>10.32231</v>
      </c>
      <c r="BR24" s="324">
        <v>10.21156</v>
      </c>
      <c r="BS24" s="324">
        <v>10.13801</v>
      </c>
      <c r="BT24" s="324">
        <v>9.1184429999999992</v>
      </c>
      <c r="BU24" s="324">
        <v>9.3430090000000003</v>
      </c>
      <c r="BV24" s="324">
        <v>9.1257859999999997</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13.354796757000001</v>
      </c>
      <c r="AN25" s="208">
        <v>13.546630129</v>
      </c>
      <c r="AO25" s="208">
        <v>13.602223693999999</v>
      </c>
      <c r="AP25" s="208">
        <v>13.22495464</v>
      </c>
      <c r="AQ25" s="208">
        <v>14.507601422</v>
      </c>
      <c r="AR25" s="208">
        <v>16.464047939</v>
      </c>
      <c r="AS25" s="208">
        <v>16.923097273</v>
      </c>
      <c r="AT25" s="208">
        <v>17.557300162000001</v>
      </c>
      <c r="AU25" s="208">
        <v>17.143369901</v>
      </c>
      <c r="AV25" s="208">
        <v>15.97</v>
      </c>
      <c r="AW25" s="208">
        <v>14.85</v>
      </c>
      <c r="AX25" s="208">
        <v>13.51562</v>
      </c>
      <c r="AY25" s="208">
        <v>13.59806</v>
      </c>
      <c r="AZ25" s="324">
        <v>13.58394</v>
      </c>
      <c r="BA25" s="324">
        <v>13.54654</v>
      </c>
      <c r="BB25" s="324">
        <v>13.411300000000001</v>
      </c>
      <c r="BC25" s="324">
        <v>14.83705</v>
      </c>
      <c r="BD25" s="324">
        <v>16.973690000000001</v>
      </c>
      <c r="BE25" s="324">
        <v>17.528009999999998</v>
      </c>
      <c r="BF25" s="324">
        <v>18.222339999999999</v>
      </c>
      <c r="BG25" s="324">
        <v>17.580960000000001</v>
      </c>
      <c r="BH25" s="324">
        <v>16.299790000000002</v>
      </c>
      <c r="BI25" s="324">
        <v>15.10549</v>
      </c>
      <c r="BJ25" s="324">
        <v>13.755319999999999</v>
      </c>
      <c r="BK25" s="324">
        <v>13.764089999999999</v>
      </c>
      <c r="BL25" s="324">
        <v>13.66812</v>
      </c>
      <c r="BM25" s="324">
        <v>13.81396</v>
      </c>
      <c r="BN25" s="324">
        <v>13.68074</v>
      </c>
      <c r="BO25" s="324">
        <v>15.1313</v>
      </c>
      <c r="BP25" s="324">
        <v>17.245039999999999</v>
      </c>
      <c r="BQ25" s="324">
        <v>17.790839999999999</v>
      </c>
      <c r="BR25" s="324">
        <v>18.46838</v>
      </c>
      <c r="BS25" s="324">
        <v>17.778670000000002</v>
      </c>
      <c r="BT25" s="324">
        <v>16.472000000000001</v>
      </c>
      <c r="BU25" s="324">
        <v>15.35272</v>
      </c>
      <c r="BV25" s="324">
        <v>14.11341</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10.24</v>
      </c>
      <c r="AN26" s="208">
        <v>10.36</v>
      </c>
      <c r="AO26" s="208">
        <v>10.41</v>
      </c>
      <c r="AP26" s="208">
        <v>10.42</v>
      </c>
      <c r="AQ26" s="208">
        <v>10.46</v>
      </c>
      <c r="AR26" s="208">
        <v>10.95</v>
      </c>
      <c r="AS26" s="208">
        <v>10.9</v>
      </c>
      <c r="AT26" s="208">
        <v>10.95</v>
      </c>
      <c r="AU26" s="208">
        <v>11.07</v>
      </c>
      <c r="AV26" s="208">
        <v>10.73</v>
      </c>
      <c r="AW26" s="208">
        <v>10.59</v>
      </c>
      <c r="AX26" s="208">
        <v>10.27284</v>
      </c>
      <c r="AY26" s="208">
        <v>10.197800000000001</v>
      </c>
      <c r="AZ26" s="324">
        <v>10.307130000000001</v>
      </c>
      <c r="BA26" s="324">
        <v>10.40831</v>
      </c>
      <c r="BB26" s="324">
        <v>10.533569999999999</v>
      </c>
      <c r="BC26" s="324">
        <v>10.59754</v>
      </c>
      <c r="BD26" s="324">
        <v>11.14462</v>
      </c>
      <c r="BE26" s="324">
        <v>11.152520000000001</v>
      </c>
      <c r="BF26" s="324">
        <v>11.24187</v>
      </c>
      <c r="BG26" s="324">
        <v>11.3415</v>
      </c>
      <c r="BH26" s="324">
        <v>10.97048</v>
      </c>
      <c r="BI26" s="324">
        <v>10.82198</v>
      </c>
      <c r="BJ26" s="324">
        <v>10.47986</v>
      </c>
      <c r="BK26" s="324">
        <v>10.36218</v>
      </c>
      <c r="BL26" s="324">
        <v>10.45791</v>
      </c>
      <c r="BM26" s="324">
        <v>10.567</v>
      </c>
      <c r="BN26" s="324">
        <v>10.67656</v>
      </c>
      <c r="BO26" s="324">
        <v>10.732519999999999</v>
      </c>
      <c r="BP26" s="324">
        <v>11.274710000000001</v>
      </c>
      <c r="BQ26" s="324">
        <v>11.28051</v>
      </c>
      <c r="BR26" s="324">
        <v>11.35087</v>
      </c>
      <c r="BS26" s="324">
        <v>11.414709999999999</v>
      </c>
      <c r="BT26" s="324">
        <v>11.04745</v>
      </c>
      <c r="BU26" s="324">
        <v>10.906319999999999</v>
      </c>
      <c r="BV26" s="324">
        <v>10.577070000000001</v>
      </c>
    </row>
    <row r="27" spans="1:74" ht="11.1" customHeight="1" x14ac:dyDescent="0.2">
      <c r="A27" s="119"/>
      <c r="B27" s="122" t="s">
        <v>29</v>
      </c>
      <c r="C27" s="444"/>
      <c r="D27" s="444"/>
      <c r="E27" s="444"/>
      <c r="F27" s="444"/>
      <c r="G27" s="444"/>
      <c r="H27" s="444"/>
      <c r="I27" s="444"/>
      <c r="J27" s="444"/>
      <c r="K27" s="444"/>
      <c r="L27" s="444"/>
      <c r="M27" s="444"/>
      <c r="N27" s="444"/>
      <c r="O27" s="444"/>
      <c r="P27" s="444"/>
      <c r="Q27" s="444"/>
      <c r="R27" s="444"/>
      <c r="S27" s="444"/>
      <c r="T27" s="444"/>
      <c r="U27" s="444"/>
      <c r="V27" s="444"/>
      <c r="W27" s="444"/>
      <c r="X27" s="444"/>
      <c r="Y27" s="444"/>
      <c r="Z27" s="444"/>
      <c r="AA27" s="444"/>
      <c r="AB27" s="444"/>
      <c r="AC27" s="444"/>
      <c r="AD27" s="444"/>
      <c r="AE27" s="444"/>
      <c r="AF27" s="444"/>
      <c r="AG27" s="444"/>
      <c r="AH27" s="444"/>
      <c r="AI27" s="444"/>
      <c r="AJ27" s="444"/>
      <c r="AK27" s="444"/>
      <c r="AL27" s="444"/>
      <c r="AM27" s="444"/>
      <c r="AN27" s="444"/>
      <c r="AO27" s="444"/>
      <c r="AP27" s="444"/>
      <c r="AQ27" s="444"/>
      <c r="AR27" s="444"/>
      <c r="AS27" s="444"/>
      <c r="AT27" s="444"/>
      <c r="AU27" s="444"/>
      <c r="AV27" s="444"/>
      <c r="AW27" s="444"/>
      <c r="AX27" s="444"/>
      <c r="AY27" s="444"/>
      <c r="AZ27" s="445"/>
      <c r="BA27" s="445"/>
      <c r="BB27" s="445"/>
      <c r="BC27" s="445"/>
      <c r="BD27" s="445"/>
      <c r="BE27" s="445"/>
      <c r="BF27" s="445"/>
      <c r="BG27" s="445"/>
      <c r="BH27" s="445"/>
      <c r="BI27" s="445"/>
      <c r="BJ27" s="445"/>
      <c r="BK27" s="445"/>
      <c r="BL27" s="445"/>
      <c r="BM27" s="445"/>
      <c r="BN27" s="445"/>
      <c r="BO27" s="445"/>
      <c r="BP27" s="445"/>
      <c r="BQ27" s="445"/>
      <c r="BR27" s="445"/>
      <c r="BS27" s="445"/>
      <c r="BT27" s="445"/>
      <c r="BU27" s="445"/>
      <c r="BV27" s="445"/>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12.465815013</v>
      </c>
      <c r="AN28" s="208">
        <v>12.318314999</v>
      </c>
      <c r="AO28" s="208">
        <v>12.068856928000001</v>
      </c>
      <c r="AP28" s="208">
        <v>12.167421072</v>
      </c>
      <c r="AQ28" s="208">
        <v>12.309925391</v>
      </c>
      <c r="AR28" s="208">
        <v>12.199526711000001</v>
      </c>
      <c r="AS28" s="208">
        <v>12.524930040999999</v>
      </c>
      <c r="AT28" s="208">
        <v>12.502624388999999</v>
      </c>
      <c r="AU28" s="208">
        <v>12.524677216000001</v>
      </c>
      <c r="AV28" s="208">
        <v>12.59</v>
      </c>
      <c r="AW28" s="208">
        <v>12.2</v>
      </c>
      <c r="AX28" s="208">
        <v>12.366759999999999</v>
      </c>
      <c r="AY28" s="208">
        <v>12.01559</v>
      </c>
      <c r="AZ28" s="324">
        <v>11.998530000000001</v>
      </c>
      <c r="BA28" s="324">
        <v>11.892099999999999</v>
      </c>
      <c r="BB28" s="324">
        <v>12.13632</v>
      </c>
      <c r="BC28" s="324">
        <v>12.36609</v>
      </c>
      <c r="BD28" s="324">
        <v>12.312749999999999</v>
      </c>
      <c r="BE28" s="324">
        <v>12.69383</v>
      </c>
      <c r="BF28" s="324">
        <v>12.71266</v>
      </c>
      <c r="BG28" s="324">
        <v>12.764390000000001</v>
      </c>
      <c r="BH28" s="324">
        <v>12.852259999999999</v>
      </c>
      <c r="BI28" s="324">
        <v>12.464449999999999</v>
      </c>
      <c r="BJ28" s="324">
        <v>12.63916</v>
      </c>
      <c r="BK28" s="324">
        <v>12.284509999999999</v>
      </c>
      <c r="BL28" s="324">
        <v>12.264749999999999</v>
      </c>
      <c r="BM28" s="324">
        <v>12.145709999999999</v>
      </c>
      <c r="BN28" s="324">
        <v>12.37777</v>
      </c>
      <c r="BO28" s="324">
        <v>12.5916</v>
      </c>
      <c r="BP28" s="324">
        <v>12.51679</v>
      </c>
      <c r="BQ28" s="324">
        <v>12.887639999999999</v>
      </c>
      <c r="BR28" s="324">
        <v>12.89382</v>
      </c>
      <c r="BS28" s="324">
        <v>12.93581</v>
      </c>
      <c r="BT28" s="324">
        <v>13.01633</v>
      </c>
      <c r="BU28" s="324">
        <v>12.61566</v>
      </c>
      <c r="BV28" s="324">
        <v>12.785500000000001</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6.3976587665000002</v>
      </c>
      <c r="AN29" s="208">
        <v>6.3955681915999998</v>
      </c>
      <c r="AO29" s="208">
        <v>6.2776496248999996</v>
      </c>
      <c r="AP29" s="208">
        <v>6.3168227285</v>
      </c>
      <c r="AQ29" s="208">
        <v>6.3434733538000003</v>
      </c>
      <c r="AR29" s="208">
        <v>6.3994830932999998</v>
      </c>
      <c r="AS29" s="208">
        <v>6.4588876692000001</v>
      </c>
      <c r="AT29" s="208">
        <v>6.4070292617</v>
      </c>
      <c r="AU29" s="208">
        <v>6.3768393022999996</v>
      </c>
      <c r="AV29" s="208">
        <v>6.28</v>
      </c>
      <c r="AW29" s="208">
        <v>6.23</v>
      </c>
      <c r="AX29" s="208">
        <v>6.3819220000000003</v>
      </c>
      <c r="AY29" s="208">
        <v>6.3692780000000004</v>
      </c>
      <c r="AZ29" s="324">
        <v>6.3758759999999999</v>
      </c>
      <c r="BA29" s="324">
        <v>6.2959899999999998</v>
      </c>
      <c r="BB29" s="324">
        <v>6.3668060000000004</v>
      </c>
      <c r="BC29" s="324">
        <v>6.385453</v>
      </c>
      <c r="BD29" s="324">
        <v>6.3981430000000001</v>
      </c>
      <c r="BE29" s="324">
        <v>6.3407179999999999</v>
      </c>
      <c r="BF29" s="324">
        <v>6.3318909999999997</v>
      </c>
      <c r="BG29" s="324">
        <v>6.3623200000000004</v>
      </c>
      <c r="BH29" s="324">
        <v>6.1872610000000003</v>
      </c>
      <c r="BI29" s="324">
        <v>6.138198</v>
      </c>
      <c r="BJ29" s="324">
        <v>6.2403209999999998</v>
      </c>
      <c r="BK29" s="324">
        <v>6.2582509999999996</v>
      </c>
      <c r="BL29" s="324">
        <v>6.3136850000000004</v>
      </c>
      <c r="BM29" s="324">
        <v>6.2107859999999997</v>
      </c>
      <c r="BN29" s="324">
        <v>6.2568320000000002</v>
      </c>
      <c r="BO29" s="324">
        <v>6.265854</v>
      </c>
      <c r="BP29" s="324">
        <v>6.2707329999999999</v>
      </c>
      <c r="BQ29" s="324">
        <v>6.2166959999999998</v>
      </c>
      <c r="BR29" s="324">
        <v>6.2041089999999999</v>
      </c>
      <c r="BS29" s="324">
        <v>6.2300360000000001</v>
      </c>
      <c r="BT29" s="324">
        <v>6.0499419999999997</v>
      </c>
      <c r="BU29" s="324">
        <v>6.0009249999999996</v>
      </c>
      <c r="BV29" s="324">
        <v>6.0924149999999999</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6.5359747778999999</v>
      </c>
      <c r="AN30" s="208">
        <v>6.5568146292999998</v>
      </c>
      <c r="AO30" s="208">
        <v>6.4205572729</v>
      </c>
      <c r="AP30" s="208">
        <v>6.7099293316999997</v>
      </c>
      <c r="AQ30" s="208">
        <v>6.7362349348999997</v>
      </c>
      <c r="AR30" s="208">
        <v>6.8907931485000002</v>
      </c>
      <c r="AS30" s="208">
        <v>6.8833459167999997</v>
      </c>
      <c r="AT30" s="208">
        <v>6.7036138247999997</v>
      </c>
      <c r="AU30" s="208">
        <v>6.6672461439999999</v>
      </c>
      <c r="AV30" s="208">
        <v>6.77</v>
      </c>
      <c r="AW30" s="208">
        <v>6.58</v>
      </c>
      <c r="AX30" s="208">
        <v>6.5820749999999997</v>
      </c>
      <c r="AY30" s="208">
        <v>6.5675980000000003</v>
      </c>
      <c r="AZ30" s="324">
        <v>6.6488889999999996</v>
      </c>
      <c r="BA30" s="324">
        <v>6.5532870000000001</v>
      </c>
      <c r="BB30" s="324">
        <v>6.8669580000000003</v>
      </c>
      <c r="BC30" s="324">
        <v>6.8689869999999997</v>
      </c>
      <c r="BD30" s="324">
        <v>7.0204649999999997</v>
      </c>
      <c r="BE30" s="324">
        <v>6.9371710000000002</v>
      </c>
      <c r="BF30" s="324">
        <v>6.7800859999999998</v>
      </c>
      <c r="BG30" s="324">
        <v>6.8018700000000001</v>
      </c>
      <c r="BH30" s="324">
        <v>6.8510359999999997</v>
      </c>
      <c r="BI30" s="324">
        <v>6.7118849999999997</v>
      </c>
      <c r="BJ30" s="324">
        <v>6.6725570000000003</v>
      </c>
      <c r="BK30" s="324">
        <v>6.6643179999999997</v>
      </c>
      <c r="BL30" s="324">
        <v>6.7430519999999996</v>
      </c>
      <c r="BM30" s="324">
        <v>6.6436999999999999</v>
      </c>
      <c r="BN30" s="324">
        <v>6.9572589999999996</v>
      </c>
      <c r="BO30" s="324">
        <v>6.9562220000000003</v>
      </c>
      <c r="BP30" s="324">
        <v>7.0929270000000004</v>
      </c>
      <c r="BQ30" s="324">
        <v>7.0088379999999999</v>
      </c>
      <c r="BR30" s="324">
        <v>6.8416170000000003</v>
      </c>
      <c r="BS30" s="324">
        <v>6.870787</v>
      </c>
      <c r="BT30" s="324">
        <v>6.9210390000000004</v>
      </c>
      <c r="BU30" s="324">
        <v>6.7808140000000003</v>
      </c>
      <c r="BV30" s="324">
        <v>6.712161</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6.7765466622000003</v>
      </c>
      <c r="AN31" s="208">
        <v>6.9140854586999998</v>
      </c>
      <c r="AO31" s="208">
        <v>7.1136876142999999</v>
      </c>
      <c r="AP31" s="208">
        <v>7.0379944604000002</v>
      </c>
      <c r="AQ31" s="208">
        <v>7.1770021704999998</v>
      </c>
      <c r="AR31" s="208">
        <v>7.7169361044000002</v>
      </c>
      <c r="AS31" s="208">
        <v>8.1288637218000002</v>
      </c>
      <c r="AT31" s="208">
        <v>7.9238253672000001</v>
      </c>
      <c r="AU31" s="208">
        <v>7.6033352833999999</v>
      </c>
      <c r="AV31" s="208">
        <v>6.72</v>
      </c>
      <c r="AW31" s="208">
        <v>6.59</v>
      </c>
      <c r="AX31" s="208">
        <v>6.7670649999999997</v>
      </c>
      <c r="AY31" s="208">
        <v>6.9257210000000002</v>
      </c>
      <c r="AZ31" s="324">
        <v>7.0757529999999997</v>
      </c>
      <c r="BA31" s="324">
        <v>7.296468</v>
      </c>
      <c r="BB31" s="324">
        <v>7.1165950000000002</v>
      </c>
      <c r="BC31" s="324">
        <v>7.2445959999999996</v>
      </c>
      <c r="BD31" s="324">
        <v>7.8300559999999999</v>
      </c>
      <c r="BE31" s="324">
        <v>8.2501219999999993</v>
      </c>
      <c r="BF31" s="324">
        <v>8.0525090000000006</v>
      </c>
      <c r="BG31" s="324">
        <v>7.7610429999999999</v>
      </c>
      <c r="BH31" s="324">
        <v>6.8384499999999999</v>
      </c>
      <c r="BI31" s="324">
        <v>6.7530749999999999</v>
      </c>
      <c r="BJ31" s="324">
        <v>6.9184530000000004</v>
      </c>
      <c r="BK31" s="324">
        <v>7.0628659999999996</v>
      </c>
      <c r="BL31" s="324">
        <v>7.2171000000000003</v>
      </c>
      <c r="BM31" s="324">
        <v>7.4411440000000004</v>
      </c>
      <c r="BN31" s="324">
        <v>7.2544230000000001</v>
      </c>
      <c r="BO31" s="324">
        <v>7.3839180000000004</v>
      </c>
      <c r="BP31" s="324">
        <v>7.9636620000000002</v>
      </c>
      <c r="BQ31" s="324">
        <v>8.3911099999999994</v>
      </c>
      <c r="BR31" s="324">
        <v>8.1851090000000006</v>
      </c>
      <c r="BS31" s="324">
        <v>7.8976670000000002</v>
      </c>
      <c r="BT31" s="324">
        <v>6.9564089999999998</v>
      </c>
      <c r="BU31" s="324">
        <v>6.8744449999999997</v>
      </c>
      <c r="BV31" s="324">
        <v>7.0226170000000003</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5.9768632901999998</v>
      </c>
      <c r="AN32" s="208">
        <v>6.0625572882999998</v>
      </c>
      <c r="AO32" s="208">
        <v>5.9046100377000004</v>
      </c>
      <c r="AP32" s="208">
        <v>6.1791383133000002</v>
      </c>
      <c r="AQ32" s="208">
        <v>5.8334497008000001</v>
      </c>
      <c r="AR32" s="208">
        <v>6.2905652816000002</v>
      </c>
      <c r="AS32" s="208">
        <v>6.6209591468999998</v>
      </c>
      <c r="AT32" s="208">
        <v>6.3711280098999996</v>
      </c>
      <c r="AU32" s="208">
        <v>6.5136234632000001</v>
      </c>
      <c r="AV32" s="208">
        <v>6.19</v>
      </c>
      <c r="AW32" s="208">
        <v>5.92</v>
      </c>
      <c r="AX32" s="208">
        <v>6.0242950000000004</v>
      </c>
      <c r="AY32" s="208">
        <v>5.9778399999999996</v>
      </c>
      <c r="AZ32" s="324">
        <v>6.0349349999999999</v>
      </c>
      <c r="BA32" s="324">
        <v>5.9635680000000004</v>
      </c>
      <c r="BB32" s="324">
        <v>6.3934119999999997</v>
      </c>
      <c r="BC32" s="324">
        <v>6.0417620000000003</v>
      </c>
      <c r="BD32" s="324">
        <v>6.5029880000000002</v>
      </c>
      <c r="BE32" s="324">
        <v>6.7493489999999996</v>
      </c>
      <c r="BF32" s="324">
        <v>6.3981240000000001</v>
      </c>
      <c r="BG32" s="324">
        <v>6.6723569999999999</v>
      </c>
      <c r="BH32" s="324">
        <v>6.3209419999999996</v>
      </c>
      <c r="BI32" s="324">
        <v>5.9192359999999997</v>
      </c>
      <c r="BJ32" s="324">
        <v>6.048692</v>
      </c>
      <c r="BK32" s="324">
        <v>5.9816269999999996</v>
      </c>
      <c r="BL32" s="324">
        <v>6.0903159999999996</v>
      </c>
      <c r="BM32" s="324">
        <v>6.0171000000000001</v>
      </c>
      <c r="BN32" s="324">
        <v>6.4347859999999999</v>
      </c>
      <c r="BO32" s="324">
        <v>6.0620229999999999</v>
      </c>
      <c r="BP32" s="324">
        <v>6.5333240000000004</v>
      </c>
      <c r="BQ32" s="324">
        <v>6.7819469999999997</v>
      </c>
      <c r="BR32" s="324">
        <v>6.4185030000000003</v>
      </c>
      <c r="BS32" s="324">
        <v>6.6893349999999998</v>
      </c>
      <c r="BT32" s="324">
        <v>6.328309</v>
      </c>
      <c r="BU32" s="324">
        <v>5.9198810000000002</v>
      </c>
      <c r="BV32" s="324">
        <v>6.0482969999999998</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5.4890132578999999</v>
      </c>
      <c r="AN33" s="208">
        <v>5.4738604688999999</v>
      </c>
      <c r="AO33" s="208">
        <v>5.3829913884999998</v>
      </c>
      <c r="AP33" s="208">
        <v>5.4312948749999999</v>
      </c>
      <c r="AQ33" s="208">
        <v>5.4734275106999997</v>
      </c>
      <c r="AR33" s="208">
        <v>5.6131919524000002</v>
      </c>
      <c r="AS33" s="208">
        <v>5.7279472052999996</v>
      </c>
      <c r="AT33" s="208">
        <v>5.7295752061999998</v>
      </c>
      <c r="AU33" s="208">
        <v>5.6384558695999996</v>
      </c>
      <c r="AV33" s="208">
        <v>5.55</v>
      </c>
      <c r="AW33" s="208">
        <v>5.59</v>
      </c>
      <c r="AX33" s="208">
        <v>5.2594089999999998</v>
      </c>
      <c r="AY33" s="208">
        <v>5.3617210000000002</v>
      </c>
      <c r="AZ33" s="324">
        <v>5.4174199999999999</v>
      </c>
      <c r="BA33" s="324">
        <v>5.420426</v>
      </c>
      <c r="BB33" s="324">
        <v>5.5201570000000002</v>
      </c>
      <c r="BC33" s="324">
        <v>5.5443980000000002</v>
      </c>
      <c r="BD33" s="324">
        <v>5.721997</v>
      </c>
      <c r="BE33" s="324">
        <v>5.7862739999999997</v>
      </c>
      <c r="BF33" s="324">
        <v>5.7508140000000001</v>
      </c>
      <c r="BG33" s="324">
        <v>5.7147189999999997</v>
      </c>
      <c r="BH33" s="324">
        <v>5.6043000000000003</v>
      </c>
      <c r="BI33" s="324">
        <v>5.5545530000000003</v>
      </c>
      <c r="BJ33" s="324">
        <v>5.2550829999999999</v>
      </c>
      <c r="BK33" s="324">
        <v>5.3784039999999997</v>
      </c>
      <c r="BL33" s="324">
        <v>5.4432749999999999</v>
      </c>
      <c r="BM33" s="324">
        <v>5.4484300000000001</v>
      </c>
      <c r="BN33" s="324">
        <v>5.5361649999999996</v>
      </c>
      <c r="BO33" s="324">
        <v>5.5569329999999999</v>
      </c>
      <c r="BP33" s="324">
        <v>5.7244250000000001</v>
      </c>
      <c r="BQ33" s="324">
        <v>5.791455</v>
      </c>
      <c r="BR33" s="324">
        <v>5.7396539999999998</v>
      </c>
      <c r="BS33" s="324">
        <v>5.7098719999999998</v>
      </c>
      <c r="BT33" s="324">
        <v>5.5965009999999999</v>
      </c>
      <c r="BU33" s="324">
        <v>5.5434999999999999</v>
      </c>
      <c r="BV33" s="324">
        <v>5.2431840000000003</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4.9057652329000003</v>
      </c>
      <c r="AN34" s="208">
        <v>5.1007255276999999</v>
      </c>
      <c r="AO34" s="208">
        <v>5.1039426077999996</v>
      </c>
      <c r="AP34" s="208">
        <v>4.9503165418000004</v>
      </c>
      <c r="AQ34" s="208">
        <v>4.9577487991</v>
      </c>
      <c r="AR34" s="208">
        <v>5.0411566242000001</v>
      </c>
      <c r="AS34" s="208">
        <v>5.1813720876999998</v>
      </c>
      <c r="AT34" s="208">
        <v>5.3534283852</v>
      </c>
      <c r="AU34" s="208">
        <v>5.1492543486000004</v>
      </c>
      <c r="AV34" s="208">
        <v>5.22</v>
      </c>
      <c r="AW34" s="208">
        <v>4.99</v>
      </c>
      <c r="AX34" s="208">
        <v>4.6877190000000004</v>
      </c>
      <c r="AY34" s="208">
        <v>4.6511560000000003</v>
      </c>
      <c r="AZ34" s="324">
        <v>4.8635169999999999</v>
      </c>
      <c r="BA34" s="324">
        <v>4.7973140000000001</v>
      </c>
      <c r="BB34" s="324">
        <v>4.5855709999999998</v>
      </c>
      <c r="BC34" s="324">
        <v>4.6919250000000003</v>
      </c>
      <c r="BD34" s="324">
        <v>4.8601049999999999</v>
      </c>
      <c r="BE34" s="324">
        <v>5.0281919999999998</v>
      </c>
      <c r="BF34" s="324">
        <v>5.0360199999999997</v>
      </c>
      <c r="BG34" s="324">
        <v>5.0482040000000001</v>
      </c>
      <c r="BH34" s="324">
        <v>5.0376589999999997</v>
      </c>
      <c r="BI34" s="324">
        <v>4.8023300000000004</v>
      </c>
      <c r="BJ34" s="324">
        <v>4.591278</v>
      </c>
      <c r="BK34" s="324">
        <v>4.5460750000000001</v>
      </c>
      <c r="BL34" s="324">
        <v>4.7599369999999999</v>
      </c>
      <c r="BM34" s="324">
        <v>4.68391</v>
      </c>
      <c r="BN34" s="324">
        <v>4.4760030000000004</v>
      </c>
      <c r="BO34" s="324">
        <v>4.587415</v>
      </c>
      <c r="BP34" s="324">
        <v>4.7396849999999997</v>
      </c>
      <c r="BQ34" s="324">
        <v>4.8961249999999996</v>
      </c>
      <c r="BR34" s="324">
        <v>4.8970229999999999</v>
      </c>
      <c r="BS34" s="324">
        <v>4.9176250000000001</v>
      </c>
      <c r="BT34" s="324">
        <v>4.9006309999999997</v>
      </c>
      <c r="BU34" s="324">
        <v>4.6908969999999997</v>
      </c>
      <c r="BV34" s="324">
        <v>4.4885539999999997</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5.6623288196999999</v>
      </c>
      <c r="AN35" s="208">
        <v>5.7858455762999998</v>
      </c>
      <c r="AO35" s="208">
        <v>5.7463117126999999</v>
      </c>
      <c r="AP35" s="208">
        <v>5.7472184687999999</v>
      </c>
      <c r="AQ35" s="208">
        <v>6.1028198418999997</v>
      </c>
      <c r="AR35" s="208">
        <v>6.5763330143000003</v>
      </c>
      <c r="AS35" s="208">
        <v>6.9016449863</v>
      </c>
      <c r="AT35" s="208">
        <v>7.0579859047999998</v>
      </c>
      <c r="AU35" s="208">
        <v>6.7624376780000004</v>
      </c>
      <c r="AV35" s="208">
        <v>5.86</v>
      </c>
      <c r="AW35" s="208">
        <v>5.92</v>
      </c>
      <c r="AX35" s="208">
        <v>5.8195399999999999</v>
      </c>
      <c r="AY35" s="208">
        <v>5.729152</v>
      </c>
      <c r="AZ35" s="324">
        <v>5.8620260000000002</v>
      </c>
      <c r="BA35" s="324">
        <v>5.8118860000000003</v>
      </c>
      <c r="BB35" s="324">
        <v>5.8995519999999999</v>
      </c>
      <c r="BC35" s="324">
        <v>6.2649239999999997</v>
      </c>
      <c r="BD35" s="324">
        <v>6.6484069999999997</v>
      </c>
      <c r="BE35" s="324">
        <v>6.9626749999999999</v>
      </c>
      <c r="BF35" s="324">
        <v>6.8079450000000001</v>
      </c>
      <c r="BG35" s="324">
        <v>6.7126999999999999</v>
      </c>
      <c r="BH35" s="324">
        <v>5.8212820000000001</v>
      </c>
      <c r="BI35" s="324">
        <v>5.9339440000000003</v>
      </c>
      <c r="BJ35" s="324">
        <v>5.8532019999999996</v>
      </c>
      <c r="BK35" s="324">
        <v>5.7754950000000003</v>
      </c>
      <c r="BL35" s="324">
        <v>5.905545</v>
      </c>
      <c r="BM35" s="324">
        <v>5.8468309999999999</v>
      </c>
      <c r="BN35" s="324">
        <v>5.9396040000000001</v>
      </c>
      <c r="BO35" s="324">
        <v>6.2941739999999999</v>
      </c>
      <c r="BP35" s="324">
        <v>6.6837949999999999</v>
      </c>
      <c r="BQ35" s="324">
        <v>7.0128389999999996</v>
      </c>
      <c r="BR35" s="324">
        <v>6.8613160000000004</v>
      </c>
      <c r="BS35" s="324">
        <v>6.7694939999999999</v>
      </c>
      <c r="BT35" s="324">
        <v>5.8724619999999996</v>
      </c>
      <c r="BU35" s="324">
        <v>5.9890319999999999</v>
      </c>
      <c r="BV35" s="324">
        <v>5.9034269999999998</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8.7708150991</v>
      </c>
      <c r="AN36" s="208">
        <v>8.8940012022000001</v>
      </c>
      <c r="AO36" s="208">
        <v>9.2311552616999997</v>
      </c>
      <c r="AP36" s="208">
        <v>8.8682571247999995</v>
      </c>
      <c r="AQ36" s="208">
        <v>10.06383136</v>
      </c>
      <c r="AR36" s="208">
        <v>11.898416080000001</v>
      </c>
      <c r="AS36" s="208">
        <v>12.457529509</v>
      </c>
      <c r="AT36" s="208">
        <v>12.161120967</v>
      </c>
      <c r="AU36" s="208">
        <v>12.509447575999999</v>
      </c>
      <c r="AV36" s="208">
        <v>11.74</v>
      </c>
      <c r="AW36" s="208">
        <v>10.95</v>
      </c>
      <c r="AX36" s="208">
        <v>9.4144400000000008</v>
      </c>
      <c r="AY36" s="208">
        <v>9.3389089999999992</v>
      </c>
      <c r="AZ36" s="324">
        <v>9.3969059999999995</v>
      </c>
      <c r="BA36" s="324">
        <v>9.6728310000000004</v>
      </c>
      <c r="BB36" s="324">
        <v>9.3576139999999999</v>
      </c>
      <c r="BC36" s="324">
        <v>10.60797</v>
      </c>
      <c r="BD36" s="324">
        <v>12.367430000000001</v>
      </c>
      <c r="BE36" s="324">
        <v>12.942539999999999</v>
      </c>
      <c r="BF36" s="324">
        <v>12.045959999999999</v>
      </c>
      <c r="BG36" s="324">
        <v>12.73362</v>
      </c>
      <c r="BH36" s="324">
        <v>11.95696</v>
      </c>
      <c r="BI36" s="324">
        <v>11.2507</v>
      </c>
      <c r="BJ36" s="324">
        <v>9.7031010000000002</v>
      </c>
      <c r="BK36" s="324">
        <v>9.6570929999999997</v>
      </c>
      <c r="BL36" s="324">
        <v>9.7129270000000005</v>
      </c>
      <c r="BM36" s="324">
        <v>9.9796899999999997</v>
      </c>
      <c r="BN36" s="324">
        <v>9.6629210000000008</v>
      </c>
      <c r="BO36" s="324">
        <v>10.926360000000001</v>
      </c>
      <c r="BP36" s="324">
        <v>12.751390000000001</v>
      </c>
      <c r="BQ36" s="324">
        <v>13.373340000000001</v>
      </c>
      <c r="BR36" s="324">
        <v>12.43942</v>
      </c>
      <c r="BS36" s="324">
        <v>13.16156</v>
      </c>
      <c r="BT36" s="324">
        <v>12.36984</v>
      </c>
      <c r="BU36" s="324">
        <v>11.64799</v>
      </c>
      <c r="BV36" s="324">
        <v>10.03599</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6.33</v>
      </c>
      <c r="AN37" s="208">
        <v>6.41</v>
      </c>
      <c r="AO37" s="208">
        <v>6.38</v>
      </c>
      <c r="AP37" s="208">
        <v>6.4</v>
      </c>
      <c r="AQ37" s="208">
        <v>6.53</v>
      </c>
      <c r="AR37" s="208">
        <v>6.94</v>
      </c>
      <c r="AS37" s="208">
        <v>7.17</v>
      </c>
      <c r="AT37" s="208">
        <v>7.09</v>
      </c>
      <c r="AU37" s="208">
        <v>7.01</v>
      </c>
      <c r="AV37" s="208">
        <v>6.72</v>
      </c>
      <c r="AW37" s="208">
        <v>6.48</v>
      </c>
      <c r="AX37" s="208">
        <v>6.3291110000000002</v>
      </c>
      <c r="AY37" s="208">
        <v>6.3128120000000001</v>
      </c>
      <c r="AZ37" s="324">
        <v>6.4124639999999999</v>
      </c>
      <c r="BA37" s="324">
        <v>6.4017970000000002</v>
      </c>
      <c r="BB37" s="324">
        <v>6.4382609999999998</v>
      </c>
      <c r="BC37" s="324">
        <v>6.5930439999999999</v>
      </c>
      <c r="BD37" s="324">
        <v>7.0133239999999999</v>
      </c>
      <c r="BE37" s="324">
        <v>7.2139499999999996</v>
      </c>
      <c r="BF37" s="324">
        <v>7.014589</v>
      </c>
      <c r="BG37" s="324">
        <v>7.062792</v>
      </c>
      <c r="BH37" s="324">
        <v>6.7344359999999996</v>
      </c>
      <c r="BI37" s="324">
        <v>6.4941420000000001</v>
      </c>
      <c r="BJ37" s="324">
        <v>6.3561189999999996</v>
      </c>
      <c r="BK37" s="324">
        <v>6.3401860000000001</v>
      </c>
      <c r="BL37" s="324">
        <v>6.45174</v>
      </c>
      <c r="BM37" s="324">
        <v>6.4339870000000001</v>
      </c>
      <c r="BN37" s="324">
        <v>6.4633070000000004</v>
      </c>
      <c r="BO37" s="324">
        <v>6.6157149999999998</v>
      </c>
      <c r="BP37" s="324">
        <v>7.0329030000000001</v>
      </c>
      <c r="BQ37" s="324">
        <v>7.2391889999999997</v>
      </c>
      <c r="BR37" s="324">
        <v>7.0316340000000004</v>
      </c>
      <c r="BS37" s="324">
        <v>7.0818469999999998</v>
      </c>
      <c r="BT37" s="324">
        <v>6.7454739999999997</v>
      </c>
      <c r="BU37" s="324">
        <v>6.5080590000000003</v>
      </c>
      <c r="BV37" s="324">
        <v>6.3619940000000001</v>
      </c>
    </row>
    <row r="38" spans="1:74" ht="11.1" customHeight="1" x14ac:dyDescent="0.2">
      <c r="A38" s="119"/>
      <c r="B38" s="122" t="s">
        <v>244</v>
      </c>
      <c r="C38" s="444"/>
      <c r="D38" s="444"/>
      <c r="E38" s="444"/>
      <c r="F38" s="444"/>
      <c r="G38" s="444"/>
      <c r="H38" s="444"/>
      <c r="I38" s="444"/>
      <c r="J38" s="444"/>
      <c r="K38" s="444"/>
      <c r="L38" s="444"/>
      <c r="M38" s="444"/>
      <c r="N38" s="444"/>
      <c r="O38" s="444"/>
      <c r="P38" s="444"/>
      <c r="Q38" s="444"/>
      <c r="R38" s="444"/>
      <c r="S38" s="444"/>
      <c r="T38" s="444"/>
      <c r="U38" s="444"/>
      <c r="V38" s="444"/>
      <c r="W38" s="444"/>
      <c r="X38" s="444"/>
      <c r="Y38" s="444"/>
      <c r="Z38" s="444"/>
      <c r="AA38" s="444"/>
      <c r="AB38" s="444"/>
      <c r="AC38" s="444"/>
      <c r="AD38" s="444"/>
      <c r="AE38" s="444"/>
      <c r="AF38" s="444"/>
      <c r="AG38" s="444"/>
      <c r="AH38" s="444"/>
      <c r="AI38" s="444"/>
      <c r="AJ38" s="444"/>
      <c r="AK38" s="444"/>
      <c r="AL38" s="444"/>
      <c r="AM38" s="444"/>
      <c r="AN38" s="444"/>
      <c r="AO38" s="444"/>
      <c r="AP38" s="444"/>
      <c r="AQ38" s="444"/>
      <c r="AR38" s="444"/>
      <c r="AS38" s="444"/>
      <c r="AT38" s="444"/>
      <c r="AU38" s="444"/>
      <c r="AV38" s="444"/>
      <c r="AW38" s="444"/>
      <c r="AX38" s="444"/>
      <c r="AY38" s="444"/>
      <c r="AZ38" s="445"/>
      <c r="BA38" s="445"/>
      <c r="BB38" s="445"/>
      <c r="BC38" s="445"/>
      <c r="BD38" s="445"/>
      <c r="BE38" s="445"/>
      <c r="BF38" s="445"/>
      <c r="BG38" s="445"/>
      <c r="BH38" s="445"/>
      <c r="BI38" s="445"/>
      <c r="BJ38" s="445"/>
      <c r="BK38" s="445"/>
      <c r="BL38" s="445"/>
      <c r="BM38" s="445"/>
      <c r="BN38" s="445"/>
      <c r="BO38" s="445"/>
      <c r="BP38" s="445"/>
      <c r="BQ38" s="445"/>
      <c r="BR38" s="445"/>
      <c r="BS38" s="445"/>
      <c r="BT38" s="445"/>
      <c r="BU38" s="445"/>
      <c r="BV38" s="445"/>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18.076605088000001</v>
      </c>
      <c r="AN39" s="253">
        <v>18.170975825999999</v>
      </c>
      <c r="AO39" s="253">
        <v>17.773069768999999</v>
      </c>
      <c r="AP39" s="253">
        <v>18.168472886</v>
      </c>
      <c r="AQ39" s="253">
        <v>17.596036821999999</v>
      </c>
      <c r="AR39" s="253">
        <v>17.153160302</v>
      </c>
      <c r="AS39" s="253">
        <v>17.731541471</v>
      </c>
      <c r="AT39" s="253">
        <v>18.030321323999999</v>
      </c>
      <c r="AU39" s="253">
        <v>17.600224860000001</v>
      </c>
      <c r="AV39" s="253">
        <v>17.350000000000001</v>
      </c>
      <c r="AW39" s="253">
        <v>17.23</v>
      </c>
      <c r="AX39" s="253">
        <v>17.58792</v>
      </c>
      <c r="AY39" s="253">
        <v>18.043859999999999</v>
      </c>
      <c r="AZ39" s="348">
        <v>18.254860000000001</v>
      </c>
      <c r="BA39" s="348">
        <v>17.958570000000002</v>
      </c>
      <c r="BB39" s="348">
        <v>18.3675</v>
      </c>
      <c r="BC39" s="348">
        <v>17.859010000000001</v>
      </c>
      <c r="BD39" s="348">
        <v>17.53023</v>
      </c>
      <c r="BE39" s="348">
        <v>18.216640000000002</v>
      </c>
      <c r="BF39" s="348">
        <v>18.680789999999998</v>
      </c>
      <c r="BG39" s="348">
        <v>18.4057</v>
      </c>
      <c r="BH39" s="348">
        <v>18.239930000000001</v>
      </c>
      <c r="BI39" s="348">
        <v>18.215199999999999</v>
      </c>
      <c r="BJ39" s="348">
        <v>18.673909999999999</v>
      </c>
      <c r="BK39" s="348">
        <v>19.258240000000001</v>
      </c>
      <c r="BL39" s="348">
        <v>19.4955</v>
      </c>
      <c r="BM39" s="348">
        <v>19.155080000000002</v>
      </c>
      <c r="BN39" s="348">
        <v>19.573589999999999</v>
      </c>
      <c r="BO39" s="348">
        <v>18.989190000000001</v>
      </c>
      <c r="BP39" s="348">
        <v>18.606829999999999</v>
      </c>
      <c r="BQ39" s="348">
        <v>19.315619999999999</v>
      </c>
      <c r="BR39" s="348">
        <v>19.76135</v>
      </c>
      <c r="BS39" s="348">
        <v>19.381900000000002</v>
      </c>
      <c r="BT39" s="348">
        <v>19.133749999999999</v>
      </c>
      <c r="BU39" s="348">
        <v>19.085260000000002</v>
      </c>
      <c r="BV39" s="348">
        <v>19.53088</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12.011322669</v>
      </c>
      <c r="AN40" s="253">
        <v>11.943734691</v>
      </c>
      <c r="AO40" s="253">
        <v>11.963275405999999</v>
      </c>
      <c r="AP40" s="253">
        <v>12.085541814999999</v>
      </c>
      <c r="AQ40" s="253">
        <v>12.460673056999999</v>
      </c>
      <c r="AR40" s="253">
        <v>13.109523132</v>
      </c>
      <c r="AS40" s="253">
        <v>13.363872262999999</v>
      </c>
      <c r="AT40" s="253">
        <v>13.208227534000001</v>
      </c>
      <c r="AU40" s="253">
        <v>13.11181478</v>
      </c>
      <c r="AV40" s="253">
        <v>12.58</v>
      </c>
      <c r="AW40" s="253">
        <v>12.39</v>
      </c>
      <c r="AX40" s="253">
        <v>12.228870000000001</v>
      </c>
      <c r="AY40" s="253">
        <v>12.12228</v>
      </c>
      <c r="AZ40" s="348">
        <v>11.98273</v>
      </c>
      <c r="BA40" s="348">
        <v>12.074490000000001</v>
      </c>
      <c r="BB40" s="348">
        <v>12.164529999999999</v>
      </c>
      <c r="BC40" s="348">
        <v>12.609159999999999</v>
      </c>
      <c r="BD40" s="348">
        <v>13.3447</v>
      </c>
      <c r="BE40" s="348">
        <v>13.47016</v>
      </c>
      <c r="BF40" s="348">
        <v>13.385870000000001</v>
      </c>
      <c r="BG40" s="348">
        <v>13.481949999999999</v>
      </c>
      <c r="BH40" s="348">
        <v>12.92943</v>
      </c>
      <c r="BI40" s="348">
        <v>12.75137</v>
      </c>
      <c r="BJ40" s="348">
        <v>12.48959</v>
      </c>
      <c r="BK40" s="348">
        <v>12.365130000000001</v>
      </c>
      <c r="BL40" s="348">
        <v>12.186999999999999</v>
      </c>
      <c r="BM40" s="348">
        <v>12.223549999999999</v>
      </c>
      <c r="BN40" s="348">
        <v>12.28196</v>
      </c>
      <c r="BO40" s="348">
        <v>12.72222</v>
      </c>
      <c r="BP40" s="348">
        <v>13.4526</v>
      </c>
      <c r="BQ40" s="348">
        <v>13.57525</v>
      </c>
      <c r="BR40" s="348">
        <v>13.45162</v>
      </c>
      <c r="BS40" s="348">
        <v>13.51421</v>
      </c>
      <c r="BT40" s="348">
        <v>12.94426</v>
      </c>
      <c r="BU40" s="348">
        <v>12.748620000000001</v>
      </c>
      <c r="BV40" s="348">
        <v>12.482229999999999</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9.9371083117999994</v>
      </c>
      <c r="AN41" s="253">
        <v>9.8967445836000003</v>
      </c>
      <c r="AO41" s="253">
        <v>9.9109652126000007</v>
      </c>
      <c r="AP41" s="253">
        <v>10.377471158000001</v>
      </c>
      <c r="AQ41" s="253">
        <v>10.439161953999999</v>
      </c>
      <c r="AR41" s="253">
        <v>10.578823307</v>
      </c>
      <c r="AS41" s="253">
        <v>10.490665806999999</v>
      </c>
      <c r="AT41" s="253">
        <v>10.312113362</v>
      </c>
      <c r="AU41" s="253">
        <v>10.231301132</v>
      </c>
      <c r="AV41" s="253">
        <v>10.28</v>
      </c>
      <c r="AW41" s="253">
        <v>10.23</v>
      </c>
      <c r="AX41" s="253">
        <v>10.067640000000001</v>
      </c>
      <c r="AY41" s="253">
        <v>10.01665</v>
      </c>
      <c r="AZ41" s="348">
        <v>10.000260000000001</v>
      </c>
      <c r="BA41" s="348">
        <v>10.0444</v>
      </c>
      <c r="BB41" s="348">
        <v>10.40667</v>
      </c>
      <c r="BC41" s="348">
        <v>10.5219</v>
      </c>
      <c r="BD41" s="348">
        <v>10.71472</v>
      </c>
      <c r="BE41" s="348">
        <v>10.55753</v>
      </c>
      <c r="BF41" s="348">
        <v>10.45191</v>
      </c>
      <c r="BG41" s="348">
        <v>10.446859999999999</v>
      </c>
      <c r="BH41" s="348">
        <v>10.46565</v>
      </c>
      <c r="BI41" s="348">
        <v>10.48028</v>
      </c>
      <c r="BJ41" s="348">
        <v>10.305120000000001</v>
      </c>
      <c r="BK41" s="348">
        <v>10.25107</v>
      </c>
      <c r="BL41" s="348">
        <v>10.2126</v>
      </c>
      <c r="BM41" s="348">
        <v>10.24633</v>
      </c>
      <c r="BN41" s="348">
        <v>10.600429999999999</v>
      </c>
      <c r="BO41" s="348">
        <v>10.71199</v>
      </c>
      <c r="BP41" s="348">
        <v>10.90035</v>
      </c>
      <c r="BQ41" s="348">
        <v>10.740460000000001</v>
      </c>
      <c r="BR41" s="348">
        <v>10.62485</v>
      </c>
      <c r="BS41" s="348">
        <v>10.61858</v>
      </c>
      <c r="BT41" s="348">
        <v>10.63275</v>
      </c>
      <c r="BU41" s="348">
        <v>10.64396</v>
      </c>
      <c r="BV41" s="348">
        <v>10.45417</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9.0345941192999994</v>
      </c>
      <c r="AN42" s="253">
        <v>9.1265001330000004</v>
      </c>
      <c r="AO42" s="253">
        <v>9.3195969520999995</v>
      </c>
      <c r="AP42" s="253">
        <v>9.4967898447000003</v>
      </c>
      <c r="AQ42" s="253">
        <v>10.113093055</v>
      </c>
      <c r="AR42" s="253">
        <v>10.713153989</v>
      </c>
      <c r="AS42" s="253">
        <v>10.893313641000001</v>
      </c>
      <c r="AT42" s="253">
        <v>10.716342515999999</v>
      </c>
      <c r="AU42" s="253">
        <v>10.049535788</v>
      </c>
      <c r="AV42" s="253">
        <v>9.32</v>
      </c>
      <c r="AW42" s="253">
        <v>9.1199999999999992</v>
      </c>
      <c r="AX42" s="253">
        <v>9.1310870000000008</v>
      </c>
      <c r="AY42" s="253">
        <v>9.1957810000000002</v>
      </c>
      <c r="AZ42" s="348">
        <v>9.3105670000000007</v>
      </c>
      <c r="BA42" s="348">
        <v>9.5608179999999994</v>
      </c>
      <c r="BB42" s="348">
        <v>9.5972770000000001</v>
      </c>
      <c r="BC42" s="348">
        <v>10.18024</v>
      </c>
      <c r="BD42" s="348">
        <v>10.847329999999999</v>
      </c>
      <c r="BE42" s="348">
        <v>11.10394</v>
      </c>
      <c r="BF42" s="348">
        <v>10.954079999999999</v>
      </c>
      <c r="BG42" s="348">
        <v>10.38566</v>
      </c>
      <c r="BH42" s="348">
        <v>9.5571710000000003</v>
      </c>
      <c r="BI42" s="348">
        <v>9.3492239999999995</v>
      </c>
      <c r="BJ42" s="348">
        <v>9.1815499999999997</v>
      </c>
      <c r="BK42" s="348">
        <v>9.1671669999999992</v>
      </c>
      <c r="BL42" s="348">
        <v>9.2565799999999996</v>
      </c>
      <c r="BM42" s="348">
        <v>9.4941289999999992</v>
      </c>
      <c r="BN42" s="348">
        <v>9.5558399999999999</v>
      </c>
      <c r="BO42" s="348">
        <v>10.180949999999999</v>
      </c>
      <c r="BP42" s="348">
        <v>10.851319999999999</v>
      </c>
      <c r="BQ42" s="348">
        <v>11.11135</v>
      </c>
      <c r="BR42" s="348">
        <v>10.909330000000001</v>
      </c>
      <c r="BS42" s="348">
        <v>10.309900000000001</v>
      </c>
      <c r="BT42" s="348">
        <v>9.5209019999999995</v>
      </c>
      <c r="BU42" s="348">
        <v>9.2991650000000003</v>
      </c>
      <c r="BV42" s="348">
        <v>9.1773089999999993</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9.7470716113000009</v>
      </c>
      <c r="AN43" s="253">
        <v>9.8747017414999991</v>
      </c>
      <c r="AO43" s="253">
        <v>9.8108790366999994</v>
      </c>
      <c r="AP43" s="253">
        <v>9.9880240115000003</v>
      </c>
      <c r="AQ43" s="253">
        <v>9.3645696728000001</v>
      </c>
      <c r="AR43" s="253">
        <v>10.08692943</v>
      </c>
      <c r="AS43" s="253">
        <v>10.158111652000001</v>
      </c>
      <c r="AT43" s="253">
        <v>10.167979602000001</v>
      </c>
      <c r="AU43" s="253">
        <v>10.170182736999999</v>
      </c>
      <c r="AV43" s="253">
        <v>9.81</v>
      </c>
      <c r="AW43" s="253">
        <v>9.7100000000000009</v>
      </c>
      <c r="AX43" s="253">
        <v>9.5085739999999994</v>
      </c>
      <c r="AY43" s="253">
        <v>9.5738070000000004</v>
      </c>
      <c r="AZ43" s="348">
        <v>9.7335820000000002</v>
      </c>
      <c r="BA43" s="348">
        <v>9.711843</v>
      </c>
      <c r="BB43" s="348">
        <v>9.8889189999999996</v>
      </c>
      <c r="BC43" s="348">
        <v>9.2940450000000006</v>
      </c>
      <c r="BD43" s="348">
        <v>10.058809999999999</v>
      </c>
      <c r="BE43" s="348">
        <v>10.193569999999999</v>
      </c>
      <c r="BF43" s="348">
        <v>10.230259999999999</v>
      </c>
      <c r="BG43" s="348">
        <v>10.3292</v>
      </c>
      <c r="BH43" s="348">
        <v>9.9985499999999998</v>
      </c>
      <c r="BI43" s="348">
        <v>9.8929980000000004</v>
      </c>
      <c r="BJ43" s="348">
        <v>9.7240590000000005</v>
      </c>
      <c r="BK43" s="348">
        <v>9.7937049999999992</v>
      </c>
      <c r="BL43" s="348">
        <v>9.9877179999999992</v>
      </c>
      <c r="BM43" s="348">
        <v>9.9606849999999998</v>
      </c>
      <c r="BN43" s="348">
        <v>10.114190000000001</v>
      </c>
      <c r="BO43" s="348">
        <v>9.4912670000000006</v>
      </c>
      <c r="BP43" s="348">
        <v>10.277340000000001</v>
      </c>
      <c r="BQ43" s="348">
        <v>10.4046</v>
      </c>
      <c r="BR43" s="348">
        <v>10.42245</v>
      </c>
      <c r="BS43" s="348">
        <v>10.491770000000001</v>
      </c>
      <c r="BT43" s="348">
        <v>10.12758</v>
      </c>
      <c r="BU43" s="348">
        <v>10.010300000000001</v>
      </c>
      <c r="BV43" s="348">
        <v>9.8206030000000002</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9.3295003501</v>
      </c>
      <c r="AN44" s="253">
        <v>9.2249336601999996</v>
      </c>
      <c r="AO44" s="253">
        <v>9.1995289336999999</v>
      </c>
      <c r="AP44" s="253">
        <v>9.2561960661999994</v>
      </c>
      <c r="AQ44" s="253">
        <v>9.3597423044999992</v>
      </c>
      <c r="AR44" s="253">
        <v>9.5872271754000007</v>
      </c>
      <c r="AS44" s="253">
        <v>9.6211596202000003</v>
      </c>
      <c r="AT44" s="253">
        <v>9.5422990260000002</v>
      </c>
      <c r="AU44" s="253">
        <v>9.5172692940000001</v>
      </c>
      <c r="AV44" s="253">
        <v>9.3000000000000007</v>
      </c>
      <c r="AW44" s="253">
        <v>9.39</v>
      </c>
      <c r="AX44" s="253">
        <v>9.0550669999999993</v>
      </c>
      <c r="AY44" s="253">
        <v>9.2853270000000006</v>
      </c>
      <c r="AZ44" s="348">
        <v>9.2245659999999994</v>
      </c>
      <c r="BA44" s="348">
        <v>9.2380069999999996</v>
      </c>
      <c r="BB44" s="348">
        <v>9.2012739999999997</v>
      </c>
      <c r="BC44" s="348">
        <v>9.3366950000000006</v>
      </c>
      <c r="BD44" s="348">
        <v>9.6564060000000005</v>
      </c>
      <c r="BE44" s="348">
        <v>9.7496949999999991</v>
      </c>
      <c r="BF44" s="348">
        <v>9.6884359999999994</v>
      </c>
      <c r="BG44" s="348">
        <v>9.7153139999999993</v>
      </c>
      <c r="BH44" s="348">
        <v>9.5063530000000007</v>
      </c>
      <c r="BI44" s="348">
        <v>9.5769590000000004</v>
      </c>
      <c r="BJ44" s="348">
        <v>9.251118</v>
      </c>
      <c r="BK44" s="348">
        <v>9.4743030000000008</v>
      </c>
      <c r="BL44" s="348">
        <v>9.4020609999999998</v>
      </c>
      <c r="BM44" s="348">
        <v>9.4071079999999991</v>
      </c>
      <c r="BN44" s="348">
        <v>9.3445769999999992</v>
      </c>
      <c r="BO44" s="348">
        <v>9.4675399999999996</v>
      </c>
      <c r="BP44" s="348">
        <v>9.7837209999999999</v>
      </c>
      <c r="BQ44" s="348">
        <v>9.872757</v>
      </c>
      <c r="BR44" s="348">
        <v>9.7923399999999994</v>
      </c>
      <c r="BS44" s="348">
        <v>9.8089239999999993</v>
      </c>
      <c r="BT44" s="348">
        <v>9.5938309999999998</v>
      </c>
      <c r="BU44" s="348">
        <v>9.6688150000000004</v>
      </c>
      <c r="BV44" s="348">
        <v>9.3391389999999994</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7.9441432413999999</v>
      </c>
      <c r="AN45" s="253">
        <v>8.1134680493999998</v>
      </c>
      <c r="AO45" s="253">
        <v>8.0127092660999999</v>
      </c>
      <c r="AP45" s="253">
        <v>8.0843863582999997</v>
      </c>
      <c r="AQ45" s="253">
        <v>8.2075948251999993</v>
      </c>
      <c r="AR45" s="253">
        <v>8.4932599538000009</v>
      </c>
      <c r="AS45" s="253">
        <v>8.5945014377</v>
      </c>
      <c r="AT45" s="253">
        <v>8.6729175635000004</v>
      </c>
      <c r="AU45" s="253">
        <v>8.6400429651999993</v>
      </c>
      <c r="AV45" s="253">
        <v>8.2100000000000009</v>
      </c>
      <c r="AW45" s="253">
        <v>8.1</v>
      </c>
      <c r="AX45" s="253">
        <v>7.9524670000000004</v>
      </c>
      <c r="AY45" s="253">
        <v>7.87</v>
      </c>
      <c r="AZ45" s="348">
        <v>8.0222320000000007</v>
      </c>
      <c r="BA45" s="348">
        <v>7.9052429999999996</v>
      </c>
      <c r="BB45" s="348">
        <v>7.9018449999999998</v>
      </c>
      <c r="BC45" s="348">
        <v>8.1244870000000002</v>
      </c>
      <c r="BD45" s="348">
        <v>8.5128740000000001</v>
      </c>
      <c r="BE45" s="348">
        <v>8.6625789999999991</v>
      </c>
      <c r="BF45" s="348">
        <v>8.7296980000000008</v>
      </c>
      <c r="BG45" s="348">
        <v>8.7745470000000001</v>
      </c>
      <c r="BH45" s="348">
        <v>8.2785200000000003</v>
      </c>
      <c r="BI45" s="348">
        <v>8.138083</v>
      </c>
      <c r="BJ45" s="348">
        <v>8.0291639999999997</v>
      </c>
      <c r="BK45" s="348">
        <v>7.942507</v>
      </c>
      <c r="BL45" s="348">
        <v>8.0957019999999993</v>
      </c>
      <c r="BM45" s="348">
        <v>7.9671200000000004</v>
      </c>
      <c r="BN45" s="348">
        <v>7.937119</v>
      </c>
      <c r="BO45" s="348">
        <v>8.1505519999999994</v>
      </c>
      <c r="BP45" s="348">
        <v>8.5483390000000004</v>
      </c>
      <c r="BQ45" s="348">
        <v>8.7036949999999997</v>
      </c>
      <c r="BR45" s="348">
        <v>8.7740349999999996</v>
      </c>
      <c r="BS45" s="348">
        <v>8.806222</v>
      </c>
      <c r="BT45" s="348">
        <v>8.3030240000000006</v>
      </c>
      <c r="BU45" s="348">
        <v>8.1663610000000002</v>
      </c>
      <c r="BV45" s="348">
        <v>8.0607009999999999</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8.8005637121000007</v>
      </c>
      <c r="AN46" s="253">
        <v>8.8717289331</v>
      </c>
      <c r="AO46" s="253">
        <v>8.8383437328000003</v>
      </c>
      <c r="AP46" s="253">
        <v>9.0695044812999992</v>
      </c>
      <c r="AQ46" s="253">
        <v>9.5442119998999999</v>
      </c>
      <c r="AR46" s="253">
        <v>10.016132560999999</v>
      </c>
      <c r="AS46" s="253">
        <v>10.196728674999999</v>
      </c>
      <c r="AT46" s="253">
        <v>10.166635774</v>
      </c>
      <c r="AU46" s="253">
        <v>10.036380089</v>
      </c>
      <c r="AV46" s="253">
        <v>8.74</v>
      </c>
      <c r="AW46" s="253">
        <v>9.0399999999999991</v>
      </c>
      <c r="AX46" s="253">
        <v>8.9234480000000005</v>
      </c>
      <c r="AY46" s="253">
        <v>8.9421510000000008</v>
      </c>
      <c r="AZ46" s="348">
        <v>8.9823839999999997</v>
      </c>
      <c r="BA46" s="348">
        <v>8.940099</v>
      </c>
      <c r="BB46" s="348">
        <v>9.1519820000000003</v>
      </c>
      <c r="BC46" s="348">
        <v>9.6225109999999994</v>
      </c>
      <c r="BD46" s="348">
        <v>10.12542</v>
      </c>
      <c r="BE46" s="348">
        <v>10.31086</v>
      </c>
      <c r="BF46" s="348">
        <v>10.12293</v>
      </c>
      <c r="BG46" s="348">
        <v>10.071289999999999</v>
      </c>
      <c r="BH46" s="348">
        <v>8.7700859999999992</v>
      </c>
      <c r="BI46" s="348">
        <v>9.1019959999999998</v>
      </c>
      <c r="BJ46" s="348">
        <v>9.0025320000000004</v>
      </c>
      <c r="BK46" s="348">
        <v>9.0061400000000003</v>
      </c>
      <c r="BL46" s="348">
        <v>9.0260149999999992</v>
      </c>
      <c r="BM46" s="348">
        <v>8.9831450000000004</v>
      </c>
      <c r="BN46" s="348">
        <v>9.1967960000000009</v>
      </c>
      <c r="BO46" s="348">
        <v>9.6575340000000001</v>
      </c>
      <c r="BP46" s="348">
        <v>10.14831</v>
      </c>
      <c r="BQ46" s="348">
        <v>10.326930000000001</v>
      </c>
      <c r="BR46" s="348">
        <v>10.13226</v>
      </c>
      <c r="BS46" s="348">
        <v>10.086130000000001</v>
      </c>
      <c r="BT46" s="348">
        <v>8.7904420000000005</v>
      </c>
      <c r="BU46" s="348">
        <v>9.1373890000000006</v>
      </c>
      <c r="BV46" s="348">
        <v>9.0533110000000008</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13.379640590999999</v>
      </c>
      <c r="AN47" s="253">
        <v>13.407381363000001</v>
      </c>
      <c r="AO47" s="253">
        <v>13.450313062999999</v>
      </c>
      <c r="AP47" s="253">
        <v>13.208422885999999</v>
      </c>
      <c r="AQ47" s="253">
        <v>14.014762673</v>
      </c>
      <c r="AR47" s="253">
        <v>15.531983895</v>
      </c>
      <c r="AS47" s="253">
        <v>16.129847748</v>
      </c>
      <c r="AT47" s="253">
        <v>16.483610049999999</v>
      </c>
      <c r="AU47" s="253">
        <v>16.650649731000001</v>
      </c>
      <c r="AV47" s="253">
        <v>15.73</v>
      </c>
      <c r="AW47" s="253">
        <v>14.68</v>
      </c>
      <c r="AX47" s="253">
        <v>13.683199999999999</v>
      </c>
      <c r="AY47" s="253">
        <v>13.921519999999999</v>
      </c>
      <c r="AZ47" s="348">
        <v>13.81744</v>
      </c>
      <c r="BA47" s="348">
        <v>13.767060000000001</v>
      </c>
      <c r="BB47" s="348">
        <v>13.91399</v>
      </c>
      <c r="BC47" s="348">
        <v>14.49586</v>
      </c>
      <c r="BD47" s="348">
        <v>16.049859999999999</v>
      </c>
      <c r="BE47" s="348">
        <v>16.719460000000002</v>
      </c>
      <c r="BF47" s="348">
        <v>16.875859999999999</v>
      </c>
      <c r="BG47" s="348">
        <v>16.993880000000001</v>
      </c>
      <c r="BH47" s="348">
        <v>15.78571</v>
      </c>
      <c r="BI47" s="348">
        <v>15.024150000000001</v>
      </c>
      <c r="BJ47" s="348">
        <v>14.095599999999999</v>
      </c>
      <c r="BK47" s="348">
        <v>14.34525</v>
      </c>
      <c r="BL47" s="348">
        <v>14.17079</v>
      </c>
      <c r="BM47" s="348">
        <v>14.15239</v>
      </c>
      <c r="BN47" s="348">
        <v>14.65488</v>
      </c>
      <c r="BO47" s="348">
        <v>14.904210000000001</v>
      </c>
      <c r="BP47" s="348">
        <v>16.471520000000002</v>
      </c>
      <c r="BQ47" s="348">
        <v>17.15954</v>
      </c>
      <c r="BR47" s="348">
        <v>17.302890000000001</v>
      </c>
      <c r="BS47" s="348">
        <v>17.395489999999999</v>
      </c>
      <c r="BT47" s="348">
        <v>15.888719999999999</v>
      </c>
      <c r="BU47" s="348">
        <v>15.40649</v>
      </c>
      <c r="BV47" s="348">
        <v>14.50629</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10.42</v>
      </c>
      <c r="AQ48" s="209">
        <v>10.47</v>
      </c>
      <c r="AR48" s="209">
        <v>10.96</v>
      </c>
      <c r="AS48" s="209">
        <v>11.14</v>
      </c>
      <c r="AT48" s="209">
        <v>11.11</v>
      </c>
      <c r="AU48" s="209">
        <v>11.07</v>
      </c>
      <c r="AV48" s="209">
        <v>10.64</v>
      </c>
      <c r="AW48" s="209">
        <v>10.45</v>
      </c>
      <c r="AX48" s="209">
        <v>10.27411</v>
      </c>
      <c r="AY48" s="209">
        <v>10.301629999999999</v>
      </c>
      <c r="AZ48" s="350">
        <v>10.31152</v>
      </c>
      <c r="BA48" s="350">
        <v>10.34013</v>
      </c>
      <c r="BB48" s="350">
        <v>10.46209</v>
      </c>
      <c r="BC48" s="350">
        <v>10.52237</v>
      </c>
      <c r="BD48" s="350">
        <v>11.06315</v>
      </c>
      <c r="BE48" s="350">
        <v>11.27054</v>
      </c>
      <c r="BF48" s="350">
        <v>11.23598</v>
      </c>
      <c r="BG48" s="350">
        <v>11.243930000000001</v>
      </c>
      <c r="BH48" s="350">
        <v>10.79246</v>
      </c>
      <c r="BI48" s="350">
        <v>10.66262</v>
      </c>
      <c r="BJ48" s="350">
        <v>10.49586</v>
      </c>
      <c r="BK48" s="350">
        <v>10.512079999999999</v>
      </c>
      <c r="BL48" s="350">
        <v>10.50338</v>
      </c>
      <c r="BM48" s="350">
        <v>10.52176</v>
      </c>
      <c r="BN48" s="350">
        <v>10.664859999999999</v>
      </c>
      <c r="BO48" s="350">
        <v>10.68501</v>
      </c>
      <c r="BP48" s="350">
        <v>11.22508</v>
      </c>
      <c r="BQ48" s="350">
        <v>11.433719999999999</v>
      </c>
      <c r="BR48" s="350">
        <v>11.38062</v>
      </c>
      <c r="BS48" s="350">
        <v>11.36684</v>
      </c>
      <c r="BT48" s="350">
        <v>10.875780000000001</v>
      </c>
      <c r="BU48" s="350">
        <v>10.771050000000001</v>
      </c>
      <c r="BV48" s="350">
        <v>10.61027</v>
      </c>
    </row>
    <row r="49" spans="1:74" s="422" customFormat="1" ht="12" customHeight="1" x14ac:dyDescent="0.2">
      <c r="A49" s="421"/>
      <c r="B49" s="818" t="s">
        <v>879</v>
      </c>
      <c r="C49" s="742"/>
      <c r="D49" s="742"/>
      <c r="E49" s="742"/>
      <c r="F49" s="742"/>
      <c r="G49" s="742"/>
      <c r="H49" s="742"/>
      <c r="I49" s="742"/>
      <c r="J49" s="742"/>
      <c r="K49" s="742"/>
      <c r="L49" s="742"/>
      <c r="M49" s="742"/>
      <c r="N49" s="742"/>
      <c r="O49" s="742"/>
      <c r="P49" s="742"/>
      <c r="Q49" s="742"/>
      <c r="AY49" s="466"/>
      <c r="AZ49" s="466"/>
      <c r="BA49" s="466"/>
      <c r="BB49" s="466"/>
      <c r="BC49" s="466"/>
      <c r="BD49" s="617"/>
      <c r="BE49" s="617"/>
      <c r="BF49" s="617"/>
      <c r="BG49" s="466"/>
      <c r="BH49" s="466"/>
      <c r="BI49" s="466"/>
      <c r="BJ49" s="466"/>
    </row>
    <row r="50" spans="1:74" s="422" customFormat="1" ht="12" customHeight="1" x14ac:dyDescent="0.2">
      <c r="A50" s="421"/>
      <c r="B50" s="762" t="s">
        <v>815</v>
      </c>
      <c r="C50" s="763"/>
      <c r="D50" s="763"/>
      <c r="E50" s="763"/>
      <c r="F50" s="763"/>
      <c r="G50" s="763"/>
      <c r="H50" s="763"/>
      <c r="I50" s="763"/>
      <c r="J50" s="763"/>
      <c r="K50" s="763"/>
      <c r="L50" s="763"/>
      <c r="M50" s="763"/>
      <c r="N50" s="763"/>
      <c r="O50" s="763"/>
      <c r="P50" s="763"/>
      <c r="Q50" s="763"/>
      <c r="AY50" s="466"/>
      <c r="AZ50" s="466"/>
      <c r="BA50" s="466"/>
      <c r="BB50" s="466"/>
      <c r="BC50" s="466"/>
      <c r="BD50" s="617"/>
      <c r="BE50" s="617"/>
      <c r="BF50" s="617"/>
      <c r="BG50" s="466"/>
      <c r="BH50" s="466"/>
      <c r="BI50" s="466"/>
      <c r="BJ50" s="466"/>
    </row>
    <row r="51" spans="1:74" s="422" customFormat="1" ht="12" customHeight="1" x14ac:dyDescent="0.2">
      <c r="A51" s="423"/>
      <c r="B51" s="783" t="str">
        <f>"Notes: "&amp;"EIA completed modeling and analysis for this report on " &amp;Dates!D2&amp;"."</f>
        <v>Notes: EIA completed modeling and analysis for this report on Thursday February 4, 2021.</v>
      </c>
      <c r="C51" s="805"/>
      <c r="D51" s="805"/>
      <c r="E51" s="805"/>
      <c r="F51" s="805"/>
      <c r="G51" s="805"/>
      <c r="H51" s="805"/>
      <c r="I51" s="805"/>
      <c r="J51" s="805"/>
      <c r="K51" s="805"/>
      <c r="L51" s="805"/>
      <c r="M51" s="805"/>
      <c r="N51" s="805"/>
      <c r="O51" s="805"/>
      <c r="P51" s="805"/>
      <c r="Q51" s="784"/>
      <c r="AY51" s="466"/>
      <c r="AZ51" s="466"/>
      <c r="BA51" s="466"/>
      <c r="BB51" s="466"/>
      <c r="BC51" s="466"/>
      <c r="BD51" s="617"/>
      <c r="BE51" s="617"/>
      <c r="BF51" s="617"/>
      <c r="BG51" s="466"/>
      <c r="BH51" s="466"/>
      <c r="BI51" s="466"/>
      <c r="BJ51" s="466"/>
    </row>
    <row r="52" spans="1:74" s="422" customFormat="1" ht="12" customHeight="1" x14ac:dyDescent="0.2">
      <c r="A52" s="423"/>
      <c r="B52" s="756" t="s">
        <v>353</v>
      </c>
      <c r="C52" s="755"/>
      <c r="D52" s="755"/>
      <c r="E52" s="755"/>
      <c r="F52" s="755"/>
      <c r="G52" s="755"/>
      <c r="H52" s="755"/>
      <c r="I52" s="755"/>
      <c r="J52" s="755"/>
      <c r="K52" s="755"/>
      <c r="L52" s="755"/>
      <c r="M52" s="755"/>
      <c r="N52" s="755"/>
      <c r="O52" s="755"/>
      <c r="P52" s="755"/>
      <c r="Q52" s="755"/>
      <c r="AY52" s="466"/>
      <c r="AZ52" s="466"/>
      <c r="BA52" s="466"/>
      <c r="BB52" s="466"/>
      <c r="BC52" s="466"/>
      <c r="BD52" s="617"/>
      <c r="BE52" s="617"/>
      <c r="BF52" s="617"/>
      <c r="BG52" s="466"/>
      <c r="BH52" s="466"/>
      <c r="BI52" s="466"/>
      <c r="BJ52" s="466"/>
    </row>
    <row r="53" spans="1:74" s="422" customFormat="1" ht="12" customHeight="1" x14ac:dyDescent="0.2">
      <c r="A53" s="423"/>
      <c r="B53" s="764" t="s">
        <v>129</v>
      </c>
      <c r="C53" s="763"/>
      <c r="D53" s="763"/>
      <c r="E53" s="763"/>
      <c r="F53" s="763"/>
      <c r="G53" s="763"/>
      <c r="H53" s="763"/>
      <c r="I53" s="763"/>
      <c r="J53" s="763"/>
      <c r="K53" s="763"/>
      <c r="L53" s="763"/>
      <c r="M53" s="763"/>
      <c r="N53" s="763"/>
      <c r="O53" s="763"/>
      <c r="P53" s="763"/>
      <c r="Q53" s="763"/>
      <c r="AY53" s="466"/>
      <c r="AZ53" s="466"/>
      <c r="BA53" s="466"/>
      <c r="BB53" s="466"/>
      <c r="BC53" s="466"/>
      <c r="BD53" s="617"/>
      <c r="BE53" s="617"/>
      <c r="BF53" s="617"/>
      <c r="BG53" s="466"/>
      <c r="BH53" s="466"/>
      <c r="BI53" s="466"/>
      <c r="BJ53" s="466"/>
    </row>
    <row r="54" spans="1:74" s="422" customFormat="1" ht="12" customHeight="1" x14ac:dyDescent="0.2">
      <c r="A54" s="423"/>
      <c r="B54" s="751" t="s">
        <v>868</v>
      </c>
      <c r="C54" s="748"/>
      <c r="D54" s="748"/>
      <c r="E54" s="748"/>
      <c r="F54" s="748"/>
      <c r="G54" s="748"/>
      <c r="H54" s="748"/>
      <c r="I54" s="748"/>
      <c r="J54" s="748"/>
      <c r="K54" s="748"/>
      <c r="L54" s="748"/>
      <c r="M54" s="748"/>
      <c r="N54" s="748"/>
      <c r="O54" s="748"/>
      <c r="P54" s="748"/>
      <c r="Q54" s="742"/>
      <c r="AY54" s="466"/>
      <c r="AZ54" s="466"/>
      <c r="BA54" s="466"/>
      <c r="BB54" s="466"/>
      <c r="BC54" s="466"/>
      <c r="BD54" s="617"/>
      <c r="BE54" s="617"/>
      <c r="BF54" s="617"/>
      <c r="BG54" s="466"/>
      <c r="BH54" s="466"/>
      <c r="BI54" s="466"/>
      <c r="BJ54" s="466"/>
    </row>
    <row r="55" spans="1:74" s="422" customFormat="1" ht="12" customHeight="1" x14ac:dyDescent="0.2">
      <c r="A55" s="423"/>
      <c r="B55" s="801" t="s">
        <v>869</v>
      </c>
      <c r="C55" s="742"/>
      <c r="D55" s="742"/>
      <c r="E55" s="742"/>
      <c r="F55" s="742"/>
      <c r="G55" s="742"/>
      <c r="H55" s="742"/>
      <c r="I55" s="742"/>
      <c r="J55" s="742"/>
      <c r="K55" s="742"/>
      <c r="L55" s="742"/>
      <c r="M55" s="742"/>
      <c r="N55" s="742"/>
      <c r="O55" s="742"/>
      <c r="P55" s="742"/>
      <c r="Q55" s="742"/>
      <c r="AY55" s="466"/>
      <c r="AZ55" s="466"/>
      <c r="BA55" s="466"/>
      <c r="BB55" s="466"/>
      <c r="BC55" s="466"/>
      <c r="BD55" s="617"/>
      <c r="BE55" s="617"/>
      <c r="BF55" s="617"/>
      <c r="BG55" s="466"/>
      <c r="BH55" s="466"/>
      <c r="BI55" s="466"/>
      <c r="BJ55" s="466"/>
    </row>
    <row r="56" spans="1:74" s="422" customFormat="1" ht="12" customHeight="1" x14ac:dyDescent="0.2">
      <c r="A56" s="423"/>
      <c r="B56" s="749" t="s">
        <v>875</v>
      </c>
      <c r="C56" s="748"/>
      <c r="D56" s="748"/>
      <c r="E56" s="748"/>
      <c r="F56" s="748"/>
      <c r="G56" s="748"/>
      <c r="H56" s="748"/>
      <c r="I56" s="748"/>
      <c r="J56" s="748"/>
      <c r="K56" s="748"/>
      <c r="L56" s="748"/>
      <c r="M56" s="748"/>
      <c r="N56" s="748"/>
      <c r="O56" s="748"/>
      <c r="P56" s="748"/>
      <c r="Q56" s="742"/>
      <c r="AY56" s="466"/>
      <c r="AZ56" s="466"/>
      <c r="BA56" s="466"/>
      <c r="BB56" s="466"/>
      <c r="BC56" s="466"/>
      <c r="BD56" s="617"/>
      <c r="BE56" s="617"/>
      <c r="BF56" s="617"/>
      <c r="BG56" s="466"/>
      <c r="BH56" s="466"/>
      <c r="BI56" s="466"/>
      <c r="BJ56" s="466"/>
    </row>
    <row r="57" spans="1:74" s="422" customFormat="1" ht="12" customHeight="1" x14ac:dyDescent="0.2">
      <c r="A57" s="423"/>
      <c r="B57" s="751" t="s">
        <v>838</v>
      </c>
      <c r="C57" s="752"/>
      <c r="D57" s="752"/>
      <c r="E57" s="752"/>
      <c r="F57" s="752"/>
      <c r="G57" s="752"/>
      <c r="H57" s="752"/>
      <c r="I57" s="752"/>
      <c r="J57" s="752"/>
      <c r="K57" s="752"/>
      <c r="L57" s="752"/>
      <c r="M57" s="752"/>
      <c r="N57" s="752"/>
      <c r="O57" s="752"/>
      <c r="P57" s="752"/>
      <c r="Q57" s="742"/>
      <c r="AY57" s="466"/>
      <c r="AZ57" s="466"/>
      <c r="BA57" s="466"/>
      <c r="BB57" s="466"/>
      <c r="BC57" s="466"/>
      <c r="BD57" s="617"/>
      <c r="BE57" s="617"/>
      <c r="BF57" s="617"/>
      <c r="BG57" s="466"/>
      <c r="BH57" s="466"/>
      <c r="BI57" s="466"/>
      <c r="BJ57" s="466"/>
    </row>
    <row r="58" spans="1:74" s="418" customFormat="1" ht="12" customHeight="1" x14ac:dyDescent="0.2">
      <c r="A58" s="393"/>
      <c r="B58" s="771" t="s">
        <v>1391</v>
      </c>
      <c r="C58" s="742"/>
      <c r="D58" s="742"/>
      <c r="E58" s="742"/>
      <c r="F58" s="742"/>
      <c r="G58" s="742"/>
      <c r="H58" s="742"/>
      <c r="I58" s="742"/>
      <c r="J58" s="742"/>
      <c r="K58" s="742"/>
      <c r="L58" s="742"/>
      <c r="M58" s="742"/>
      <c r="N58" s="742"/>
      <c r="O58" s="742"/>
      <c r="P58" s="742"/>
      <c r="Q58" s="742"/>
      <c r="AY58" s="465"/>
      <c r="AZ58" s="465"/>
      <c r="BA58" s="465"/>
      <c r="BB58" s="465"/>
      <c r="BC58" s="465"/>
      <c r="BD58" s="613"/>
      <c r="BE58" s="613"/>
      <c r="BF58" s="613"/>
      <c r="BG58" s="465"/>
      <c r="BH58" s="465"/>
      <c r="BI58" s="465"/>
      <c r="BJ58" s="46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8"/>
      <c r="BE59" s="618"/>
      <c r="BF59" s="618"/>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8"/>
      <c r="BE60" s="618"/>
      <c r="BF60" s="618"/>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8"/>
      <c r="BE61" s="618"/>
      <c r="BF61" s="618"/>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8"/>
      <c r="BE62" s="618"/>
      <c r="BF62" s="618"/>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8"/>
      <c r="BE63" s="618"/>
      <c r="BF63" s="618"/>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8"/>
      <c r="BE64" s="618"/>
      <c r="BF64" s="618"/>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8"/>
      <c r="BE65" s="618"/>
      <c r="BF65" s="618"/>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8"/>
      <c r="BE66" s="618"/>
      <c r="BF66" s="618"/>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8"/>
      <c r="BE67" s="618"/>
      <c r="BF67" s="618"/>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8"/>
      <c r="BE69" s="618"/>
      <c r="BF69" s="618"/>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8"/>
      <c r="BE70" s="618"/>
      <c r="BF70" s="618"/>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8"/>
      <c r="BE71" s="618"/>
      <c r="BF71" s="618"/>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8"/>
      <c r="BE72" s="618"/>
      <c r="BF72" s="618"/>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8"/>
      <c r="BE73" s="618"/>
      <c r="BF73" s="618"/>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8"/>
      <c r="BE74" s="618"/>
      <c r="BF74" s="618"/>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8"/>
      <c r="BE75" s="618"/>
      <c r="BF75" s="618"/>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8"/>
      <c r="BE76" s="618"/>
      <c r="BF76" s="618"/>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8"/>
      <c r="BE77" s="618"/>
      <c r="BF77" s="618"/>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9"/>
      <c r="BE80" s="619"/>
      <c r="BF80" s="619"/>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20"/>
      <c r="BE90" s="620"/>
      <c r="BF90" s="620"/>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20"/>
      <c r="BE91" s="620"/>
      <c r="BF91" s="620"/>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20"/>
      <c r="BE92" s="620"/>
      <c r="BF92" s="620"/>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20"/>
      <c r="BE93" s="620"/>
      <c r="BF93" s="620"/>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20"/>
      <c r="BE94" s="620"/>
      <c r="BF94" s="620"/>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20"/>
      <c r="BE95" s="620"/>
      <c r="BF95" s="620"/>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20"/>
      <c r="BE96" s="620"/>
      <c r="BF96" s="620"/>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20"/>
      <c r="BE97" s="620"/>
      <c r="BF97" s="620"/>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20"/>
      <c r="BE98" s="620"/>
      <c r="BF98" s="620"/>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21"/>
      <c r="BE100" s="621"/>
      <c r="BF100" s="621"/>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94" customWidth="1"/>
    <col min="2" max="2" width="27" style="494" customWidth="1"/>
    <col min="3" max="55" width="6.5703125" style="494" customWidth="1"/>
    <col min="56" max="58" width="6.5703125" style="630" customWidth="1"/>
    <col min="59" max="74" width="6.5703125" style="494" customWidth="1"/>
    <col min="75" max="238" width="11" style="494"/>
    <col min="239" max="239" width="1.5703125" style="494" customWidth="1"/>
    <col min="240" max="16384" width="11" style="494"/>
  </cols>
  <sheetData>
    <row r="1" spans="1:74" ht="12.75" customHeight="1" x14ac:dyDescent="0.2">
      <c r="A1" s="766" t="s">
        <v>798</v>
      </c>
      <c r="B1" s="493" t="s">
        <v>1337</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
      <c r="A2" s="767"/>
      <c r="B2" s="489" t="str">
        <f>"U.S. Energy Information Administration  |  Short-Term Energy Outlook  - "&amp;Dates!D1</f>
        <v>U.S. Energy Information Administration  |  Short-Term Energy Outlook  - February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496"/>
      <c r="B3" s="497"/>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
      <c r="A4" s="496"/>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6"/>
      <c r="B5" s="129" t="s">
        <v>340</v>
      </c>
      <c r="C5" s="499"/>
      <c r="D5" s="500"/>
      <c r="E5" s="500"/>
      <c r="F5" s="500"/>
      <c r="G5" s="500"/>
      <c r="H5" s="500"/>
      <c r="I5" s="500"/>
      <c r="J5" s="500"/>
      <c r="K5" s="500"/>
      <c r="L5" s="500"/>
      <c r="M5" s="500"/>
      <c r="N5" s="501"/>
      <c r="O5" s="499"/>
      <c r="P5" s="500"/>
      <c r="Q5" s="500"/>
      <c r="R5" s="500"/>
      <c r="S5" s="500"/>
      <c r="T5" s="500"/>
      <c r="U5" s="500"/>
      <c r="V5" s="500"/>
      <c r="W5" s="500"/>
      <c r="X5" s="500"/>
      <c r="Y5" s="500"/>
      <c r="Z5" s="501"/>
      <c r="AA5" s="499"/>
      <c r="AB5" s="500"/>
      <c r="AC5" s="500"/>
      <c r="AD5" s="500"/>
      <c r="AE5" s="500"/>
      <c r="AF5" s="500"/>
      <c r="AG5" s="500"/>
      <c r="AH5" s="500"/>
      <c r="AI5" s="500"/>
      <c r="AJ5" s="500"/>
      <c r="AK5" s="500"/>
      <c r="AL5" s="501"/>
      <c r="AM5" s="499"/>
      <c r="AN5" s="500"/>
      <c r="AO5" s="500"/>
      <c r="AP5" s="500"/>
      <c r="AQ5" s="500"/>
      <c r="AR5" s="500"/>
      <c r="AS5" s="500"/>
      <c r="AT5" s="500"/>
      <c r="AU5" s="500"/>
      <c r="AV5" s="500"/>
      <c r="AW5" s="500"/>
      <c r="AX5" s="501"/>
      <c r="AY5" s="499"/>
      <c r="AZ5" s="500"/>
      <c r="BA5" s="500"/>
      <c r="BB5" s="500"/>
      <c r="BC5" s="500"/>
      <c r="BD5" s="500"/>
      <c r="BE5" s="500"/>
      <c r="BF5" s="500"/>
      <c r="BG5" s="500"/>
      <c r="BH5" s="500"/>
      <c r="BI5" s="500"/>
      <c r="BJ5" s="501"/>
      <c r="BK5" s="499"/>
      <c r="BL5" s="500"/>
      <c r="BM5" s="500"/>
      <c r="BN5" s="500"/>
      <c r="BO5" s="500"/>
      <c r="BP5" s="500"/>
      <c r="BQ5" s="500"/>
      <c r="BR5" s="500"/>
      <c r="BS5" s="500"/>
      <c r="BT5" s="500"/>
      <c r="BU5" s="500"/>
      <c r="BV5" s="501"/>
    </row>
    <row r="6" spans="1:74" ht="11.1" customHeight="1" x14ac:dyDescent="0.2">
      <c r="A6" s="502" t="s">
        <v>1211</v>
      </c>
      <c r="B6" s="503" t="s">
        <v>84</v>
      </c>
      <c r="C6" s="705">
        <v>86.884892949000005</v>
      </c>
      <c r="D6" s="705">
        <v>75.044604918000005</v>
      </c>
      <c r="E6" s="705">
        <v>86.855434853999995</v>
      </c>
      <c r="F6" s="705">
        <v>80.578371313000005</v>
      </c>
      <c r="G6" s="705">
        <v>90.020665503999993</v>
      </c>
      <c r="H6" s="705">
        <v>108.83270628</v>
      </c>
      <c r="I6" s="705">
        <v>137.84065752000001</v>
      </c>
      <c r="J6" s="705">
        <v>132.37582732999999</v>
      </c>
      <c r="K6" s="705">
        <v>110.21913673</v>
      </c>
      <c r="L6" s="705">
        <v>98.825691329999998</v>
      </c>
      <c r="M6" s="705">
        <v>86.819182471999994</v>
      </c>
      <c r="N6" s="705">
        <v>102.45678891999999</v>
      </c>
      <c r="O6" s="705">
        <v>101.45269809</v>
      </c>
      <c r="P6" s="705">
        <v>90.687817972000005</v>
      </c>
      <c r="Q6" s="705">
        <v>98.582020503999999</v>
      </c>
      <c r="R6" s="705">
        <v>90.603311826999999</v>
      </c>
      <c r="S6" s="705">
        <v>107.00344994</v>
      </c>
      <c r="T6" s="705">
        <v>122.15805177999999</v>
      </c>
      <c r="U6" s="705">
        <v>155.24033147</v>
      </c>
      <c r="V6" s="705">
        <v>152.12811206999999</v>
      </c>
      <c r="W6" s="705">
        <v>132.97419302</v>
      </c>
      <c r="X6" s="705">
        <v>114.51262717</v>
      </c>
      <c r="Y6" s="705">
        <v>99.400980072999999</v>
      </c>
      <c r="Z6" s="705">
        <v>100.74160071</v>
      </c>
      <c r="AA6" s="705">
        <v>112.13672304000001</v>
      </c>
      <c r="AB6" s="705">
        <v>103.94288573999999</v>
      </c>
      <c r="AC6" s="705">
        <v>107.11735619</v>
      </c>
      <c r="AD6" s="705">
        <v>95.855119406</v>
      </c>
      <c r="AE6" s="705">
        <v>108.43862125</v>
      </c>
      <c r="AF6" s="705">
        <v>128.92125419000001</v>
      </c>
      <c r="AG6" s="705">
        <v>162.23675847000001</v>
      </c>
      <c r="AH6" s="705">
        <v>165.12748547000001</v>
      </c>
      <c r="AI6" s="705">
        <v>140.47316222000001</v>
      </c>
      <c r="AJ6" s="705">
        <v>121.92707005</v>
      </c>
      <c r="AK6" s="705">
        <v>108.67648632</v>
      </c>
      <c r="AL6" s="705">
        <v>122.18892114000001</v>
      </c>
      <c r="AM6" s="705">
        <v>123.29040653</v>
      </c>
      <c r="AN6" s="705">
        <v>116.64524018</v>
      </c>
      <c r="AO6" s="705">
        <v>114.75630925999999</v>
      </c>
      <c r="AP6" s="705">
        <v>100.04517281</v>
      </c>
      <c r="AQ6" s="705">
        <v>107.83261631000001</v>
      </c>
      <c r="AR6" s="705">
        <v>134.63692137999999</v>
      </c>
      <c r="AS6" s="705">
        <v>176.30255951999999</v>
      </c>
      <c r="AT6" s="705">
        <v>164.98252704000001</v>
      </c>
      <c r="AU6" s="705">
        <v>133.09407709000001</v>
      </c>
      <c r="AV6" s="705">
        <v>123.63050778</v>
      </c>
      <c r="AW6" s="705">
        <v>99.569284116000006</v>
      </c>
      <c r="AX6" s="705">
        <v>118.5772</v>
      </c>
      <c r="AY6" s="705">
        <v>122.3049</v>
      </c>
      <c r="AZ6" s="706">
        <v>101.033</v>
      </c>
      <c r="BA6" s="706">
        <v>104.8691</v>
      </c>
      <c r="BB6" s="706">
        <v>95.711770000000001</v>
      </c>
      <c r="BC6" s="706">
        <v>105.22110000000001</v>
      </c>
      <c r="BD6" s="706">
        <v>131.52770000000001</v>
      </c>
      <c r="BE6" s="706">
        <v>157.97020000000001</v>
      </c>
      <c r="BF6" s="706">
        <v>153.047</v>
      </c>
      <c r="BG6" s="706">
        <v>127.06189999999999</v>
      </c>
      <c r="BH6" s="706">
        <v>115.1576</v>
      </c>
      <c r="BI6" s="706">
        <v>98.514949999999999</v>
      </c>
      <c r="BJ6" s="706">
        <v>117.6143</v>
      </c>
      <c r="BK6" s="706">
        <v>120.0455</v>
      </c>
      <c r="BL6" s="706">
        <v>91.852810000000005</v>
      </c>
      <c r="BM6" s="706">
        <v>99.914330000000007</v>
      </c>
      <c r="BN6" s="706">
        <v>92.981549999999999</v>
      </c>
      <c r="BO6" s="706">
        <v>102.965</v>
      </c>
      <c r="BP6" s="706">
        <v>125.6977</v>
      </c>
      <c r="BQ6" s="706">
        <v>157.25919999999999</v>
      </c>
      <c r="BR6" s="706">
        <v>151.47280000000001</v>
      </c>
      <c r="BS6" s="706">
        <v>128.34800000000001</v>
      </c>
      <c r="BT6" s="706">
        <v>117.6533</v>
      </c>
      <c r="BU6" s="706">
        <v>99.378630000000001</v>
      </c>
      <c r="BV6" s="706">
        <v>109.48260000000001</v>
      </c>
    </row>
    <row r="7" spans="1:74" ht="11.1" customHeight="1" x14ac:dyDescent="0.2">
      <c r="A7" s="502" t="s">
        <v>1212</v>
      </c>
      <c r="B7" s="503" t="s">
        <v>83</v>
      </c>
      <c r="C7" s="705">
        <v>114.5720208</v>
      </c>
      <c r="D7" s="705">
        <v>86.157863132000003</v>
      </c>
      <c r="E7" s="705">
        <v>88.687575275</v>
      </c>
      <c r="F7" s="705">
        <v>80.742742492999994</v>
      </c>
      <c r="G7" s="705">
        <v>92.141447729000006</v>
      </c>
      <c r="H7" s="705">
        <v>106.82531116</v>
      </c>
      <c r="I7" s="705">
        <v>127.01872788</v>
      </c>
      <c r="J7" s="705">
        <v>118.80997743</v>
      </c>
      <c r="K7" s="705">
        <v>97.560379135000005</v>
      </c>
      <c r="L7" s="705">
        <v>89.114280660000006</v>
      </c>
      <c r="M7" s="705">
        <v>90.347259949000005</v>
      </c>
      <c r="N7" s="705">
        <v>105.86034569</v>
      </c>
      <c r="O7" s="705">
        <v>118.55718843</v>
      </c>
      <c r="P7" s="705">
        <v>81.399063032000001</v>
      </c>
      <c r="Q7" s="705">
        <v>79.982640982000007</v>
      </c>
      <c r="R7" s="705">
        <v>72.787438082999998</v>
      </c>
      <c r="S7" s="705">
        <v>84.633934732</v>
      </c>
      <c r="T7" s="705">
        <v>100.89371229</v>
      </c>
      <c r="U7" s="705">
        <v>114.74880582</v>
      </c>
      <c r="V7" s="705">
        <v>114.51628681</v>
      </c>
      <c r="W7" s="705">
        <v>95.961853060999999</v>
      </c>
      <c r="X7" s="705">
        <v>86.736176536000002</v>
      </c>
      <c r="Y7" s="705">
        <v>92.257715325000007</v>
      </c>
      <c r="Z7" s="705">
        <v>96.173048452000003</v>
      </c>
      <c r="AA7" s="705">
        <v>100.29441031</v>
      </c>
      <c r="AB7" s="705">
        <v>79.381749474000003</v>
      </c>
      <c r="AC7" s="705">
        <v>77.819300607000002</v>
      </c>
      <c r="AD7" s="705">
        <v>59.426201405</v>
      </c>
      <c r="AE7" s="705">
        <v>71.387602418</v>
      </c>
      <c r="AF7" s="705">
        <v>78.042789851999999</v>
      </c>
      <c r="AG7" s="705">
        <v>100.22471278</v>
      </c>
      <c r="AH7" s="705">
        <v>93.516598297000002</v>
      </c>
      <c r="AI7" s="705">
        <v>85.215955984999994</v>
      </c>
      <c r="AJ7" s="705">
        <v>66.311208856999997</v>
      </c>
      <c r="AK7" s="705">
        <v>75.046173651999993</v>
      </c>
      <c r="AL7" s="705">
        <v>72.065240094000004</v>
      </c>
      <c r="AM7" s="705">
        <v>64.547397555000003</v>
      </c>
      <c r="AN7" s="705">
        <v>55.576676824000003</v>
      </c>
      <c r="AO7" s="705">
        <v>50.143302884000001</v>
      </c>
      <c r="AP7" s="705">
        <v>40.158415155</v>
      </c>
      <c r="AQ7" s="705">
        <v>46.093767511000003</v>
      </c>
      <c r="AR7" s="705">
        <v>64.859698812000005</v>
      </c>
      <c r="AS7" s="705">
        <v>89.381589387999995</v>
      </c>
      <c r="AT7" s="705">
        <v>90.726830859000003</v>
      </c>
      <c r="AU7" s="705">
        <v>67.925237392</v>
      </c>
      <c r="AV7" s="705">
        <v>59.386087826999997</v>
      </c>
      <c r="AW7" s="705">
        <v>60.854246394</v>
      </c>
      <c r="AX7" s="705">
        <v>77.962770000000006</v>
      </c>
      <c r="AY7" s="705">
        <v>79.403720000000007</v>
      </c>
      <c r="AZ7" s="706">
        <v>57.823450000000001</v>
      </c>
      <c r="BA7" s="706">
        <v>56.432250000000003</v>
      </c>
      <c r="BB7" s="706">
        <v>48.189520000000002</v>
      </c>
      <c r="BC7" s="706">
        <v>57.099809999999998</v>
      </c>
      <c r="BD7" s="706">
        <v>71.055139999999994</v>
      </c>
      <c r="BE7" s="706">
        <v>99.736230000000006</v>
      </c>
      <c r="BF7" s="706">
        <v>91.345849999999999</v>
      </c>
      <c r="BG7" s="706">
        <v>70.047759999999997</v>
      </c>
      <c r="BH7" s="706">
        <v>64.374120000000005</v>
      </c>
      <c r="BI7" s="706">
        <v>57.979860000000002</v>
      </c>
      <c r="BJ7" s="706">
        <v>81.888909999999996</v>
      </c>
      <c r="BK7" s="706">
        <v>86.019739999999999</v>
      </c>
      <c r="BL7" s="706">
        <v>72.799880000000002</v>
      </c>
      <c r="BM7" s="706">
        <v>63.756819999999998</v>
      </c>
      <c r="BN7" s="706">
        <v>51.949689999999997</v>
      </c>
      <c r="BO7" s="706">
        <v>58.44061</v>
      </c>
      <c r="BP7" s="706">
        <v>76.635999999999996</v>
      </c>
      <c r="BQ7" s="706">
        <v>101.9003</v>
      </c>
      <c r="BR7" s="706">
        <v>95.364490000000004</v>
      </c>
      <c r="BS7" s="706">
        <v>70.604659999999996</v>
      </c>
      <c r="BT7" s="706">
        <v>63.860509999999998</v>
      </c>
      <c r="BU7" s="706">
        <v>56.322789999999998</v>
      </c>
      <c r="BV7" s="706">
        <v>90.720380000000006</v>
      </c>
    </row>
    <row r="8" spans="1:74" ht="11.1" customHeight="1" x14ac:dyDescent="0.2">
      <c r="A8" s="504" t="s">
        <v>1213</v>
      </c>
      <c r="B8" s="505" t="s">
        <v>86</v>
      </c>
      <c r="C8" s="705">
        <v>73.120611999999994</v>
      </c>
      <c r="D8" s="705">
        <v>63.560371000000004</v>
      </c>
      <c r="E8" s="705">
        <v>65.093199999999996</v>
      </c>
      <c r="F8" s="705">
        <v>56.743352000000002</v>
      </c>
      <c r="G8" s="705">
        <v>61.312753000000001</v>
      </c>
      <c r="H8" s="705">
        <v>67.010782000000006</v>
      </c>
      <c r="I8" s="705">
        <v>71.314218999999994</v>
      </c>
      <c r="J8" s="705">
        <v>72.384218000000004</v>
      </c>
      <c r="K8" s="705">
        <v>68.097918000000007</v>
      </c>
      <c r="L8" s="705">
        <v>65.994784999999993</v>
      </c>
      <c r="M8" s="705">
        <v>66.617852999999997</v>
      </c>
      <c r="N8" s="705">
        <v>73.699572000000003</v>
      </c>
      <c r="O8" s="705">
        <v>74.649039999999999</v>
      </c>
      <c r="P8" s="705">
        <v>64.790030000000002</v>
      </c>
      <c r="Q8" s="705">
        <v>67.032656000000003</v>
      </c>
      <c r="R8" s="705">
        <v>59.133155000000002</v>
      </c>
      <c r="S8" s="705">
        <v>67.320248000000007</v>
      </c>
      <c r="T8" s="705">
        <v>69.687556000000001</v>
      </c>
      <c r="U8" s="705">
        <v>72.456008999999995</v>
      </c>
      <c r="V8" s="705">
        <v>72.282466999999997</v>
      </c>
      <c r="W8" s="705">
        <v>64.724753000000007</v>
      </c>
      <c r="X8" s="705">
        <v>59.396904999999997</v>
      </c>
      <c r="Y8" s="705">
        <v>63.954369999999997</v>
      </c>
      <c r="Z8" s="705">
        <v>71.657287999999994</v>
      </c>
      <c r="AA8" s="705">
        <v>73.700844000000004</v>
      </c>
      <c r="AB8" s="705">
        <v>64.714894000000001</v>
      </c>
      <c r="AC8" s="705">
        <v>65.079690999999997</v>
      </c>
      <c r="AD8" s="705">
        <v>60.580927000000003</v>
      </c>
      <c r="AE8" s="705">
        <v>67.123546000000005</v>
      </c>
      <c r="AF8" s="705">
        <v>68.804879</v>
      </c>
      <c r="AG8" s="705">
        <v>72.198594999999997</v>
      </c>
      <c r="AH8" s="705">
        <v>71.910684000000003</v>
      </c>
      <c r="AI8" s="705">
        <v>66.063580000000002</v>
      </c>
      <c r="AJ8" s="705">
        <v>62.032622000000003</v>
      </c>
      <c r="AK8" s="705">
        <v>64.125425000000007</v>
      </c>
      <c r="AL8" s="705">
        <v>73.073575000000005</v>
      </c>
      <c r="AM8" s="705">
        <v>74.169646</v>
      </c>
      <c r="AN8" s="705">
        <v>65.950342000000006</v>
      </c>
      <c r="AO8" s="705">
        <v>63.997210000000003</v>
      </c>
      <c r="AP8" s="705">
        <v>59.170015999999997</v>
      </c>
      <c r="AQ8" s="705">
        <v>64.337969999999999</v>
      </c>
      <c r="AR8" s="705">
        <v>67.205083000000002</v>
      </c>
      <c r="AS8" s="705">
        <v>69.385440000000003</v>
      </c>
      <c r="AT8" s="705">
        <v>68.982186999999996</v>
      </c>
      <c r="AU8" s="705">
        <v>65.727316999999999</v>
      </c>
      <c r="AV8" s="705">
        <v>59.362465</v>
      </c>
      <c r="AW8" s="705">
        <v>61.759976999999999</v>
      </c>
      <c r="AX8" s="705">
        <v>70.256699999999995</v>
      </c>
      <c r="AY8" s="705">
        <v>71.818129999999996</v>
      </c>
      <c r="AZ8" s="706">
        <v>62.764780000000002</v>
      </c>
      <c r="BA8" s="706">
        <v>64.273470000000003</v>
      </c>
      <c r="BB8" s="706">
        <v>57.11533</v>
      </c>
      <c r="BC8" s="706">
        <v>65.054370000000006</v>
      </c>
      <c r="BD8" s="706">
        <v>67.201819999999998</v>
      </c>
      <c r="BE8" s="706">
        <v>70.024640000000005</v>
      </c>
      <c r="BF8" s="706">
        <v>70.033649999999994</v>
      </c>
      <c r="BG8" s="706">
        <v>65.365549999999999</v>
      </c>
      <c r="BH8" s="706">
        <v>59.107880000000002</v>
      </c>
      <c r="BI8" s="706">
        <v>62.427300000000002</v>
      </c>
      <c r="BJ8" s="706">
        <v>67.261229999999998</v>
      </c>
      <c r="BK8" s="706">
        <v>67.851920000000007</v>
      </c>
      <c r="BL8" s="706">
        <v>58.93403</v>
      </c>
      <c r="BM8" s="706">
        <v>62.002299999999998</v>
      </c>
      <c r="BN8" s="706">
        <v>55.063429999999997</v>
      </c>
      <c r="BO8" s="706">
        <v>64.84357</v>
      </c>
      <c r="BP8" s="706">
        <v>65.569640000000007</v>
      </c>
      <c r="BQ8" s="706">
        <v>67.210560000000001</v>
      </c>
      <c r="BR8" s="706">
        <v>67.228260000000006</v>
      </c>
      <c r="BS8" s="706">
        <v>62.117190000000001</v>
      </c>
      <c r="BT8" s="706">
        <v>56.117699999999999</v>
      </c>
      <c r="BU8" s="706">
        <v>61.17071</v>
      </c>
      <c r="BV8" s="706">
        <v>68.062100000000001</v>
      </c>
    </row>
    <row r="9" spans="1:74" ht="11.1" customHeight="1" x14ac:dyDescent="0.2">
      <c r="A9" s="504" t="s">
        <v>1214</v>
      </c>
      <c r="B9" s="505" t="s">
        <v>349</v>
      </c>
      <c r="C9" s="705">
        <v>52.685745074000003</v>
      </c>
      <c r="D9" s="705">
        <v>50.940782634999998</v>
      </c>
      <c r="E9" s="705">
        <v>62.438727810000003</v>
      </c>
      <c r="F9" s="705">
        <v>62.234409186000001</v>
      </c>
      <c r="G9" s="705">
        <v>64.054712199999997</v>
      </c>
      <c r="H9" s="705">
        <v>59.805675319999999</v>
      </c>
      <c r="I9" s="705">
        <v>52.108089708000001</v>
      </c>
      <c r="J9" s="705">
        <v>44.850165660999998</v>
      </c>
      <c r="K9" s="705">
        <v>45.682873333000003</v>
      </c>
      <c r="L9" s="705">
        <v>51.972973644</v>
      </c>
      <c r="M9" s="705">
        <v>51.799634058000002</v>
      </c>
      <c r="N9" s="705">
        <v>54.585746520000001</v>
      </c>
      <c r="O9" s="705">
        <v>58.012037161999999</v>
      </c>
      <c r="P9" s="705">
        <v>55.686703473000001</v>
      </c>
      <c r="Q9" s="705">
        <v>61.295087457000001</v>
      </c>
      <c r="R9" s="705">
        <v>63.982888600000003</v>
      </c>
      <c r="S9" s="705">
        <v>64.912357377000006</v>
      </c>
      <c r="T9" s="705">
        <v>63.459220406</v>
      </c>
      <c r="U9" s="705">
        <v>52.245230278000001</v>
      </c>
      <c r="V9" s="705">
        <v>52.437641915</v>
      </c>
      <c r="W9" s="705">
        <v>47.184504113999999</v>
      </c>
      <c r="X9" s="705">
        <v>49.248200251999997</v>
      </c>
      <c r="Y9" s="705">
        <v>51.295664385999999</v>
      </c>
      <c r="Z9" s="705">
        <v>53.961393332999997</v>
      </c>
      <c r="AA9" s="705">
        <v>56.323984983999999</v>
      </c>
      <c r="AB9" s="705">
        <v>52.556326689999999</v>
      </c>
      <c r="AC9" s="705">
        <v>61.381046541000003</v>
      </c>
      <c r="AD9" s="705">
        <v>66.484057910000004</v>
      </c>
      <c r="AE9" s="705">
        <v>68.240103873999999</v>
      </c>
      <c r="AF9" s="705">
        <v>61.843442992</v>
      </c>
      <c r="AG9" s="705">
        <v>58.743339691999999</v>
      </c>
      <c r="AH9" s="705">
        <v>54.171033215999998</v>
      </c>
      <c r="AI9" s="705">
        <v>53.329978965000002</v>
      </c>
      <c r="AJ9" s="705">
        <v>55.103356542</v>
      </c>
      <c r="AK9" s="705">
        <v>52.665127859999998</v>
      </c>
      <c r="AL9" s="705">
        <v>54.845534249000004</v>
      </c>
      <c r="AM9" s="705">
        <v>61.791579552000002</v>
      </c>
      <c r="AN9" s="705">
        <v>64.534933437999996</v>
      </c>
      <c r="AO9" s="705">
        <v>62.724637755000003</v>
      </c>
      <c r="AP9" s="705">
        <v>62.729451740999998</v>
      </c>
      <c r="AQ9" s="705">
        <v>71.967047605000005</v>
      </c>
      <c r="AR9" s="705">
        <v>71.763129750000004</v>
      </c>
      <c r="AS9" s="705">
        <v>64.168714933999993</v>
      </c>
      <c r="AT9" s="705">
        <v>59.840054705</v>
      </c>
      <c r="AU9" s="705">
        <v>53.386787104</v>
      </c>
      <c r="AV9" s="705">
        <v>58.277393041000003</v>
      </c>
      <c r="AW9" s="705">
        <v>65.160569386999995</v>
      </c>
      <c r="AX9" s="705">
        <v>64.257570000000001</v>
      </c>
      <c r="AY9" s="705">
        <v>70.475030000000004</v>
      </c>
      <c r="AZ9" s="706">
        <v>66.113519999999994</v>
      </c>
      <c r="BA9" s="706">
        <v>72.301410000000004</v>
      </c>
      <c r="BB9" s="706">
        <v>74.078469999999996</v>
      </c>
      <c r="BC9" s="706">
        <v>77.056219999999996</v>
      </c>
      <c r="BD9" s="706">
        <v>78.551329999999993</v>
      </c>
      <c r="BE9" s="706">
        <v>68.976640000000003</v>
      </c>
      <c r="BF9" s="706">
        <v>63.021189999999997</v>
      </c>
      <c r="BG9" s="706">
        <v>58.708159999999999</v>
      </c>
      <c r="BH9" s="706">
        <v>64.053290000000004</v>
      </c>
      <c r="BI9" s="706">
        <v>69.489940000000004</v>
      </c>
      <c r="BJ9" s="706">
        <v>68.980159999999998</v>
      </c>
      <c r="BK9" s="706">
        <v>73.981350000000006</v>
      </c>
      <c r="BL9" s="706">
        <v>69.948880000000003</v>
      </c>
      <c r="BM9" s="706">
        <v>78.02122</v>
      </c>
      <c r="BN9" s="706">
        <v>79.598770000000002</v>
      </c>
      <c r="BO9" s="706">
        <v>82.911360000000002</v>
      </c>
      <c r="BP9" s="706">
        <v>85.746629999999996</v>
      </c>
      <c r="BQ9" s="706">
        <v>75.79616</v>
      </c>
      <c r="BR9" s="706">
        <v>68.378299999999996</v>
      </c>
      <c r="BS9" s="706">
        <v>64.22278</v>
      </c>
      <c r="BT9" s="706">
        <v>68.592349999999996</v>
      </c>
      <c r="BU9" s="706">
        <v>74.727109999999996</v>
      </c>
      <c r="BV9" s="706">
        <v>70.955529999999996</v>
      </c>
    </row>
    <row r="10" spans="1:74" ht="11.1" customHeight="1" x14ac:dyDescent="0.2">
      <c r="A10" s="504" t="s">
        <v>1215</v>
      </c>
      <c r="B10" s="505" t="s">
        <v>351</v>
      </c>
      <c r="C10" s="705">
        <v>26.635124529999999</v>
      </c>
      <c r="D10" s="705">
        <v>23.512950132</v>
      </c>
      <c r="E10" s="705">
        <v>29.12596426</v>
      </c>
      <c r="F10" s="705">
        <v>29.221115293</v>
      </c>
      <c r="G10" s="705">
        <v>32.205104990999999</v>
      </c>
      <c r="H10" s="705">
        <v>30.082813378000001</v>
      </c>
      <c r="I10" s="705">
        <v>26.362805812000001</v>
      </c>
      <c r="J10" s="705">
        <v>21.740628482999998</v>
      </c>
      <c r="K10" s="705">
        <v>18.977782783999999</v>
      </c>
      <c r="L10" s="705">
        <v>18.170779733</v>
      </c>
      <c r="M10" s="705">
        <v>20.420851729999999</v>
      </c>
      <c r="N10" s="705">
        <v>22.254988574999999</v>
      </c>
      <c r="O10" s="705">
        <v>24.96201993</v>
      </c>
      <c r="P10" s="705">
        <v>24.793710240999999</v>
      </c>
      <c r="Q10" s="705">
        <v>25.752148085000002</v>
      </c>
      <c r="R10" s="705">
        <v>27.989979192</v>
      </c>
      <c r="S10" s="705">
        <v>30.318598342000001</v>
      </c>
      <c r="T10" s="705">
        <v>27.502186480999999</v>
      </c>
      <c r="U10" s="705">
        <v>25.002925764</v>
      </c>
      <c r="V10" s="705">
        <v>21.908293526000001</v>
      </c>
      <c r="W10" s="705">
        <v>19.059726191999999</v>
      </c>
      <c r="X10" s="705">
        <v>19.426419968000001</v>
      </c>
      <c r="Y10" s="705">
        <v>21.780770564000001</v>
      </c>
      <c r="Z10" s="705">
        <v>22.650886192000002</v>
      </c>
      <c r="AA10" s="705">
        <v>24.657851542</v>
      </c>
      <c r="AB10" s="705">
        <v>22.772000198000001</v>
      </c>
      <c r="AC10" s="705">
        <v>26.207664605000002</v>
      </c>
      <c r="AD10" s="705">
        <v>27.695002240000001</v>
      </c>
      <c r="AE10" s="705">
        <v>31.856523539000001</v>
      </c>
      <c r="AF10" s="705">
        <v>27.964864186</v>
      </c>
      <c r="AG10" s="705">
        <v>24.787959910000001</v>
      </c>
      <c r="AH10" s="705">
        <v>22.504343480999999</v>
      </c>
      <c r="AI10" s="705">
        <v>18.461390473000002</v>
      </c>
      <c r="AJ10" s="705">
        <v>18.232079965</v>
      </c>
      <c r="AK10" s="705">
        <v>20.138658313000001</v>
      </c>
      <c r="AL10" s="705">
        <v>21.373703252999999</v>
      </c>
      <c r="AM10" s="705">
        <v>25.314747464</v>
      </c>
      <c r="AN10" s="705">
        <v>26.282259262</v>
      </c>
      <c r="AO10" s="705">
        <v>23.311392686000001</v>
      </c>
      <c r="AP10" s="705">
        <v>21.847075731</v>
      </c>
      <c r="AQ10" s="705">
        <v>30.441343603</v>
      </c>
      <c r="AR10" s="705">
        <v>29.029143299000001</v>
      </c>
      <c r="AS10" s="705">
        <v>27.648553156999998</v>
      </c>
      <c r="AT10" s="705">
        <v>24.130766855000001</v>
      </c>
      <c r="AU10" s="705">
        <v>19.09627781</v>
      </c>
      <c r="AV10" s="705">
        <v>18.266227797999999</v>
      </c>
      <c r="AW10" s="705">
        <v>21.973155106</v>
      </c>
      <c r="AX10" s="705">
        <v>22.97353</v>
      </c>
      <c r="AY10" s="705">
        <v>26.339690000000001</v>
      </c>
      <c r="AZ10" s="706">
        <v>22.130040000000001</v>
      </c>
      <c r="BA10" s="706">
        <v>24.749199999999998</v>
      </c>
      <c r="BB10" s="706">
        <v>25.257200000000001</v>
      </c>
      <c r="BC10" s="706">
        <v>28.028359999999999</v>
      </c>
      <c r="BD10" s="706">
        <v>27.486879999999999</v>
      </c>
      <c r="BE10" s="706">
        <v>24.976299999999998</v>
      </c>
      <c r="BF10" s="706">
        <v>20.96679</v>
      </c>
      <c r="BG10" s="706">
        <v>17.417909999999999</v>
      </c>
      <c r="BH10" s="706">
        <v>17.20974</v>
      </c>
      <c r="BI10" s="706">
        <v>18.929770000000001</v>
      </c>
      <c r="BJ10" s="706">
        <v>21.911989999999999</v>
      </c>
      <c r="BK10" s="706">
        <v>23.810020000000002</v>
      </c>
      <c r="BL10" s="706">
        <v>21.075109999999999</v>
      </c>
      <c r="BM10" s="706">
        <v>24.25957</v>
      </c>
      <c r="BN10" s="706">
        <v>24.91704</v>
      </c>
      <c r="BO10" s="706">
        <v>27.902259999999998</v>
      </c>
      <c r="BP10" s="706">
        <v>27.710070000000002</v>
      </c>
      <c r="BQ10" s="706">
        <v>25.47974</v>
      </c>
      <c r="BR10" s="706">
        <v>21.027360000000002</v>
      </c>
      <c r="BS10" s="706">
        <v>17.366849999999999</v>
      </c>
      <c r="BT10" s="706">
        <v>17.208690000000001</v>
      </c>
      <c r="BU10" s="706">
        <v>18.969840000000001</v>
      </c>
      <c r="BV10" s="706">
        <v>22.078679999999999</v>
      </c>
    </row>
    <row r="11" spans="1:74" ht="11.1" customHeight="1" x14ac:dyDescent="0.2">
      <c r="A11" s="502" t="s">
        <v>1216</v>
      </c>
      <c r="B11" s="506" t="s">
        <v>88</v>
      </c>
      <c r="C11" s="705">
        <v>19.821557472999999</v>
      </c>
      <c r="D11" s="705">
        <v>21.178905960000002</v>
      </c>
      <c r="E11" s="705">
        <v>24.967858157999999</v>
      </c>
      <c r="F11" s="705">
        <v>24.59097852</v>
      </c>
      <c r="G11" s="705">
        <v>22.429443505999998</v>
      </c>
      <c r="H11" s="705">
        <v>19.791476312</v>
      </c>
      <c r="I11" s="705">
        <v>15.948165603</v>
      </c>
      <c r="J11" s="705">
        <v>13.611459654000001</v>
      </c>
      <c r="K11" s="705">
        <v>17.83981854</v>
      </c>
      <c r="L11" s="705">
        <v>25.282942181999999</v>
      </c>
      <c r="M11" s="705">
        <v>24.058954143000001</v>
      </c>
      <c r="N11" s="705">
        <v>24.552425012</v>
      </c>
      <c r="O11" s="705">
        <v>25.568495308999999</v>
      </c>
      <c r="P11" s="705">
        <v>23.163573897999999</v>
      </c>
      <c r="Q11" s="705">
        <v>26.433195717</v>
      </c>
      <c r="R11" s="705">
        <v>26.404351177999999</v>
      </c>
      <c r="S11" s="705">
        <v>23.930206885</v>
      </c>
      <c r="T11" s="705">
        <v>24.681250038000002</v>
      </c>
      <c r="U11" s="705">
        <v>16.430433538999999</v>
      </c>
      <c r="V11" s="705">
        <v>19.828948305000001</v>
      </c>
      <c r="W11" s="705">
        <v>18.500520235</v>
      </c>
      <c r="X11" s="705">
        <v>21.168288813</v>
      </c>
      <c r="Y11" s="705">
        <v>21.989541356</v>
      </c>
      <c r="Z11" s="705">
        <v>24.279958934</v>
      </c>
      <c r="AA11" s="705">
        <v>24.219942930999999</v>
      </c>
      <c r="AB11" s="705">
        <v>22.522067075999999</v>
      </c>
      <c r="AC11" s="705">
        <v>25.650692161999999</v>
      </c>
      <c r="AD11" s="705">
        <v>28.826220567</v>
      </c>
      <c r="AE11" s="705">
        <v>25.672473100000001</v>
      </c>
      <c r="AF11" s="705">
        <v>22.365161028999999</v>
      </c>
      <c r="AG11" s="705">
        <v>22.026566095</v>
      </c>
      <c r="AH11" s="705">
        <v>19.936468853000001</v>
      </c>
      <c r="AI11" s="705">
        <v>24.428333130999999</v>
      </c>
      <c r="AJ11" s="705">
        <v>27.494916937999999</v>
      </c>
      <c r="AK11" s="705">
        <v>25.017231533</v>
      </c>
      <c r="AL11" s="705">
        <v>26.46778772</v>
      </c>
      <c r="AM11" s="705">
        <v>28.124143859</v>
      </c>
      <c r="AN11" s="705">
        <v>29.064610728000002</v>
      </c>
      <c r="AO11" s="705">
        <v>29.176580405999999</v>
      </c>
      <c r="AP11" s="705">
        <v>29.307641065999999</v>
      </c>
      <c r="AQ11" s="705">
        <v>28.138017132000002</v>
      </c>
      <c r="AR11" s="705">
        <v>29.794878473000001</v>
      </c>
      <c r="AS11" s="705">
        <v>22.49635919</v>
      </c>
      <c r="AT11" s="705">
        <v>22.499124288000001</v>
      </c>
      <c r="AU11" s="705">
        <v>23.089670988999998</v>
      </c>
      <c r="AV11" s="705">
        <v>29.308019045000002</v>
      </c>
      <c r="AW11" s="705">
        <v>33.726676906999998</v>
      </c>
      <c r="AX11" s="705">
        <v>33.07649</v>
      </c>
      <c r="AY11" s="705">
        <v>33.606749999999998</v>
      </c>
      <c r="AZ11" s="706">
        <v>32.947830000000003</v>
      </c>
      <c r="BA11" s="706">
        <v>34.872239999999998</v>
      </c>
      <c r="BB11" s="706">
        <v>34.477589999999999</v>
      </c>
      <c r="BC11" s="706">
        <v>32.662849999999999</v>
      </c>
      <c r="BD11" s="706">
        <v>35.283329999999999</v>
      </c>
      <c r="BE11" s="706">
        <v>26.720880000000001</v>
      </c>
      <c r="BF11" s="706">
        <v>25.88635</v>
      </c>
      <c r="BG11" s="706">
        <v>27.504729999999999</v>
      </c>
      <c r="BH11" s="706">
        <v>33.771509999999999</v>
      </c>
      <c r="BI11" s="706">
        <v>39.17991</v>
      </c>
      <c r="BJ11" s="706">
        <v>36.807850000000002</v>
      </c>
      <c r="BK11" s="706">
        <v>37.611759999999997</v>
      </c>
      <c r="BL11" s="706">
        <v>35.675170000000001</v>
      </c>
      <c r="BM11" s="706">
        <v>38.1477</v>
      </c>
      <c r="BN11" s="706">
        <v>36.690429999999999</v>
      </c>
      <c r="BO11" s="706">
        <v>35.097320000000003</v>
      </c>
      <c r="BP11" s="706">
        <v>38.375160000000001</v>
      </c>
      <c r="BQ11" s="706">
        <v>29.105119999999999</v>
      </c>
      <c r="BR11" s="706">
        <v>27.586770000000001</v>
      </c>
      <c r="BS11" s="706">
        <v>29.993230000000001</v>
      </c>
      <c r="BT11" s="706">
        <v>35.968620000000001</v>
      </c>
      <c r="BU11" s="706">
        <v>42.416139999999999</v>
      </c>
      <c r="BV11" s="706">
        <v>37.431130000000003</v>
      </c>
    </row>
    <row r="12" spans="1:74" ht="11.1" customHeight="1" x14ac:dyDescent="0.2">
      <c r="A12" s="502" t="s">
        <v>1217</v>
      </c>
      <c r="B12" s="503" t="s">
        <v>1327</v>
      </c>
      <c r="C12" s="705">
        <v>2.0113707110000001</v>
      </c>
      <c r="D12" s="705">
        <v>2.5263937589999999</v>
      </c>
      <c r="E12" s="705">
        <v>4.2001654549999996</v>
      </c>
      <c r="F12" s="705">
        <v>4.6461027880000003</v>
      </c>
      <c r="G12" s="705">
        <v>5.6054859800000001</v>
      </c>
      <c r="H12" s="705">
        <v>6.1094939119999996</v>
      </c>
      <c r="I12" s="705">
        <v>5.6898626930000002</v>
      </c>
      <c r="J12" s="705">
        <v>5.374119394</v>
      </c>
      <c r="K12" s="705">
        <v>5.0589946619999999</v>
      </c>
      <c r="L12" s="705">
        <v>4.7709950760000002</v>
      </c>
      <c r="M12" s="705">
        <v>3.3723608999999999</v>
      </c>
      <c r="N12" s="705">
        <v>3.3575164989999999</v>
      </c>
      <c r="O12" s="705">
        <v>3.2878421100000002</v>
      </c>
      <c r="P12" s="705">
        <v>3.862710603</v>
      </c>
      <c r="Q12" s="705">
        <v>5.0091143149999997</v>
      </c>
      <c r="R12" s="705">
        <v>6.0023999479999999</v>
      </c>
      <c r="S12" s="705">
        <v>6.7877244069999998</v>
      </c>
      <c r="T12" s="705">
        <v>7.3474862559999998</v>
      </c>
      <c r="U12" s="705">
        <v>6.6913073829999998</v>
      </c>
      <c r="V12" s="705">
        <v>6.6335520260000003</v>
      </c>
      <c r="W12" s="705">
        <v>5.9109033249999996</v>
      </c>
      <c r="X12" s="705">
        <v>4.9262676990000003</v>
      </c>
      <c r="Y12" s="705">
        <v>3.711003957</v>
      </c>
      <c r="Z12" s="705">
        <v>3.082523423</v>
      </c>
      <c r="AA12" s="705">
        <v>3.5460793819999998</v>
      </c>
      <c r="AB12" s="705">
        <v>3.7976078690000001</v>
      </c>
      <c r="AC12" s="705">
        <v>5.8412723309999999</v>
      </c>
      <c r="AD12" s="705">
        <v>6.6901811899999997</v>
      </c>
      <c r="AE12" s="705">
        <v>7.0954023929999996</v>
      </c>
      <c r="AF12" s="705">
        <v>7.8981032239999998</v>
      </c>
      <c r="AG12" s="705">
        <v>8.0531010710000004</v>
      </c>
      <c r="AH12" s="705">
        <v>7.8027319049999999</v>
      </c>
      <c r="AI12" s="705">
        <v>6.7537196369999997</v>
      </c>
      <c r="AJ12" s="705">
        <v>6.0401778430000004</v>
      </c>
      <c r="AK12" s="705">
        <v>4.3229624820000003</v>
      </c>
      <c r="AL12" s="705">
        <v>3.4234071180000001</v>
      </c>
      <c r="AM12" s="705">
        <v>4.6476435340000002</v>
      </c>
      <c r="AN12" s="705">
        <v>5.6665875210000003</v>
      </c>
      <c r="AO12" s="705">
        <v>6.3740009039999999</v>
      </c>
      <c r="AP12" s="705">
        <v>7.9746007319999999</v>
      </c>
      <c r="AQ12" s="705">
        <v>9.6463747929999997</v>
      </c>
      <c r="AR12" s="705">
        <v>9.4442520729999995</v>
      </c>
      <c r="AS12" s="705">
        <v>10.287353626</v>
      </c>
      <c r="AT12" s="705">
        <v>9.2900247650000001</v>
      </c>
      <c r="AU12" s="705">
        <v>7.6903138090000001</v>
      </c>
      <c r="AV12" s="705">
        <v>7.263142148</v>
      </c>
      <c r="AW12" s="705">
        <v>5.8392142979999999</v>
      </c>
      <c r="AX12" s="705">
        <v>4.6089000000000002</v>
      </c>
      <c r="AY12" s="705">
        <v>6.0629229999999996</v>
      </c>
      <c r="AZ12" s="706">
        <v>7.2722069999999999</v>
      </c>
      <c r="BA12" s="706">
        <v>8.6479739999999996</v>
      </c>
      <c r="BB12" s="706">
        <v>10.4169</v>
      </c>
      <c r="BC12" s="706">
        <v>12.348660000000001</v>
      </c>
      <c r="BD12" s="706">
        <v>12.03811</v>
      </c>
      <c r="BE12" s="706">
        <v>13.198359999999999</v>
      </c>
      <c r="BF12" s="706">
        <v>12.03345</v>
      </c>
      <c r="BG12" s="706">
        <v>10.13205</v>
      </c>
      <c r="BH12" s="706">
        <v>9.5752299999999995</v>
      </c>
      <c r="BI12" s="706">
        <v>7.7115090000000004</v>
      </c>
      <c r="BJ12" s="706">
        <v>6.1773749999999996</v>
      </c>
      <c r="BK12" s="706">
        <v>7.8572850000000001</v>
      </c>
      <c r="BL12" s="706">
        <v>9.0325930000000003</v>
      </c>
      <c r="BM12" s="706">
        <v>11.29726</v>
      </c>
      <c r="BN12" s="706">
        <v>13.5268</v>
      </c>
      <c r="BO12" s="706">
        <v>15.5557</v>
      </c>
      <c r="BP12" s="706">
        <v>15.711370000000001</v>
      </c>
      <c r="BQ12" s="706">
        <v>16.821459999999998</v>
      </c>
      <c r="BR12" s="706">
        <v>15.37588</v>
      </c>
      <c r="BS12" s="706">
        <v>13.028</v>
      </c>
      <c r="BT12" s="706">
        <v>11.736829999999999</v>
      </c>
      <c r="BU12" s="706">
        <v>9.459721</v>
      </c>
      <c r="BV12" s="706">
        <v>7.262556</v>
      </c>
    </row>
    <row r="13" spans="1:74" ht="11.1" customHeight="1" x14ac:dyDescent="0.2">
      <c r="A13" s="502" t="s">
        <v>1218</v>
      </c>
      <c r="B13" s="503" t="s">
        <v>1066</v>
      </c>
      <c r="C13" s="705">
        <v>2.83509272</v>
      </c>
      <c r="D13" s="705">
        <v>2.483653565</v>
      </c>
      <c r="E13" s="705">
        <v>2.7602272750000001</v>
      </c>
      <c r="F13" s="705">
        <v>2.4394207520000002</v>
      </c>
      <c r="G13" s="705">
        <v>2.5312207039999999</v>
      </c>
      <c r="H13" s="705">
        <v>2.60795449</v>
      </c>
      <c r="I13" s="705">
        <v>2.7518554740000001</v>
      </c>
      <c r="J13" s="705">
        <v>2.7789265900000002</v>
      </c>
      <c r="K13" s="705">
        <v>2.5093160669999999</v>
      </c>
      <c r="L13" s="705">
        <v>2.5192473770000001</v>
      </c>
      <c r="M13" s="705">
        <v>2.6582102710000002</v>
      </c>
      <c r="N13" s="705">
        <v>2.8498886159999999</v>
      </c>
      <c r="O13" s="705">
        <v>2.8523723890000001</v>
      </c>
      <c r="P13" s="705">
        <v>2.592616155</v>
      </c>
      <c r="Q13" s="705">
        <v>2.733876312</v>
      </c>
      <c r="R13" s="705">
        <v>2.3982216460000001</v>
      </c>
      <c r="S13" s="705">
        <v>2.4932074929999999</v>
      </c>
      <c r="T13" s="705">
        <v>2.6284628489999999</v>
      </c>
      <c r="U13" s="705">
        <v>2.750952297</v>
      </c>
      <c r="V13" s="705">
        <v>2.6997930210000001</v>
      </c>
      <c r="W13" s="705">
        <v>2.385446671</v>
      </c>
      <c r="X13" s="705">
        <v>2.4541334849999998</v>
      </c>
      <c r="Y13" s="705">
        <v>2.483504881</v>
      </c>
      <c r="Z13" s="705">
        <v>2.5353854180000002</v>
      </c>
      <c r="AA13" s="705">
        <v>2.5522215799999999</v>
      </c>
      <c r="AB13" s="705">
        <v>2.2127163950000002</v>
      </c>
      <c r="AC13" s="705">
        <v>2.3030809250000002</v>
      </c>
      <c r="AD13" s="705">
        <v>2.0456035400000001</v>
      </c>
      <c r="AE13" s="705">
        <v>2.3112592250000001</v>
      </c>
      <c r="AF13" s="705">
        <v>2.3209862870000002</v>
      </c>
      <c r="AG13" s="705">
        <v>2.5337459560000002</v>
      </c>
      <c r="AH13" s="705">
        <v>2.5650765739999999</v>
      </c>
      <c r="AI13" s="705">
        <v>2.3484427440000002</v>
      </c>
      <c r="AJ13" s="705">
        <v>2.2332982010000002</v>
      </c>
      <c r="AK13" s="705">
        <v>2.2448919159999998</v>
      </c>
      <c r="AL13" s="705">
        <v>2.4403968869999999</v>
      </c>
      <c r="AM13" s="705">
        <v>2.4756550860000002</v>
      </c>
      <c r="AN13" s="705">
        <v>2.2884252269999998</v>
      </c>
      <c r="AO13" s="705">
        <v>2.389182232</v>
      </c>
      <c r="AP13" s="705">
        <v>2.1899878949999998</v>
      </c>
      <c r="AQ13" s="705">
        <v>2.3311638870000002</v>
      </c>
      <c r="AR13" s="705">
        <v>2.1590474209999999</v>
      </c>
      <c r="AS13" s="705">
        <v>2.3359284150000001</v>
      </c>
      <c r="AT13" s="705">
        <v>2.5241615569999998</v>
      </c>
      <c r="AU13" s="705">
        <v>2.1538309920000001</v>
      </c>
      <c r="AV13" s="705">
        <v>2.0992292140000002</v>
      </c>
      <c r="AW13" s="705">
        <v>2.1753866610000001</v>
      </c>
      <c r="AX13" s="705">
        <v>2.4362539999999999</v>
      </c>
      <c r="AY13" s="705">
        <v>3.2313679999999998</v>
      </c>
      <c r="AZ13" s="706">
        <v>2.550818</v>
      </c>
      <c r="BA13" s="706">
        <v>2.5455489999999998</v>
      </c>
      <c r="BB13" s="706">
        <v>2.5178470000000002</v>
      </c>
      <c r="BC13" s="706">
        <v>2.6042839999999998</v>
      </c>
      <c r="BD13" s="706">
        <v>2.4001000000000001</v>
      </c>
      <c r="BE13" s="706">
        <v>2.6840639999999998</v>
      </c>
      <c r="BF13" s="706">
        <v>2.709317</v>
      </c>
      <c r="BG13" s="706">
        <v>2.2832569999999999</v>
      </c>
      <c r="BH13" s="706">
        <v>2.1739130000000002</v>
      </c>
      <c r="BI13" s="706">
        <v>2.2648280000000001</v>
      </c>
      <c r="BJ13" s="706">
        <v>2.86327</v>
      </c>
      <c r="BK13" s="706">
        <v>3.4380410000000001</v>
      </c>
      <c r="BL13" s="706">
        <v>2.9060700000000002</v>
      </c>
      <c r="BM13" s="706">
        <v>2.7881279999999999</v>
      </c>
      <c r="BN13" s="706">
        <v>3.0525310000000001</v>
      </c>
      <c r="BO13" s="706">
        <v>2.8861479999999999</v>
      </c>
      <c r="BP13" s="706">
        <v>2.5887899999999999</v>
      </c>
      <c r="BQ13" s="706">
        <v>2.9665180000000002</v>
      </c>
      <c r="BR13" s="706">
        <v>2.935489</v>
      </c>
      <c r="BS13" s="706">
        <v>2.43811</v>
      </c>
      <c r="BT13" s="706">
        <v>2.2964479999999998</v>
      </c>
      <c r="BU13" s="706">
        <v>2.4442279999999998</v>
      </c>
      <c r="BV13" s="706">
        <v>3.034259</v>
      </c>
    </row>
    <row r="14" spans="1:74" ht="11.1" customHeight="1" x14ac:dyDescent="0.2">
      <c r="A14" s="502" t="s">
        <v>1219</v>
      </c>
      <c r="B14" s="503" t="s">
        <v>87</v>
      </c>
      <c r="C14" s="705">
        <v>1.38259964</v>
      </c>
      <c r="D14" s="705">
        <v>1.238879219</v>
      </c>
      <c r="E14" s="705">
        <v>1.3845126619999999</v>
      </c>
      <c r="F14" s="705">
        <v>1.3367918329999999</v>
      </c>
      <c r="G14" s="705">
        <v>1.2834570190000001</v>
      </c>
      <c r="H14" s="705">
        <v>1.213937228</v>
      </c>
      <c r="I14" s="705">
        <v>1.3554001259999999</v>
      </c>
      <c r="J14" s="705">
        <v>1.3450315399999999</v>
      </c>
      <c r="K14" s="705">
        <v>1.2969612800000001</v>
      </c>
      <c r="L14" s="705">
        <v>1.229009276</v>
      </c>
      <c r="M14" s="705">
        <v>1.2892570139999999</v>
      </c>
      <c r="N14" s="705">
        <v>1.5709278179999999</v>
      </c>
      <c r="O14" s="705">
        <v>1.341307424</v>
      </c>
      <c r="P14" s="705">
        <v>1.2740925759999999</v>
      </c>
      <c r="Q14" s="705">
        <v>1.366753028</v>
      </c>
      <c r="R14" s="705">
        <v>1.1879366360000001</v>
      </c>
      <c r="S14" s="705">
        <v>1.38262025</v>
      </c>
      <c r="T14" s="705">
        <v>1.299834782</v>
      </c>
      <c r="U14" s="705">
        <v>1.3696112949999999</v>
      </c>
      <c r="V14" s="705">
        <v>1.3670550370000001</v>
      </c>
      <c r="W14" s="705">
        <v>1.3279076910000001</v>
      </c>
      <c r="X14" s="705">
        <v>1.273090287</v>
      </c>
      <c r="Y14" s="705">
        <v>1.330843628</v>
      </c>
      <c r="Z14" s="705">
        <v>1.4126393660000001</v>
      </c>
      <c r="AA14" s="705">
        <v>1.347889549</v>
      </c>
      <c r="AB14" s="705">
        <v>1.2519351519999999</v>
      </c>
      <c r="AC14" s="705">
        <v>1.378336518</v>
      </c>
      <c r="AD14" s="705">
        <v>1.227050373</v>
      </c>
      <c r="AE14" s="705">
        <v>1.3044456170000001</v>
      </c>
      <c r="AF14" s="705">
        <v>1.2943282659999999</v>
      </c>
      <c r="AG14" s="705">
        <v>1.34196666</v>
      </c>
      <c r="AH14" s="705">
        <v>1.362412403</v>
      </c>
      <c r="AI14" s="705">
        <v>1.3380929800000001</v>
      </c>
      <c r="AJ14" s="705">
        <v>1.102883595</v>
      </c>
      <c r="AK14" s="705">
        <v>0.94138361599999998</v>
      </c>
      <c r="AL14" s="705">
        <v>1.140239271</v>
      </c>
      <c r="AM14" s="705">
        <v>1.229389609</v>
      </c>
      <c r="AN14" s="705">
        <v>1.2330506999999999</v>
      </c>
      <c r="AO14" s="705">
        <v>1.4734815269999999</v>
      </c>
      <c r="AP14" s="705">
        <v>1.4101463169999999</v>
      </c>
      <c r="AQ14" s="705">
        <v>1.4101481899999999</v>
      </c>
      <c r="AR14" s="705">
        <v>1.335808484</v>
      </c>
      <c r="AS14" s="705">
        <v>1.4005205460000001</v>
      </c>
      <c r="AT14" s="705">
        <v>1.3959772399999999</v>
      </c>
      <c r="AU14" s="705">
        <v>1.3566935040000001</v>
      </c>
      <c r="AV14" s="705">
        <v>1.340774836</v>
      </c>
      <c r="AW14" s="705">
        <v>1.446136415</v>
      </c>
      <c r="AX14" s="705">
        <v>1.162399</v>
      </c>
      <c r="AY14" s="705">
        <v>1.2342960000000001</v>
      </c>
      <c r="AZ14" s="706">
        <v>1.212615</v>
      </c>
      <c r="BA14" s="706">
        <v>1.4864550000000001</v>
      </c>
      <c r="BB14" s="706">
        <v>1.408944</v>
      </c>
      <c r="BC14" s="706">
        <v>1.412072</v>
      </c>
      <c r="BD14" s="706">
        <v>1.3429009999999999</v>
      </c>
      <c r="BE14" s="706">
        <v>1.3970359999999999</v>
      </c>
      <c r="BF14" s="706">
        <v>1.425289</v>
      </c>
      <c r="BG14" s="706">
        <v>1.370204</v>
      </c>
      <c r="BH14" s="706">
        <v>1.322899</v>
      </c>
      <c r="BI14" s="706">
        <v>1.403918</v>
      </c>
      <c r="BJ14" s="706">
        <v>1.2196689999999999</v>
      </c>
      <c r="BK14" s="706">
        <v>1.264243</v>
      </c>
      <c r="BL14" s="706">
        <v>1.259935</v>
      </c>
      <c r="BM14" s="706">
        <v>1.528564</v>
      </c>
      <c r="BN14" s="706">
        <v>1.411969</v>
      </c>
      <c r="BO14" s="706">
        <v>1.469935</v>
      </c>
      <c r="BP14" s="706">
        <v>1.3612379999999999</v>
      </c>
      <c r="BQ14" s="706">
        <v>1.423319</v>
      </c>
      <c r="BR14" s="706">
        <v>1.4527969999999999</v>
      </c>
      <c r="BS14" s="706">
        <v>1.396606</v>
      </c>
      <c r="BT14" s="706">
        <v>1.3817550000000001</v>
      </c>
      <c r="BU14" s="706">
        <v>1.437182</v>
      </c>
      <c r="BV14" s="706">
        <v>1.1489050000000001</v>
      </c>
    </row>
    <row r="15" spans="1:74" ht="11.1" customHeight="1" x14ac:dyDescent="0.2">
      <c r="A15" s="502" t="s">
        <v>1220</v>
      </c>
      <c r="B15" s="503" t="s">
        <v>352</v>
      </c>
      <c r="C15" s="705">
        <v>-0.43536599999999998</v>
      </c>
      <c r="D15" s="705">
        <v>-0.507911</v>
      </c>
      <c r="E15" s="705">
        <v>-0.52103500000000003</v>
      </c>
      <c r="F15" s="705">
        <v>-0.43872899999999998</v>
      </c>
      <c r="G15" s="705">
        <v>-0.42316799999999999</v>
      </c>
      <c r="H15" s="705">
        <v>-0.56751600000000002</v>
      </c>
      <c r="I15" s="705">
        <v>-0.759494</v>
      </c>
      <c r="J15" s="705">
        <v>-0.63823399999999997</v>
      </c>
      <c r="K15" s="705">
        <v>-0.60608099999999998</v>
      </c>
      <c r="L15" s="705">
        <v>-0.462982</v>
      </c>
      <c r="M15" s="705">
        <v>-0.478107</v>
      </c>
      <c r="N15" s="705">
        <v>-0.65592499999999998</v>
      </c>
      <c r="O15" s="705">
        <v>-0.54733100000000001</v>
      </c>
      <c r="P15" s="705">
        <v>-0.31514399999999998</v>
      </c>
      <c r="Q15" s="705">
        <v>-0.48996200000000001</v>
      </c>
      <c r="R15" s="705">
        <v>-0.37689800000000001</v>
      </c>
      <c r="S15" s="705">
        <v>-0.39008300000000001</v>
      </c>
      <c r="T15" s="705">
        <v>-0.43332399999999999</v>
      </c>
      <c r="U15" s="705">
        <v>-0.64446899999999996</v>
      </c>
      <c r="V15" s="705">
        <v>-0.74723499999999998</v>
      </c>
      <c r="W15" s="705">
        <v>-0.60311300000000001</v>
      </c>
      <c r="X15" s="705">
        <v>-0.49220199999999997</v>
      </c>
      <c r="Y15" s="705">
        <v>-0.34270699999999998</v>
      </c>
      <c r="Z15" s="705">
        <v>-0.52207099999999995</v>
      </c>
      <c r="AA15" s="705">
        <v>-0.32300899999999999</v>
      </c>
      <c r="AB15" s="705">
        <v>-0.38871899999999998</v>
      </c>
      <c r="AC15" s="705">
        <v>-0.40894200000000003</v>
      </c>
      <c r="AD15" s="705">
        <v>-0.10322099999999999</v>
      </c>
      <c r="AE15" s="705">
        <v>-0.36828100000000003</v>
      </c>
      <c r="AF15" s="705">
        <v>-0.38529600000000003</v>
      </c>
      <c r="AG15" s="705">
        <v>-0.62234699999999998</v>
      </c>
      <c r="AH15" s="705">
        <v>-0.57901199999999997</v>
      </c>
      <c r="AI15" s="705">
        <v>-0.67121399999999998</v>
      </c>
      <c r="AJ15" s="705">
        <v>-0.372614</v>
      </c>
      <c r="AK15" s="705">
        <v>-0.50877499999999998</v>
      </c>
      <c r="AL15" s="705">
        <v>-0.52931399999999995</v>
      </c>
      <c r="AM15" s="705">
        <v>-0.37679099999999999</v>
      </c>
      <c r="AN15" s="705">
        <v>-0.24667700000000001</v>
      </c>
      <c r="AO15" s="705">
        <v>-0.35306399999999999</v>
      </c>
      <c r="AP15" s="705">
        <v>-0.32502999999999999</v>
      </c>
      <c r="AQ15" s="705">
        <v>-0.36673299999999998</v>
      </c>
      <c r="AR15" s="705">
        <v>-0.49893100000000001</v>
      </c>
      <c r="AS15" s="705">
        <v>-0.68562599999999996</v>
      </c>
      <c r="AT15" s="705">
        <v>-0.78363799999999995</v>
      </c>
      <c r="AU15" s="705">
        <v>-0.524729</v>
      </c>
      <c r="AV15" s="705">
        <v>-0.42324299999999998</v>
      </c>
      <c r="AW15" s="705">
        <v>-0.36922199999999999</v>
      </c>
      <c r="AX15" s="705">
        <v>-0.51490239999999998</v>
      </c>
      <c r="AY15" s="705">
        <v>-0.40928720000000002</v>
      </c>
      <c r="AZ15" s="706">
        <v>-0.26960879999999998</v>
      </c>
      <c r="BA15" s="706">
        <v>-0.38899</v>
      </c>
      <c r="BB15" s="706">
        <v>-0.32164969999999998</v>
      </c>
      <c r="BC15" s="706">
        <v>-0.3581549</v>
      </c>
      <c r="BD15" s="706">
        <v>-0.52643720000000005</v>
      </c>
      <c r="BE15" s="706">
        <v>-0.75816799999999995</v>
      </c>
      <c r="BF15" s="706">
        <v>-0.83257139999999996</v>
      </c>
      <c r="BG15" s="706">
        <v>-0.4833981</v>
      </c>
      <c r="BH15" s="706">
        <v>-0.3882217</v>
      </c>
      <c r="BI15" s="706">
        <v>-0.34027540000000001</v>
      </c>
      <c r="BJ15" s="706">
        <v>-0.489319</v>
      </c>
      <c r="BK15" s="706">
        <v>-0.35223349999999998</v>
      </c>
      <c r="BL15" s="706">
        <v>-0.24603810000000001</v>
      </c>
      <c r="BM15" s="706">
        <v>-0.27407700000000002</v>
      </c>
      <c r="BN15" s="706">
        <v>-0.22826009999999999</v>
      </c>
      <c r="BO15" s="706">
        <v>-0.39701360000000002</v>
      </c>
      <c r="BP15" s="706">
        <v>-0.58031379999999999</v>
      </c>
      <c r="BQ15" s="706">
        <v>-0.81793439999999995</v>
      </c>
      <c r="BR15" s="706">
        <v>-0.83873750000000002</v>
      </c>
      <c r="BS15" s="706">
        <v>-0.52777079999999998</v>
      </c>
      <c r="BT15" s="706">
        <v>-0.41402820000000001</v>
      </c>
      <c r="BU15" s="706">
        <v>-0.31699339999999998</v>
      </c>
      <c r="BV15" s="706">
        <v>-0.53073840000000005</v>
      </c>
    </row>
    <row r="16" spans="1:74" ht="11.1" customHeight="1" x14ac:dyDescent="0.2">
      <c r="A16" s="502" t="s">
        <v>1221</v>
      </c>
      <c r="B16" s="503" t="s">
        <v>1328</v>
      </c>
      <c r="C16" s="705">
        <v>1.946636397</v>
      </c>
      <c r="D16" s="705">
        <v>1.4910144759999999</v>
      </c>
      <c r="E16" s="705">
        <v>1.5189163990000001</v>
      </c>
      <c r="F16" s="705">
        <v>1.1790280710000001</v>
      </c>
      <c r="G16" s="705">
        <v>1.720070352</v>
      </c>
      <c r="H16" s="705">
        <v>1.792790211</v>
      </c>
      <c r="I16" s="705">
        <v>1.68688623</v>
      </c>
      <c r="J16" s="705">
        <v>1.6096509560000001</v>
      </c>
      <c r="K16" s="705">
        <v>1.542843639</v>
      </c>
      <c r="L16" s="705">
        <v>1.427025609</v>
      </c>
      <c r="M16" s="705">
        <v>1.542535607</v>
      </c>
      <c r="N16" s="705">
        <v>2.582004886</v>
      </c>
      <c r="O16" s="705">
        <v>6.3480329119999999</v>
      </c>
      <c r="P16" s="705">
        <v>1.4507500259999999</v>
      </c>
      <c r="Q16" s="705">
        <v>1.3684119720000001</v>
      </c>
      <c r="R16" s="705">
        <v>1.4462489270000001</v>
      </c>
      <c r="S16" s="705">
        <v>1.4528924409999999</v>
      </c>
      <c r="T16" s="705">
        <v>1.795021902</v>
      </c>
      <c r="U16" s="705">
        <v>1.7836900849999999</v>
      </c>
      <c r="V16" s="705">
        <v>1.828892162</v>
      </c>
      <c r="W16" s="705">
        <v>1.7615771179999999</v>
      </c>
      <c r="X16" s="705">
        <v>1.4725601479999999</v>
      </c>
      <c r="Y16" s="705">
        <v>1.564907265</v>
      </c>
      <c r="Z16" s="705">
        <v>1.655502035</v>
      </c>
      <c r="AA16" s="705">
        <v>2.1120584660000001</v>
      </c>
      <c r="AB16" s="705">
        <v>1.4271732020000001</v>
      </c>
      <c r="AC16" s="705">
        <v>1.3175465749999999</v>
      </c>
      <c r="AD16" s="705">
        <v>1.095543497</v>
      </c>
      <c r="AE16" s="705">
        <v>1.607432333</v>
      </c>
      <c r="AF16" s="705">
        <v>1.443888944</v>
      </c>
      <c r="AG16" s="705">
        <v>1.6578299670000001</v>
      </c>
      <c r="AH16" s="705">
        <v>1.6435796110000001</v>
      </c>
      <c r="AI16" s="705">
        <v>1.424849324</v>
      </c>
      <c r="AJ16" s="705">
        <v>1.0652351879999999</v>
      </c>
      <c r="AK16" s="705">
        <v>1.1534826819999999</v>
      </c>
      <c r="AL16" s="705">
        <v>1.3689651300000001</v>
      </c>
      <c r="AM16" s="705">
        <v>1.527537387</v>
      </c>
      <c r="AN16" s="705">
        <v>1.186653336</v>
      </c>
      <c r="AO16" s="705">
        <v>1.31500646</v>
      </c>
      <c r="AP16" s="705">
        <v>1.1642739799999999</v>
      </c>
      <c r="AQ16" s="705">
        <v>1.2170574949999999</v>
      </c>
      <c r="AR16" s="705">
        <v>1.5827437639999999</v>
      </c>
      <c r="AS16" s="705">
        <v>1.772192523</v>
      </c>
      <c r="AT16" s="705">
        <v>1.6420809649999999</v>
      </c>
      <c r="AU16" s="705">
        <v>1.1732101049999999</v>
      </c>
      <c r="AV16" s="705">
        <v>1.147870972</v>
      </c>
      <c r="AW16" s="705">
        <v>1.310231141</v>
      </c>
      <c r="AX16" s="705">
        <v>1.3329120000000001</v>
      </c>
      <c r="AY16" s="705">
        <v>1.4735180000000001</v>
      </c>
      <c r="AZ16" s="706">
        <v>0.69505749999999999</v>
      </c>
      <c r="BA16" s="706">
        <v>1.1338159999999999</v>
      </c>
      <c r="BB16" s="706">
        <v>1.431203</v>
      </c>
      <c r="BC16" s="706">
        <v>1.1524970000000001</v>
      </c>
      <c r="BD16" s="706">
        <v>1.53044</v>
      </c>
      <c r="BE16" s="706">
        <v>1.691279</v>
      </c>
      <c r="BF16" s="706">
        <v>1.5543210000000001</v>
      </c>
      <c r="BG16" s="706">
        <v>1.1178999999999999</v>
      </c>
      <c r="BH16" s="706">
        <v>1.063399</v>
      </c>
      <c r="BI16" s="706">
        <v>1.477176</v>
      </c>
      <c r="BJ16" s="706">
        <v>1.4033279999999999</v>
      </c>
      <c r="BK16" s="706">
        <v>1.465776</v>
      </c>
      <c r="BL16" s="706">
        <v>0.59049720000000006</v>
      </c>
      <c r="BM16" s="706">
        <v>1.334403</v>
      </c>
      <c r="BN16" s="706">
        <v>1.5455110000000001</v>
      </c>
      <c r="BO16" s="706">
        <v>1.215076</v>
      </c>
      <c r="BP16" s="706">
        <v>1.5032289999999999</v>
      </c>
      <c r="BQ16" s="706">
        <v>1.720353</v>
      </c>
      <c r="BR16" s="706">
        <v>1.5880719999999999</v>
      </c>
      <c r="BS16" s="706">
        <v>1.0848580000000001</v>
      </c>
      <c r="BT16" s="706">
        <v>1.1338459999999999</v>
      </c>
      <c r="BU16" s="706">
        <v>1.500618</v>
      </c>
      <c r="BV16" s="706">
        <v>1.3855770000000001</v>
      </c>
    </row>
    <row r="17" spans="1:74" ht="11.1" customHeight="1" x14ac:dyDescent="0.2">
      <c r="A17" s="502" t="s">
        <v>1222</v>
      </c>
      <c r="B17" s="503" t="s">
        <v>85</v>
      </c>
      <c r="C17" s="705">
        <v>0.34936725800000001</v>
      </c>
      <c r="D17" s="705">
        <v>0.308383348</v>
      </c>
      <c r="E17" s="705">
        <v>0.35808757299999999</v>
      </c>
      <c r="F17" s="705">
        <v>0.29996994900000001</v>
      </c>
      <c r="G17" s="705">
        <v>0.35029007200000001</v>
      </c>
      <c r="H17" s="705">
        <v>0.32378658100000002</v>
      </c>
      <c r="I17" s="705">
        <v>0.36901887</v>
      </c>
      <c r="J17" s="705">
        <v>0.35979762599999998</v>
      </c>
      <c r="K17" s="705">
        <v>0.345600827</v>
      </c>
      <c r="L17" s="705">
        <v>0.326487794</v>
      </c>
      <c r="M17" s="705">
        <v>0.35229122699999998</v>
      </c>
      <c r="N17" s="705">
        <v>0.38335661199999999</v>
      </c>
      <c r="O17" s="705">
        <v>0.34419586099999999</v>
      </c>
      <c r="P17" s="705">
        <v>0.33699916099999999</v>
      </c>
      <c r="Q17" s="705">
        <v>0.34759251099999999</v>
      </c>
      <c r="R17" s="705">
        <v>0.35411205099999998</v>
      </c>
      <c r="S17" s="705">
        <v>0.38927535899999999</v>
      </c>
      <c r="T17" s="705">
        <v>0.31618175599999998</v>
      </c>
      <c r="U17" s="705">
        <v>0.35894971599999997</v>
      </c>
      <c r="V17" s="705">
        <v>0.39247206699999998</v>
      </c>
      <c r="W17" s="705">
        <v>0.33171762999999999</v>
      </c>
      <c r="X17" s="705">
        <v>0.25432616299999999</v>
      </c>
      <c r="Y17" s="705">
        <v>0.31103460199999999</v>
      </c>
      <c r="Z17" s="705">
        <v>0.34920659599999998</v>
      </c>
      <c r="AA17" s="705">
        <v>0.360177366</v>
      </c>
      <c r="AB17" s="705">
        <v>0.35055665200000002</v>
      </c>
      <c r="AC17" s="705">
        <v>0.38328604500000002</v>
      </c>
      <c r="AD17" s="705">
        <v>0.32851513799999998</v>
      </c>
      <c r="AE17" s="705">
        <v>0.32437474999999999</v>
      </c>
      <c r="AF17" s="705">
        <v>0.32890024299999998</v>
      </c>
      <c r="AG17" s="705">
        <v>0.37243416800000001</v>
      </c>
      <c r="AH17" s="705">
        <v>0.37724755199999999</v>
      </c>
      <c r="AI17" s="705">
        <v>0.341987294</v>
      </c>
      <c r="AJ17" s="705">
        <v>0.189449443</v>
      </c>
      <c r="AK17" s="705">
        <v>0.32581763899999999</v>
      </c>
      <c r="AL17" s="705">
        <v>0.35392033699999997</v>
      </c>
      <c r="AM17" s="705">
        <v>0.35370122300000001</v>
      </c>
      <c r="AN17" s="705">
        <v>0.369529622</v>
      </c>
      <c r="AO17" s="705">
        <v>0.28762928300000001</v>
      </c>
      <c r="AP17" s="705">
        <v>0.15005468</v>
      </c>
      <c r="AQ17" s="705">
        <v>0.16055824699999999</v>
      </c>
      <c r="AR17" s="705">
        <v>0.13321082000000001</v>
      </c>
      <c r="AS17" s="705">
        <v>0.161638534</v>
      </c>
      <c r="AT17" s="705">
        <v>0.303348016</v>
      </c>
      <c r="AU17" s="705">
        <v>0.29669475099999998</v>
      </c>
      <c r="AV17" s="705">
        <v>0.238287153</v>
      </c>
      <c r="AW17" s="705">
        <v>0.30593950600000003</v>
      </c>
      <c r="AX17" s="705">
        <v>0.3431729</v>
      </c>
      <c r="AY17" s="705">
        <v>0.48432330000000001</v>
      </c>
      <c r="AZ17" s="706">
        <v>0.35495300000000002</v>
      </c>
      <c r="BA17" s="706">
        <v>0.19573969999999999</v>
      </c>
      <c r="BB17" s="706">
        <v>5.2884199999999999E-2</v>
      </c>
      <c r="BC17" s="706">
        <v>0.1229123</v>
      </c>
      <c r="BD17" s="706">
        <v>0.13315109999999999</v>
      </c>
      <c r="BE17" s="706">
        <v>0.1217203</v>
      </c>
      <c r="BF17" s="706">
        <v>0.27936030000000001</v>
      </c>
      <c r="BG17" s="706">
        <v>0.24398610000000001</v>
      </c>
      <c r="BH17" s="706">
        <v>0.27529989999999999</v>
      </c>
      <c r="BI17" s="706">
        <v>0.3007533</v>
      </c>
      <c r="BJ17" s="706">
        <v>0.32861289999999999</v>
      </c>
      <c r="BK17" s="706">
        <v>0.36301480000000003</v>
      </c>
      <c r="BL17" s="706">
        <v>0.32575300000000001</v>
      </c>
      <c r="BM17" s="706">
        <v>0.23481569999999999</v>
      </c>
      <c r="BN17" s="706">
        <v>0.1189079</v>
      </c>
      <c r="BO17" s="706">
        <v>0.1210244</v>
      </c>
      <c r="BP17" s="706">
        <v>0.1282365</v>
      </c>
      <c r="BQ17" s="706">
        <v>0.1248722</v>
      </c>
      <c r="BR17" s="706">
        <v>0.28277580000000002</v>
      </c>
      <c r="BS17" s="706">
        <v>0.24797669999999999</v>
      </c>
      <c r="BT17" s="706">
        <v>0.27474199999999999</v>
      </c>
      <c r="BU17" s="706">
        <v>0.29998740000000002</v>
      </c>
      <c r="BV17" s="706">
        <v>0.32418950000000002</v>
      </c>
    </row>
    <row r="18" spans="1:74" ht="11.1" customHeight="1" x14ac:dyDescent="0.2">
      <c r="A18" s="502" t="s">
        <v>1340</v>
      </c>
      <c r="B18" s="505" t="s">
        <v>1329</v>
      </c>
      <c r="C18" s="705">
        <v>0.62735458700000002</v>
      </c>
      <c r="D18" s="705">
        <v>0.55293731300000004</v>
      </c>
      <c r="E18" s="705">
        <v>0.56537406599999995</v>
      </c>
      <c r="F18" s="705">
        <v>0.55312734100000005</v>
      </c>
      <c r="G18" s="705">
        <v>0.58556693800000004</v>
      </c>
      <c r="H18" s="705">
        <v>0.593987971</v>
      </c>
      <c r="I18" s="705">
        <v>0.62572821599999995</v>
      </c>
      <c r="J18" s="705">
        <v>0.63578308699999997</v>
      </c>
      <c r="K18" s="705">
        <v>0.55764277200000001</v>
      </c>
      <c r="L18" s="705">
        <v>0.56203412900000005</v>
      </c>
      <c r="M18" s="705">
        <v>0.58472024600000005</v>
      </c>
      <c r="N18" s="705">
        <v>0.63587112499999998</v>
      </c>
      <c r="O18" s="705">
        <v>0.61521048099999998</v>
      </c>
      <c r="P18" s="705">
        <v>0.58157888400000002</v>
      </c>
      <c r="Q18" s="705">
        <v>0.61166877399999997</v>
      </c>
      <c r="R18" s="705">
        <v>0.56632562600000003</v>
      </c>
      <c r="S18" s="705">
        <v>0.57109849099999999</v>
      </c>
      <c r="T18" s="705">
        <v>0.631504073</v>
      </c>
      <c r="U18" s="705">
        <v>0.64017125200000002</v>
      </c>
      <c r="V18" s="705">
        <v>0.63509555299999998</v>
      </c>
      <c r="W18" s="705">
        <v>0.56221997300000004</v>
      </c>
      <c r="X18" s="705">
        <v>0.59973774899999999</v>
      </c>
      <c r="Y18" s="705">
        <v>0.60104939400000001</v>
      </c>
      <c r="Z18" s="705">
        <v>0.62275288100000004</v>
      </c>
      <c r="AA18" s="705">
        <v>0.66630013399999999</v>
      </c>
      <c r="AB18" s="705">
        <v>0.57452535800000004</v>
      </c>
      <c r="AC18" s="705">
        <v>0.60712690700000005</v>
      </c>
      <c r="AD18" s="705">
        <v>0.58054524900000004</v>
      </c>
      <c r="AE18" s="705">
        <v>0.66446807900000004</v>
      </c>
      <c r="AF18" s="705">
        <v>0.648695735</v>
      </c>
      <c r="AG18" s="705">
        <v>0.67071051500000001</v>
      </c>
      <c r="AH18" s="705">
        <v>0.70391893999999999</v>
      </c>
      <c r="AI18" s="705">
        <v>0.64926110699999995</v>
      </c>
      <c r="AJ18" s="705">
        <v>0.64054287899999995</v>
      </c>
      <c r="AK18" s="705">
        <v>0.62768582900000003</v>
      </c>
      <c r="AL18" s="705">
        <v>0.65812174400000001</v>
      </c>
      <c r="AM18" s="705">
        <v>0.65041446999999997</v>
      </c>
      <c r="AN18" s="705">
        <v>0.58469365500000003</v>
      </c>
      <c r="AO18" s="705">
        <v>0.66138178999999997</v>
      </c>
      <c r="AP18" s="705">
        <v>0.62789419400000002</v>
      </c>
      <c r="AQ18" s="705">
        <v>0.62602976799999999</v>
      </c>
      <c r="AR18" s="705">
        <v>0.57215832499999997</v>
      </c>
      <c r="AS18" s="705">
        <v>0.64657802499999995</v>
      </c>
      <c r="AT18" s="705">
        <v>0.65381450900000004</v>
      </c>
      <c r="AU18" s="705">
        <v>0.59578488399999996</v>
      </c>
      <c r="AV18" s="705">
        <v>0.59470019799999996</v>
      </c>
      <c r="AW18" s="705">
        <v>0.598498639</v>
      </c>
      <c r="AX18" s="705">
        <v>0.62256520000000004</v>
      </c>
      <c r="AY18" s="705">
        <v>0.63502519999999996</v>
      </c>
      <c r="AZ18" s="706">
        <v>0.51883089999999998</v>
      </c>
      <c r="BA18" s="706">
        <v>0.62433439999999996</v>
      </c>
      <c r="BB18" s="706">
        <v>0.63399839999999996</v>
      </c>
      <c r="BC18" s="706">
        <v>0.6738111</v>
      </c>
      <c r="BD18" s="706">
        <v>0.56734649999999998</v>
      </c>
      <c r="BE18" s="706">
        <v>0.55633809999999995</v>
      </c>
      <c r="BF18" s="706">
        <v>0.60446900000000003</v>
      </c>
      <c r="BG18" s="706">
        <v>0.57412160000000001</v>
      </c>
      <c r="BH18" s="706">
        <v>0.59352090000000002</v>
      </c>
      <c r="BI18" s="706">
        <v>0.60331000000000001</v>
      </c>
      <c r="BJ18" s="706">
        <v>0.62697800000000004</v>
      </c>
      <c r="BK18" s="706">
        <v>0.63774189999999997</v>
      </c>
      <c r="BL18" s="706">
        <v>0.50268880000000005</v>
      </c>
      <c r="BM18" s="706">
        <v>0.61284830000000001</v>
      </c>
      <c r="BN18" s="706">
        <v>0.64829870000000001</v>
      </c>
      <c r="BO18" s="706">
        <v>0.67136629999999997</v>
      </c>
      <c r="BP18" s="706">
        <v>0.55241819999999997</v>
      </c>
      <c r="BQ18" s="706">
        <v>0.53527610000000003</v>
      </c>
      <c r="BR18" s="706">
        <v>0.58602580000000004</v>
      </c>
      <c r="BS18" s="706">
        <v>0.5730227</v>
      </c>
      <c r="BT18" s="706">
        <v>0.60794809999999999</v>
      </c>
      <c r="BU18" s="706">
        <v>0.62020140000000001</v>
      </c>
      <c r="BV18" s="706">
        <v>0.62495290000000003</v>
      </c>
    </row>
    <row r="19" spans="1:74" ht="11.1" customHeight="1" x14ac:dyDescent="0.2">
      <c r="A19" s="502" t="s">
        <v>1223</v>
      </c>
      <c r="B19" s="503" t="s">
        <v>350</v>
      </c>
      <c r="C19" s="705">
        <v>329.75126305999999</v>
      </c>
      <c r="D19" s="705">
        <v>277.54804582000003</v>
      </c>
      <c r="E19" s="705">
        <v>304.99628097999999</v>
      </c>
      <c r="F19" s="705">
        <v>281.89227134999999</v>
      </c>
      <c r="G19" s="705">
        <v>309.76233780000001</v>
      </c>
      <c r="H19" s="705">
        <v>344.61752353000003</v>
      </c>
      <c r="I19" s="705">
        <v>390.20383342999997</v>
      </c>
      <c r="J19" s="705">
        <v>370.38718609</v>
      </c>
      <c r="K19" s="705">
        <v>323.40031343999999</v>
      </c>
      <c r="L19" s="705">
        <v>307.76029617</v>
      </c>
      <c r="M19" s="705">
        <v>297.58536956</v>
      </c>
      <c r="N19" s="705">
        <v>339.54776076000002</v>
      </c>
      <c r="O19" s="705">
        <v>359.43107192999997</v>
      </c>
      <c r="P19" s="705">
        <v>294.61779854999997</v>
      </c>
      <c r="Q19" s="705">
        <v>308.7301162</v>
      </c>
      <c r="R19" s="705">
        <v>288.49658211000002</v>
      </c>
      <c r="S19" s="705">
        <v>325.89317333999998</v>
      </c>
      <c r="T19" s="705">
        <v>358.50792419999999</v>
      </c>
      <c r="U19" s="705">
        <v>396.82871862000002</v>
      </c>
      <c r="V19" s="705">
        <v>393.47373257999999</v>
      </c>
      <c r="W19" s="705">
        <v>342.89770491000002</v>
      </c>
      <c r="X19" s="705">
        <v>311.72833101999998</v>
      </c>
      <c r="Y19" s="705">
        <v>309.04301405000001</v>
      </c>
      <c r="Z19" s="705">
        <v>324.63872100999998</v>
      </c>
      <c r="AA19" s="705">
        <v>345.31489615999999</v>
      </c>
      <c r="AB19" s="705">
        <v>302.59834892999999</v>
      </c>
      <c r="AC19" s="705">
        <v>313.34006556999998</v>
      </c>
      <c r="AD19" s="705">
        <v>284.28984360999999</v>
      </c>
      <c r="AE19" s="705">
        <v>317.46129970999999</v>
      </c>
      <c r="AF19" s="705">
        <v>339.67700070000001</v>
      </c>
      <c r="AG19" s="705">
        <v>395.52272087</v>
      </c>
      <c r="AH19" s="705">
        <v>386.91176435</v>
      </c>
      <c r="AI19" s="705">
        <v>346.86301329999998</v>
      </c>
      <c r="AJ19" s="705">
        <v>306.90613588000002</v>
      </c>
      <c r="AK19" s="705">
        <v>302.15256822999999</v>
      </c>
      <c r="AL19" s="705">
        <v>324.06861391000001</v>
      </c>
      <c r="AM19" s="705">
        <v>325.95389172</v>
      </c>
      <c r="AN19" s="705">
        <v>304.60139206000002</v>
      </c>
      <c r="AO19" s="705">
        <v>293.53241343000002</v>
      </c>
      <c r="AP19" s="705">
        <v>263.72024856000002</v>
      </c>
      <c r="AQ19" s="705">
        <v>291.86831394000001</v>
      </c>
      <c r="AR19" s="705">
        <v>340.25401484999998</v>
      </c>
      <c r="AS19" s="705">
        <v>401.13308691999998</v>
      </c>
      <c r="AT19" s="705">
        <v>386.34720508999999</v>
      </c>
      <c r="AU19" s="705">
        <v>321.67437933000002</v>
      </c>
      <c r="AV19" s="705">
        <v>302.21406897000003</v>
      </c>
      <c r="AW19" s="705">
        <v>289.18952417999998</v>
      </c>
      <c r="AX19" s="705">
        <v>332.83800000000002</v>
      </c>
      <c r="AY19" s="705">
        <v>346.18529999999998</v>
      </c>
      <c r="AZ19" s="706">
        <v>289.03399999999999</v>
      </c>
      <c r="BA19" s="706">
        <v>299.44110000000001</v>
      </c>
      <c r="BB19" s="706">
        <v>276.89150000000001</v>
      </c>
      <c r="BC19" s="706">
        <v>306.02260000000001</v>
      </c>
      <c r="BD19" s="706">
        <v>350.04050000000001</v>
      </c>
      <c r="BE19" s="706">
        <v>398.31889999999999</v>
      </c>
      <c r="BF19" s="706">
        <v>379.05329999999998</v>
      </c>
      <c r="BG19" s="706">
        <v>322.63589999999999</v>
      </c>
      <c r="BH19" s="706">
        <v>304.23689999999999</v>
      </c>
      <c r="BI19" s="706">
        <v>290.45299999999997</v>
      </c>
      <c r="BJ19" s="706">
        <v>337.61419999999998</v>
      </c>
      <c r="BK19" s="706">
        <v>350.01280000000003</v>
      </c>
      <c r="BL19" s="706">
        <v>294.70850000000002</v>
      </c>
      <c r="BM19" s="706">
        <v>305.60270000000003</v>
      </c>
      <c r="BN19" s="706">
        <v>281.67790000000002</v>
      </c>
      <c r="BO19" s="706">
        <v>310.77100000000002</v>
      </c>
      <c r="BP19" s="706">
        <v>355.25349999999997</v>
      </c>
      <c r="BQ19" s="706">
        <v>403.7287</v>
      </c>
      <c r="BR19" s="706">
        <v>384.06200000000001</v>
      </c>
      <c r="BS19" s="706">
        <v>326.67070000000001</v>
      </c>
      <c r="BT19" s="706">
        <v>307.82639999999998</v>
      </c>
      <c r="BU19" s="706">
        <v>293.70310000000001</v>
      </c>
      <c r="BV19" s="706">
        <v>341.02460000000002</v>
      </c>
    </row>
    <row r="20" spans="1:74" ht="11.1" customHeight="1" x14ac:dyDescent="0.2">
      <c r="A20" s="496"/>
      <c r="B20" s="131" t="s">
        <v>1330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33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502" t="s">
        <v>1224</v>
      </c>
      <c r="B21" s="503" t="s">
        <v>84</v>
      </c>
      <c r="C21" s="705">
        <v>3.6627383729999998</v>
      </c>
      <c r="D21" s="705">
        <v>3.0874994299999998</v>
      </c>
      <c r="E21" s="705">
        <v>3.3569812369999998</v>
      </c>
      <c r="F21" s="705">
        <v>4.3675868329999998</v>
      </c>
      <c r="G21" s="705">
        <v>3.4921429220000002</v>
      </c>
      <c r="H21" s="705">
        <v>4.2137166800000001</v>
      </c>
      <c r="I21" s="705">
        <v>5.3214756850000002</v>
      </c>
      <c r="J21" s="705">
        <v>5.3625131079999999</v>
      </c>
      <c r="K21" s="705">
        <v>4.3599465449999997</v>
      </c>
      <c r="L21" s="705">
        <v>4.2274064940000002</v>
      </c>
      <c r="M21" s="705">
        <v>3.687038689</v>
      </c>
      <c r="N21" s="705">
        <v>3.6640285440000002</v>
      </c>
      <c r="O21" s="705">
        <v>3.2698505230000001</v>
      </c>
      <c r="P21" s="705">
        <v>3.1358915839999999</v>
      </c>
      <c r="Q21" s="705">
        <v>3.6535869810000001</v>
      </c>
      <c r="R21" s="705">
        <v>2.8681700459999999</v>
      </c>
      <c r="S21" s="705">
        <v>2.9350994300000002</v>
      </c>
      <c r="T21" s="705">
        <v>4.0441142619999999</v>
      </c>
      <c r="U21" s="705">
        <v>6.0469096609999999</v>
      </c>
      <c r="V21" s="705">
        <v>6.5923124160000004</v>
      </c>
      <c r="W21" s="705">
        <v>4.7342538269999999</v>
      </c>
      <c r="X21" s="705">
        <v>4.630660217</v>
      </c>
      <c r="Y21" s="705">
        <v>3.5570944020000002</v>
      </c>
      <c r="Z21" s="705">
        <v>3.5544060690000001</v>
      </c>
      <c r="AA21" s="705">
        <v>3.6804454099999999</v>
      </c>
      <c r="AB21" s="705">
        <v>3.1469889279999999</v>
      </c>
      <c r="AC21" s="705">
        <v>3.4340791400000001</v>
      </c>
      <c r="AD21" s="705">
        <v>3.2540318099999999</v>
      </c>
      <c r="AE21" s="705">
        <v>2.909958332</v>
      </c>
      <c r="AF21" s="705">
        <v>3.6252321219999999</v>
      </c>
      <c r="AG21" s="705">
        <v>6.350583018</v>
      </c>
      <c r="AH21" s="705">
        <v>5.3193565720000002</v>
      </c>
      <c r="AI21" s="705">
        <v>3.610639833</v>
      </c>
      <c r="AJ21" s="705">
        <v>3.6915430310000001</v>
      </c>
      <c r="AK21" s="705">
        <v>3.4386043449999999</v>
      </c>
      <c r="AL21" s="705">
        <v>4.193226299</v>
      </c>
      <c r="AM21" s="705">
        <v>4.2593994420000003</v>
      </c>
      <c r="AN21" s="705">
        <v>3.6637918370000002</v>
      </c>
      <c r="AO21" s="705">
        <v>2.8439827379999998</v>
      </c>
      <c r="AP21" s="705">
        <v>2.966060438</v>
      </c>
      <c r="AQ21" s="705">
        <v>2.638340677</v>
      </c>
      <c r="AR21" s="705">
        <v>4.4431619429999998</v>
      </c>
      <c r="AS21" s="705">
        <v>6.5515895420000003</v>
      </c>
      <c r="AT21" s="705">
        <v>5.389232196</v>
      </c>
      <c r="AU21" s="705">
        <v>4.1697384509999997</v>
      </c>
      <c r="AV21" s="705">
        <v>3.495422053</v>
      </c>
      <c r="AW21" s="705">
        <v>3.3899426090000002</v>
      </c>
      <c r="AX21" s="705">
        <v>3.8144100000000001</v>
      </c>
      <c r="AY21" s="705">
        <v>4.9466299999999999</v>
      </c>
      <c r="AZ21" s="706">
        <v>3.426911</v>
      </c>
      <c r="BA21" s="706">
        <v>2.8183829999999999</v>
      </c>
      <c r="BB21" s="706">
        <v>2.3555190000000001</v>
      </c>
      <c r="BC21" s="706">
        <v>2.7719510000000001</v>
      </c>
      <c r="BD21" s="706">
        <v>4.6829219999999996</v>
      </c>
      <c r="BE21" s="706">
        <v>6.8805370000000003</v>
      </c>
      <c r="BF21" s="706">
        <v>5.6501450000000002</v>
      </c>
      <c r="BG21" s="706">
        <v>3.9737330000000002</v>
      </c>
      <c r="BH21" s="706">
        <v>3.8534459999999999</v>
      </c>
      <c r="BI21" s="706">
        <v>4.6860689999999998</v>
      </c>
      <c r="BJ21" s="706">
        <v>3.845348</v>
      </c>
      <c r="BK21" s="706">
        <v>4.483155</v>
      </c>
      <c r="BL21" s="706">
        <v>3.4817130000000001</v>
      </c>
      <c r="BM21" s="706">
        <v>3.278546</v>
      </c>
      <c r="BN21" s="706">
        <v>3.864808</v>
      </c>
      <c r="BO21" s="706">
        <v>3.3975140000000001</v>
      </c>
      <c r="BP21" s="706">
        <v>4.9114399999999998</v>
      </c>
      <c r="BQ21" s="706">
        <v>7.0374800000000004</v>
      </c>
      <c r="BR21" s="706">
        <v>5.8411369999999998</v>
      </c>
      <c r="BS21" s="706">
        <v>4.6387689999999999</v>
      </c>
      <c r="BT21" s="706">
        <v>3.655764</v>
      </c>
      <c r="BU21" s="706">
        <v>4.8048799999999998</v>
      </c>
      <c r="BV21" s="706">
        <v>3.8963700000000001</v>
      </c>
    </row>
    <row r="22" spans="1:74" ht="11.1" customHeight="1" x14ac:dyDescent="0.2">
      <c r="A22" s="502" t="s">
        <v>1225</v>
      </c>
      <c r="B22" s="503" t="s">
        <v>83</v>
      </c>
      <c r="C22" s="705">
        <v>0.32195080500000001</v>
      </c>
      <c r="D22" s="705">
        <v>0.404809584</v>
      </c>
      <c r="E22" s="705">
        <v>0.50763756400000004</v>
      </c>
      <c r="F22" s="705">
        <v>5.3821347999999998E-2</v>
      </c>
      <c r="G22" s="705">
        <v>6.1368404000000001E-2</v>
      </c>
      <c r="H22" s="705">
        <v>4.2288371999999998E-2</v>
      </c>
      <c r="I22" s="705">
        <v>3.5584677000000002E-2</v>
      </c>
      <c r="J22" s="705">
        <v>3.0459520000000002E-3</v>
      </c>
      <c r="K22" s="705">
        <v>8.9253189999999993E-3</v>
      </c>
      <c r="L22" s="705">
        <v>5.9691240000000001E-3</v>
      </c>
      <c r="M22" s="705">
        <v>1.4434842999999999E-2</v>
      </c>
      <c r="N22" s="705">
        <v>0.21958818599999999</v>
      </c>
      <c r="O22" s="705">
        <v>0.411736404</v>
      </c>
      <c r="P22" s="705">
        <v>0.114478596</v>
      </c>
      <c r="Q22" s="705">
        <v>4.0078091000000003E-2</v>
      </c>
      <c r="R22" s="705">
        <v>0.13414657899999999</v>
      </c>
      <c r="S22" s="705">
        <v>2.982831E-3</v>
      </c>
      <c r="T22" s="705">
        <v>1.6183525000000001E-2</v>
      </c>
      <c r="U22" s="705">
        <v>5.4801917999999998E-2</v>
      </c>
      <c r="V22" s="705">
        <v>3.9129690000000002E-2</v>
      </c>
      <c r="W22" s="705">
        <v>2.4889398E-2</v>
      </c>
      <c r="X22" s="705">
        <v>7.0670100000000001E-4</v>
      </c>
      <c r="Y22" s="705">
        <v>7.0091991000000006E-2</v>
      </c>
      <c r="Z22" s="705">
        <v>0.13706673</v>
      </c>
      <c r="AA22" s="705">
        <v>0.17624726700000001</v>
      </c>
      <c r="AB22" s="705">
        <v>3.1579263000000003E-2</v>
      </c>
      <c r="AC22" s="705">
        <v>4.8330579999999998E-2</v>
      </c>
      <c r="AD22" s="705">
        <v>2.8616700000000002E-3</v>
      </c>
      <c r="AE22" s="705">
        <v>1.6658930000000001E-3</v>
      </c>
      <c r="AF22" s="705">
        <v>3.6460326000000001E-2</v>
      </c>
      <c r="AG22" s="705">
        <v>3.7802548999999998E-2</v>
      </c>
      <c r="AH22" s="705">
        <v>2.0012615000000001E-2</v>
      </c>
      <c r="AI22" s="705">
        <v>1.5698549999999999E-2</v>
      </c>
      <c r="AJ22" s="705">
        <v>1.1486727E-2</v>
      </c>
      <c r="AK22" s="705">
        <v>2.4133214E-2</v>
      </c>
      <c r="AL22" s="705">
        <v>5.0313710999999997E-2</v>
      </c>
      <c r="AM22" s="705">
        <v>2.8377423999999998E-2</v>
      </c>
      <c r="AN22" s="705">
        <v>2.9363568E-2</v>
      </c>
      <c r="AO22" s="705">
        <v>1.2913689999999999E-3</v>
      </c>
      <c r="AP22" s="705">
        <v>6.8995899999999997E-4</v>
      </c>
      <c r="AQ22" s="705">
        <v>1.391623E-3</v>
      </c>
      <c r="AR22" s="705">
        <v>6.2023770000000002E-3</v>
      </c>
      <c r="AS22" s="705">
        <v>3.1684679999999998E-3</v>
      </c>
      <c r="AT22" s="705">
        <v>2.1349979999999999E-3</v>
      </c>
      <c r="AU22" s="705">
        <v>2.3138450000000001E-3</v>
      </c>
      <c r="AV22" s="705">
        <v>6.8073989999999996E-3</v>
      </c>
      <c r="AW22" s="705">
        <v>8.1290549999999996E-3</v>
      </c>
      <c r="AX22" s="705">
        <v>2.8873699999999999E-2</v>
      </c>
      <c r="AY22" s="705">
        <v>3.1707399999999997E-2</v>
      </c>
      <c r="AZ22" s="706">
        <v>2.93636E-2</v>
      </c>
      <c r="BA22" s="706">
        <v>1.29137E-3</v>
      </c>
      <c r="BB22" s="706">
        <v>6.8995899999999997E-4</v>
      </c>
      <c r="BC22" s="706">
        <v>1.3916200000000001E-3</v>
      </c>
      <c r="BD22" s="706">
        <v>6.2023800000000004E-3</v>
      </c>
      <c r="BE22" s="706">
        <v>5.5184700000000001E-3</v>
      </c>
      <c r="BF22" s="706">
        <v>4.215E-3</v>
      </c>
      <c r="BG22" s="706">
        <v>2.3138500000000001E-3</v>
      </c>
      <c r="BH22" s="706">
        <v>6.8073999999999999E-3</v>
      </c>
      <c r="BI22" s="706">
        <v>8.1290600000000005E-3</v>
      </c>
      <c r="BJ22" s="706">
        <v>3.8703700000000001E-2</v>
      </c>
      <c r="BK22" s="706">
        <v>0.30906739999999999</v>
      </c>
      <c r="BL22" s="706">
        <v>2.93636E-2</v>
      </c>
      <c r="BM22" s="706">
        <v>1.29137E-3</v>
      </c>
      <c r="BN22" s="706">
        <v>6.8995899999999997E-4</v>
      </c>
      <c r="BO22" s="706">
        <v>1.3916200000000001E-3</v>
      </c>
      <c r="BP22" s="706">
        <v>6.2023800000000004E-3</v>
      </c>
      <c r="BQ22" s="706">
        <v>4.2984700000000004E-3</v>
      </c>
      <c r="BR22" s="706">
        <v>2.1350000000000002E-3</v>
      </c>
      <c r="BS22" s="706">
        <v>2.3138500000000001E-3</v>
      </c>
      <c r="BT22" s="706">
        <v>6.8073999999999999E-3</v>
      </c>
      <c r="BU22" s="706">
        <v>8.1290600000000005E-3</v>
      </c>
      <c r="BV22" s="706">
        <v>2.8873699999999999E-2</v>
      </c>
    </row>
    <row r="23" spans="1:74" ht="11.1" customHeight="1" x14ac:dyDescent="0.2">
      <c r="A23" s="502" t="s">
        <v>1226</v>
      </c>
      <c r="B23" s="505" t="s">
        <v>86</v>
      </c>
      <c r="C23" s="705">
        <v>2.9884590000000002</v>
      </c>
      <c r="D23" s="705">
        <v>2.5898300000000001</v>
      </c>
      <c r="E23" s="705">
        <v>2.9711249999999998</v>
      </c>
      <c r="F23" s="705">
        <v>1.0229509999999999</v>
      </c>
      <c r="G23" s="705">
        <v>2.4410699999999999</v>
      </c>
      <c r="H23" s="705">
        <v>2.8830040000000001</v>
      </c>
      <c r="I23" s="705">
        <v>2.972254</v>
      </c>
      <c r="J23" s="705">
        <v>2.9570050000000001</v>
      </c>
      <c r="K23" s="705">
        <v>2.8625310000000002</v>
      </c>
      <c r="L23" s="705">
        <v>2.3944529999999999</v>
      </c>
      <c r="M23" s="705">
        <v>2.4603739999999998</v>
      </c>
      <c r="N23" s="705">
        <v>2.9944389999999999</v>
      </c>
      <c r="O23" s="705">
        <v>2.8859530000000002</v>
      </c>
      <c r="P23" s="705">
        <v>2.7043279999999998</v>
      </c>
      <c r="Q23" s="705">
        <v>2.5698279999999998</v>
      </c>
      <c r="R23" s="705">
        <v>2.5188130000000002</v>
      </c>
      <c r="S23" s="705">
        <v>2.9253170000000002</v>
      </c>
      <c r="T23" s="705">
        <v>2.8376739999999998</v>
      </c>
      <c r="U23" s="705">
        <v>2.958923</v>
      </c>
      <c r="V23" s="705">
        <v>2.847172</v>
      </c>
      <c r="W23" s="705">
        <v>2.5871469999999999</v>
      </c>
      <c r="X23" s="705">
        <v>1.3420240000000001</v>
      </c>
      <c r="Y23" s="705">
        <v>2.235544</v>
      </c>
      <c r="Z23" s="705">
        <v>2.9720279999999999</v>
      </c>
      <c r="AA23" s="705">
        <v>2.9352330000000002</v>
      </c>
      <c r="AB23" s="705">
        <v>2.7001740000000001</v>
      </c>
      <c r="AC23" s="705">
        <v>2.968493</v>
      </c>
      <c r="AD23" s="705">
        <v>2.1317759999999999</v>
      </c>
      <c r="AE23" s="705">
        <v>2.2666149999999998</v>
      </c>
      <c r="AF23" s="705">
        <v>2.4008630000000002</v>
      </c>
      <c r="AG23" s="705">
        <v>2.464915</v>
      </c>
      <c r="AH23" s="705">
        <v>2.4621689999999998</v>
      </c>
      <c r="AI23" s="705">
        <v>2.38035</v>
      </c>
      <c r="AJ23" s="705">
        <v>2.4668909999999999</v>
      </c>
      <c r="AK23" s="705">
        <v>2.3858109999999999</v>
      </c>
      <c r="AL23" s="705">
        <v>2.254235</v>
      </c>
      <c r="AM23" s="705">
        <v>2.4839150000000001</v>
      </c>
      <c r="AN23" s="705">
        <v>2.3291620000000002</v>
      </c>
      <c r="AO23" s="705">
        <v>2.4775450000000001</v>
      </c>
      <c r="AP23" s="705">
        <v>1.041372</v>
      </c>
      <c r="AQ23" s="705">
        <v>1.76756</v>
      </c>
      <c r="AR23" s="705">
        <v>2.113524</v>
      </c>
      <c r="AS23" s="705">
        <v>2.4715370000000001</v>
      </c>
      <c r="AT23" s="705">
        <v>2.4385620000000001</v>
      </c>
      <c r="AU23" s="705">
        <v>2.3892000000000002</v>
      </c>
      <c r="AV23" s="705">
        <v>1.5923560000000001</v>
      </c>
      <c r="AW23" s="705">
        <v>2.0348350000000002</v>
      </c>
      <c r="AX23" s="705">
        <v>2.5124599999999999</v>
      </c>
      <c r="AY23" s="705">
        <v>2.3525700000000001</v>
      </c>
      <c r="AZ23" s="706">
        <v>2.1930200000000002</v>
      </c>
      <c r="BA23" s="706">
        <v>2.4279799999999998</v>
      </c>
      <c r="BB23" s="706">
        <v>2.3496600000000001</v>
      </c>
      <c r="BC23" s="706">
        <v>2.4279799999999998</v>
      </c>
      <c r="BD23" s="706">
        <v>2.3496600000000001</v>
      </c>
      <c r="BE23" s="706">
        <v>2.4279799999999998</v>
      </c>
      <c r="BF23" s="706">
        <v>2.4279799999999998</v>
      </c>
      <c r="BG23" s="706">
        <v>2.3496600000000001</v>
      </c>
      <c r="BH23" s="706">
        <v>1.3647499999999999</v>
      </c>
      <c r="BI23" s="706">
        <v>1.7965500000000001</v>
      </c>
      <c r="BJ23" s="706">
        <v>2.4279799999999998</v>
      </c>
      <c r="BK23" s="706">
        <v>2.4279799999999998</v>
      </c>
      <c r="BL23" s="706">
        <v>2.1930200000000002</v>
      </c>
      <c r="BM23" s="706">
        <v>2.4279799999999998</v>
      </c>
      <c r="BN23" s="706">
        <v>1.5117</v>
      </c>
      <c r="BO23" s="706">
        <v>2.29697</v>
      </c>
      <c r="BP23" s="706">
        <v>2.3496600000000001</v>
      </c>
      <c r="BQ23" s="706">
        <v>2.4279799999999998</v>
      </c>
      <c r="BR23" s="706">
        <v>2.4279799999999998</v>
      </c>
      <c r="BS23" s="706">
        <v>2.3496600000000001</v>
      </c>
      <c r="BT23" s="706">
        <v>2.4279799999999998</v>
      </c>
      <c r="BU23" s="706">
        <v>2.3496600000000001</v>
      </c>
      <c r="BV23" s="706">
        <v>2.4279799999999998</v>
      </c>
    </row>
    <row r="24" spans="1:74" ht="11.1" customHeight="1" x14ac:dyDescent="0.2">
      <c r="A24" s="502" t="s">
        <v>1227</v>
      </c>
      <c r="B24" s="505" t="s">
        <v>1228</v>
      </c>
      <c r="C24" s="705">
        <v>0.563488286</v>
      </c>
      <c r="D24" s="705">
        <v>0.55067841200000001</v>
      </c>
      <c r="E24" s="705">
        <v>0.67570320699999997</v>
      </c>
      <c r="F24" s="705">
        <v>0.88209228299999998</v>
      </c>
      <c r="G24" s="705">
        <v>0.94575753500000004</v>
      </c>
      <c r="H24" s="705">
        <v>0.72206322700000003</v>
      </c>
      <c r="I24" s="705">
        <v>0.59818165000000001</v>
      </c>
      <c r="J24" s="705">
        <v>0.379244525</v>
      </c>
      <c r="K24" s="705">
        <v>0.29010159899999999</v>
      </c>
      <c r="L24" s="705">
        <v>0.29383779799999998</v>
      </c>
      <c r="M24" s="705">
        <v>0.67355076899999999</v>
      </c>
      <c r="N24" s="705">
        <v>0.51163405900000003</v>
      </c>
      <c r="O24" s="705">
        <v>0.64713758499999996</v>
      </c>
      <c r="P24" s="705">
        <v>0.69247122000000005</v>
      </c>
      <c r="Q24" s="705">
        <v>0.76747903699999998</v>
      </c>
      <c r="R24" s="705">
        <v>0.919852844</v>
      </c>
      <c r="S24" s="705">
        <v>0.75106772200000005</v>
      </c>
      <c r="T24" s="705">
        <v>0.34313967499999998</v>
      </c>
      <c r="U24" s="705">
        <v>0.29663284099999998</v>
      </c>
      <c r="V24" s="705">
        <v>0.40846261900000003</v>
      </c>
      <c r="W24" s="705">
        <v>0.39179349499999999</v>
      </c>
      <c r="X24" s="705">
        <v>0.58365508700000002</v>
      </c>
      <c r="Y24" s="705">
        <v>0.80321369600000003</v>
      </c>
      <c r="Z24" s="705">
        <v>0.860234956</v>
      </c>
      <c r="AA24" s="705">
        <v>0.84618852200000005</v>
      </c>
      <c r="AB24" s="705">
        <v>0.78578130300000004</v>
      </c>
      <c r="AC24" s="705">
        <v>0.82941081800000005</v>
      </c>
      <c r="AD24" s="705">
        <v>0.89930413399999998</v>
      </c>
      <c r="AE24" s="705">
        <v>0.95542758900000002</v>
      </c>
      <c r="AF24" s="705">
        <v>0.68034820900000004</v>
      </c>
      <c r="AG24" s="705">
        <v>0.41323180500000001</v>
      </c>
      <c r="AH24" s="705">
        <v>0.23285988399999999</v>
      </c>
      <c r="AI24" s="705">
        <v>0.20686868999999999</v>
      </c>
      <c r="AJ24" s="705">
        <v>0.450806602</v>
      </c>
      <c r="AK24" s="705">
        <v>0.54965013399999996</v>
      </c>
      <c r="AL24" s="705">
        <v>0.74538159000000004</v>
      </c>
      <c r="AM24" s="705">
        <v>0.71571125999999996</v>
      </c>
      <c r="AN24" s="705">
        <v>0.70656151499999997</v>
      </c>
      <c r="AO24" s="705">
        <v>0.74390545500000005</v>
      </c>
      <c r="AP24" s="705">
        <v>0.71609322399999997</v>
      </c>
      <c r="AQ24" s="705">
        <v>0.71790302500000003</v>
      </c>
      <c r="AR24" s="705">
        <v>0.61808391600000001</v>
      </c>
      <c r="AS24" s="705">
        <v>0.62834930300000003</v>
      </c>
      <c r="AT24" s="705">
        <v>0.62151460199999997</v>
      </c>
      <c r="AU24" s="705">
        <v>0.54152093400000001</v>
      </c>
      <c r="AV24" s="705">
        <v>0.49494596099999999</v>
      </c>
      <c r="AW24" s="705">
        <v>0.59175818300000005</v>
      </c>
      <c r="AX24" s="705">
        <v>0.67294889999999996</v>
      </c>
      <c r="AY24" s="705">
        <v>0.66632930000000001</v>
      </c>
      <c r="AZ24" s="706">
        <v>0.58972500000000005</v>
      </c>
      <c r="BA24" s="706">
        <v>0.69578609999999996</v>
      </c>
      <c r="BB24" s="706">
        <v>0.82103309999999996</v>
      </c>
      <c r="BC24" s="706">
        <v>0.77535860000000001</v>
      </c>
      <c r="BD24" s="706">
        <v>0.61227430000000005</v>
      </c>
      <c r="BE24" s="706">
        <v>0.51551130000000001</v>
      </c>
      <c r="BF24" s="706">
        <v>0.44139450000000002</v>
      </c>
      <c r="BG24" s="706">
        <v>0.38199909999999998</v>
      </c>
      <c r="BH24" s="706">
        <v>0.48942790000000003</v>
      </c>
      <c r="BI24" s="706">
        <v>0.56928610000000002</v>
      </c>
      <c r="BJ24" s="706">
        <v>0.66308590000000001</v>
      </c>
      <c r="BK24" s="706">
        <v>0.66137290000000004</v>
      </c>
      <c r="BL24" s="706">
        <v>0.58757579999999998</v>
      </c>
      <c r="BM24" s="706">
        <v>0.70568520000000001</v>
      </c>
      <c r="BN24" s="706">
        <v>0.84826440000000003</v>
      </c>
      <c r="BO24" s="706">
        <v>0.79193769999999997</v>
      </c>
      <c r="BP24" s="706">
        <v>0.61711020000000005</v>
      </c>
      <c r="BQ24" s="706">
        <v>0.51759440000000001</v>
      </c>
      <c r="BR24" s="706">
        <v>0.44535039999999998</v>
      </c>
      <c r="BS24" s="706">
        <v>0.3911403</v>
      </c>
      <c r="BT24" s="706">
        <v>0.50490979999999996</v>
      </c>
      <c r="BU24" s="706">
        <v>0.57305980000000001</v>
      </c>
      <c r="BV24" s="706">
        <v>0.66369239999999996</v>
      </c>
    </row>
    <row r="25" spans="1:74" ht="11.1" customHeight="1" x14ac:dyDescent="0.2">
      <c r="A25" s="502" t="s">
        <v>1229</v>
      </c>
      <c r="B25" s="505" t="s">
        <v>1331</v>
      </c>
      <c r="C25" s="705">
        <v>0.88267381099999997</v>
      </c>
      <c r="D25" s="705">
        <v>0.86228242300000002</v>
      </c>
      <c r="E25" s="705">
        <v>0.94023059499999995</v>
      </c>
      <c r="F25" s="705">
        <v>0.757464837</v>
      </c>
      <c r="G25" s="705">
        <v>0.76160984499999995</v>
      </c>
      <c r="H25" s="705">
        <v>0.83154742100000001</v>
      </c>
      <c r="I25" s="705">
        <v>0.79998726200000003</v>
      </c>
      <c r="J25" s="705">
        <v>0.82571450599999996</v>
      </c>
      <c r="K25" s="705">
        <v>0.77180008499999997</v>
      </c>
      <c r="L25" s="705">
        <v>0.80848160700000005</v>
      </c>
      <c r="M25" s="705">
        <v>0.87206736799999995</v>
      </c>
      <c r="N25" s="705">
        <v>0.95992564499999999</v>
      </c>
      <c r="O25" s="705">
        <v>0.987216973</v>
      </c>
      <c r="P25" s="705">
        <v>0.86522941600000003</v>
      </c>
      <c r="Q25" s="705">
        <v>1.0056773729999999</v>
      </c>
      <c r="R25" s="705">
        <v>0.79277868699999998</v>
      </c>
      <c r="S25" s="705">
        <v>0.75743109799999997</v>
      </c>
      <c r="T25" s="705">
        <v>0.817951333</v>
      </c>
      <c r="U25" s="705">
        <v>0.84423677200000002</v>
      </c>
      <c r="V25" s="705">
        <v>0.75528784699999996</v>
      </c>
      <c r="W25" s="705">
        <v>0.71876098300000002</v>
      </c>
      <c r="X25" s="705">
        <v>0.85677953399999995</v>
      </c>
      <c r="Y25" s="705">
        <v>0.80250420899999997</v>
      </c>
      <c r="Z25" s="705">
        <v>0.91204478300000003</v>
      </c>
      <c r="AA25" s="705">
        <v>0.907905552</v>
      </c>
      <c r="AB25" s="705">
        <v>0.88901158199999997</v>
      </c>
      <c r="AC25" s="705">
        <v>0.93889913899999999</v>
      </c>
      <c r="AD25" s="705">
        <v>0.83095936599999998</v>
      </c>
      <c r="AE25" s="705">
        <v>0.73309111100000002</v>
      </c>
      <c r="AF25" s="705">
        <v>0.71151302900000002</v>
      </c>
      <c r="AG25" s="705">
        <v>0.76712556499999995</v>
      </c>
      <c r="AH25" s="705">
        <v>0.73680377600000002</v>
      </c>
      <c r="AI25" s="705">
        <v>0.74472988399999995</v>
      </c>
      <c r="AJ25" s="705">
        <v>0.73170508899999998</v>
      </c>
      <c r="AK25" s="705">
        <v>0.86242028199999998</v>
      </c>
      <c r="AL25" s="705">
        <v>0.920231205</v>
      </c>
      <c r="AM25" s="705">
        <v>0.85774770199999995</v>
      </c>
      <c r="AN25" s="705">
        <v>0.871763234</v>
      </c>
      <c r="AO25" s="705">
        <v>0.91498084400000002</v>
      </c>
      <c r="AP25" s="705">
        <v>0.90186479399999997</v>
      </c>
      <c r="AQ25" s="705">
        <v>0.931915453</v>
      </c>
      <c r="AR25" s="705">
        <v>0.85060308799999995</v>
      </c>
      <c r="AS25" s="705">
        <v>0.82490881699999996</v>
      </c>
      <c r="AT25" s="705">
        <v>0.84398680800000003</v>
      </c>
      <c r="AU25" s="705">
        <v>0.77756513000000005</v>
      </c>
      <c r="AV25" s="705">
        <v>0.85894679100000004</v>
      </c>
      <c r="AW25" s="705">
        <v>0.90378045699999998</v>
      </c>
      <c r="AX25" s="705">
        <v>0.95319209999999999</v>
      </c>
      <c r="AY25" s="705">
        <v>1.259293</v>
      </c>
      <c r="AZ25" s="706">
        <v>1.155905</v>
      </c>
      <c r="BA25" s="706">
        <v>1.0027459999999999</v>
      </c>
      <c r="BB25" s="706">
        <v>1.036119</v>
      </c>
      <c r="BC25" s="706">
        <v>1.0666420000000001</v>
      </c>
      <c r="BD25" s="706">
        <v>0.94524209999999997</v>
      </c>
      <c r="BE25" s="706">
        <v>0.90076449999999997</v>
      </c>
      <c r="BF25" s="706">
        <v>0.89283040000000002</v>
      </c>
      <c r="BG25" s="706">
        <v>0.82353589999999999</v>
      </c>
      <c r="BH25" s="706">
        <v>0.9163521</v>
      </c>
      <c r="BI25" s="706">
        <v>1.030081</v>
      </c>
      <c r="BJ25" s="706">
        <v>1.1972989999999999</v>
      </c>
      <c r="BK25" s="706">
        <v>1.334746</v>
      </c>
      <c r="BL25" s="706">
        <v>1.2843309999999999</v>
      </c>
      <c r="BM25" s="706">
        <v>1.114061</v>
      </c>
      <c r="BN25" s="706">
        <v>1.1387529999999999</v>
      </c>
      <c r="BO25" s="706">
        <v>1.165926</v>
      </c>
      <c r="BP25" s="706">
        <v>1.045247</v>
      </c>
      <c r="BQ25" s="706">
        <v>0.96863250000000001</v>
      </c>
      <c r="BR25" s="706">
        <v>0.96052539999999997</v>
      </c>
      <c r="BS25" s="706">
        <v>0.9108465</v>
      </c>
      <c r="BT25" s="706">
        <v>1.039056</v>
      </c>
      <c r="BU25" s="706">
        <v>1.1443989999999999</v>
      </c>
      <c r="BV25" s="706">
        <v>1.2651289999999999</v>
      </c>
    </row>
    <row r="26" spans="1:74" ht="11.1" customHeight="1" x14ac:dyDescent="0.2">
      <c r="A26" s="502" t="s">
        <v>1230</v>
      </c>
      <c r="B26" s="503" t="s">
        <v>1332</v>
      </c>
      <c r="C26" s="705">
        <v>0.124876475</v>
      </c>
      <c r="D26" s="705">
        <v>0.11111929500000001</v>
      </c>
      <c r="E26" s="705">
        <v>9.6135021000000001E-2</v>
      </c>
      <c r="F26" s="705">
        <v>0.109646302</v>
      </c>
      <c r="G26" s="705">
        <v>0.143596155</v>
      </c>
      <c r="H26" s="705">
        <v>0.13260412799999999</v>
      </c>
      <c r="I26" s="705">
        <v>0.108940491</v>
      </c>
      <c r="J26" s="705">
        <v>0.117699423</v>
      </c>
      <c r="K26" s="705">
        <v>0.11466974200000001</v>
      </c>
      <c r="L26" s="705">
        <v>0.10104014</v>
      </c>
      <c r="M26" s="705">
        <v>0.113335846</v>
      </c>
      <c r="N26" s="705">
        <v>0.57352437300000003</v>
      </c>
      <c r="O26" s="705">
        <v>1.125006167</v>
      </c>
      <c r="P26" s="705">
        <v>8.3801035999999995E-2</v>
      </c>
      <c r="Q26" s="705">
        <v>0.10314862399999999</v>
      </c>
      <c r="R26" s="705">
        <v>9.7523054999999997E-2</v>
      </c>
      <c r="S26" s="705">
        <v>8.8131561999999997E-2</v>
      </c>
      <c r="T26" s="705">
        <v>0.138824843</v>
      </c>
      <c r="U26" s="705">
        <v>0.11532582500000001</v>
      </c>
      <c r="V26" s="705">
        <v>0.112596034</v>
      </c>
      <c r="W26" s="705">
        <v>9.4359643000000007E-2</v>
      </c>
      <c r="X26" s="705">
        <v>9.3389121000000005E-2</v>
      </c>
      <c r="Y26" s="705">
        <v>0.10923197</v>
      </c>
      <c r="Z26" s="705">
        <v>9.8497785000000004E-2</v>
      </c>
      <c r="AA26" s="705">
        <v>0.152991667</v>
      </c>
      <c r="AB26" s="705">
        <v>9.5792741000000001E-2</v>
      </c>
      <c r="AC26" s="705">
        <v>9.8677666999999997E-2</v>
      </c>
      <c r="AD26" s="705">
        <v>0.106436633</v>
      </c>
      <c r="AE26" s="705">
        <v>0.11520148199999999</v>
      </c>
      <c r="AF26" s="705">
        <v>0.10977368699999999</v>
      </c>
      <c r="AG26" s="705">
        <v>0.12260478599999999</v>
      </c>
      <c r="AH26" s="705">
        <v>0.116889381</v>
      </c>
      <c r="AI26" s="705">
        <v>0.105015231</v>
      </c>
      <c r="AJ26" s="705">
        <v>0.12230234600000001</v>
      </c>
      <c r="AK26" s="705">
        <v>0.12336768400000001</v>
      </c>
      <c r="AL26" s="705">
        <v>0.141478459</v>
      </c>
      <c r="AM26" s="705">
        <v>0.138617352</v>
      </c>
      <c r="AN26" s="705">
        <v>0.104213791</v>
      </c>
      <c r="AO26" s="705">
        <v>0.104527922</v>
      </c>
      <c r="AP26" s="705">
        <v>0.118681616</v>
      </c>
      <c r="AQ26" s="705">
        <v>0.11400761</v>
      </c>
      <c r="AR26" s="705">
        <v>0.103998813</v>
      </c>
      <c r="AS26" s="705">
        <v>0.129185518</v>
      </c>
      <c r="AT26" s="705">
        <v>0.104147555</v>
      </c>
      <c r="AU26" s="705">
        <v>0.118955859</v>
      </c>
      <c r="AV26" s="705">
        <v>0.117587446</v>
      </c>
      <c r="AW26" s="705">
        <v>0.103663107</v>
      </c>
      <c r="AX26" s="705">
        <v>0.13788449999999999</v>
      </c>
      <c r="AY26" s="705">
        <v>0.16183120000000001</v>
      </c>
      <c r="AZ26" s="706">
        <v>0.1005805</v>
      </c>
      <c r="BA26" s="706">
        <v>0.1036516</v>
      </c>
      <c r="BB26" s="706">
        <v>0.13920830000000001</v>
      </c>
      <c r="BC26" s="706">
        <v>0.13505690000000001</v>
      </c>
      <c r="BD26" s="706">
        <v>0.1138912</v>
      </c>
      <c r="BE26" s="706">
        <v>0.12570609999999999</v>
      </c>
      <c r="BF26" s="706">
        <v>0.1063548</v>
      </c>
      <c r="BG26" s="706">
        <v>0.1099165</v>
      </c>
      <c r="BH26" s="706">
        <v>0.1210068</v>
      </c>
      <c r="BI26" s="706">
        <v>0.12371269999999999</v>
      </c>
      <c r="BJ26" s="706">
        <v>0.1401983</v>
      </c>
      <c r="BK26" s="706">
        <v>0.15418009999999999</v>
      </c>
      <c r="BL26" s="706">
        <v>0.1031827</v>
      </c>
      <c r="BM26" s="706">
        <v>0.113274</v>
      </c>
      <c r="BN26" s="706">
        <v>0.15732650000000001</v>
      </c>
      <c r="BO26" s="706">
        <v>0.14166899999999999</v>
      </c>
      <c r="BP26" s="706">
        <v>0.1183522</v>
      </c>
      <c r="BQ26" s="706">
        <v>0.13569690000000001</v>
      </c>
      <c r="BR26" s="706">
        <v>0.11541750000000001</v>
      </c>
      <c r="BS26" s="706">
        <v>0.1323473</v>
      </c>
      <c r="BT26" s="706">
        <v>0.14087630000000001</v>
      </c>
      <c r="BU26" s="706">
        <v>0.13706470000000001</v>
      </c>
      <c r="BV26" s="706">
        <v>0.1424996</v>
      </c>
    </row>
    <row r="27" spans="1:74" ht="11.1" customHeight="1" x14ac:dyDescent="0.2">
      <c r="A27" s="502" t="s">
        <v>1231</v>
      </c>
      <c r="B27" s="505" t="s">
        <v>1232</v>
      </c>
      <c r="C27" s="705">
        <v>8.5441867499999997</v>
      </c>
      <c r="D27" s="705">
        <v>7.6062191439999998</v>
      </c>
      <c r="E27" s="705">
        <v>8.5478126240000005</v>
      </c>
      <c r="F27" s="705">
        <v>7.1935626030000002</v>
      </c>
      <c r="G27" s="705">
        <v>7.8455448609999996</v>
      </c>
      <c r="H27" s="705">
        <v>8.8252238280000004</v>
      </c>
      <c r="I27" s="705">
        <v>9.8364237649999993</v>
      </c>
      <c r="J27" s="705">
        <v>9.6452225140000003</v>
      </c>
      <c r="K27" s="705">
        <v>8.4079742900000003</v>
      </c>
      <c r="L27" s="705">
        <v>7.8311881630000002</v>
      </c>
      <c r="M27" s="705">
        <v>7.8208015150000003</v>
      </c>
      <c r="N27" s="705">
        <v>8.9231398070000001</v>
      </c>
      <c r="O27" s="705">
        <v>9.3269006520000008</v>
      </c>
      <c r="P27" s="705">
        <v>7.5961998519999998</v>
      </c>
      <c r="Q27" s="705">
        <v>8.1397981060000006</v>
      </c>
      <c r="R27" s="705">
        <v>7.3312842109999998</v>
      </c>
      <c r="S27" s="705">
        <v>7.4600296430000004</v>
      </c>
      <c r="T27" s="705">
        <v>8.1978876379999992</v>
      </c>
      <c r="U27" s="705">
        <v>10.316830016999999</v>
      </c>
      <c r="V27" s="705">
        <v>10.754960605999999</v>
      </c>
      <c r="W27" s="705">
        <v>8.5512043460000005</v>
      </c>
      <c r="X27" s="705">
        <v>7.5072146599999998</v>
      </c>
      <c r="Y27" s="705">
        <v>7.5776802679999999</v>
      </c>
      <c r="Z27" s="705">
        <v>8.5342783230000006</v>
      </c>
      <c r="AA27" s="705">
        <v>8.6990114179999996</v>
      </c>
      <c r="AB27" s="705">
        <v>7.6493278169999996</v>
      </c>
      <c r="AC27" s="705">
        <v>8.3178903440000003</v>
      </c>
      <c r="AD27" s="705">
        <v>7.2253696129999998</v>
      </c>
      <c r="AE27" s="705">
        <v>6.9819594069999997</v>
      </c>
      <c r="AF27" s="705">
        <v>7.5641903729999997</v>
      </c>
      <c r="AG27" s="705">
        <v>10.156262722999999</v>
      </c>
      <c r="AH27" s="705">
        <v>8.8880912280000004</v>
      </c>
      <c r="AI27" s="705">
        <v>7.0633021879999998</v>
      </c>
      <c r="AJ27" s="705">
        <v>7.4747347949999998</v>
      </c>
      <c r="AK27" s="705">
        <v>7.3839866589999996</v>
      </c>
      <c r="AL27" s="705">
        <v>8.3048662639999993</v>
      </c>
      <c r="AM27" s="705">
        <v>8.4837681800000002</v>
      </c>
      <c r="AN27" s="705">
        <v>7.7048559450000003</v>
      </c>
      <c r="AO27" s="705">
        <v>7.0862333279999996</v>
      </c>
      <c r="AP27" s="705">
        <v>5.7447620309999996</v>
      </c>
      <c r="AQ27" s="705">
        <v>6.171118388</v>
      </c>
      <c r="AR27" s="705">
        <v>8.1355741370000008</v>
      </c>
      <c r="AS27" s="705">
        <v>10.608738647999999</v>
      </c>
      <c r="AT27" s="705">
        <v>9.3995781590000007</v>
      </c>
      <c r="AU27" s="705">
        <v>7.9992942190000003</v>
      </c>
      <c r="AV27" s="705">
        <v>6.5660656499999996</v>
      </c>
      <c r="AW27" s="705">
        <v>7.0321084110000003</v>
      </c>
      <c r="AX27" s="705">
        <v>8.1197700000000008</v>
      </c>
      <c r="AY27" s="705">
        <v>9.4183610000000009</v>
      </c>
      <c r="AZ27" s="706">
        <v>7.4955049999999996</v>
      </c>
      <c r="BA27" s="706">
        <v>7.0498380000000003</v>
      </c>
      <c r="BB27" s="706">
        <v>6.7022279999999999</v>
      </c>
      <c r="BC27" s="706">
        <v>7.1783799999999998</v>
      </c>
      <c r="BD27" s="706">
        <v>8.7101919999999993</v>
      </c>
      <c r="BE27" s="706">
        <v>10.856019999999999</v>
      </c>
      <c r="BF27" s="706">
        <v>9.5229189999999999</v>
      </c>
      <c r="BG27" s="706">
        <v>7.641159</v>
      </c>
      <c r="BH27" s="706">
        <v>6.7517899999999997</v>
      </c>
      <c r="BI27" s="706">
        <v>8.2138270000000002</v>
      </c>
      <c r="BJ27" s="706">
        <v>8.3126139999999999</v>
      </c>
      <c r="BK27" s="706">
        <v>9.3705010000000009</v>
      </c>
      <c r="BL27" s="706">
        <v>7.6791859999999996</v>
      </c>
      <c r="BM27" s="706">
        <v>7.6408370000000003</v>
      </c>
      <c r="BN27" s="706">
        <v>7.5215420000000002</v>
      </c>
      <c r="BO27" s="706">
        <v>7.7954080000000001</v>
      </c>
      <c r="BP27" s="706">
        <v>9.0480119999999999</v>
      </c>
      <c r="BQ27" s="706">
        <v>11.09168</v>
      </c>
      <c r="BR27" s="706">
        <v>9.7925450000000005</v>
      </c>
      <c r="BS27" s="706">
        <v>8.4250769999999999</v>
      </c>
      <c r="BT27" s="706">
        <v>7.7753930000000002</v>
      </c>
      <c r="BU27" s="706">
        <v>9.0171930000000007</v>
      </c>
      <c r="BV27" s="706">
        <v>8.4245439999999991</v>
      </c>
    </row>
    <row r="28" spans="1:74" ht="11.1" customHeight="1" x14ac:dyDescent="0.2">
      <c r="A28" s="502" t="s">
        <v>1233</v>
      </c>
      <c r="B28" s="503" t="s">
        <v>1333</v>
      </c>
      <c r="C28" s="705">
        <v>10.32571725</v>
      </c>
      <c r="D28" s="705">
        <v>9.0661744543000005</v>
      </c>
      <c r="E28" s="705">
        <v>9.9515788729000008</v>
      </c>
      <c r="F28" s="705">
        <v>8.4631912800000002</v>
      </c>
      <c r="G28" s="705">
        <v>8.8638489212000007</v>
      </c>
      <c r="H28" s="705">
        <v>9.9433023702999996</v>
      </c>
      <c r="I28" s="705">
        <v>11.06428753</v>
      </c>
      <c r="J28" s="705">
        <v>10.723412921</v>
      </c>
      <c r="K28" s="705">
        <v>9.4209169509000006</v>
      </c>
      <c r="L28" s="705">
        <v>9.0408965971999997</v>
      </c>
      <c r="M28" s="705">
        <v>9.3192506885000004</v>
      </c>
      <c r="N28" s="705">
        <v>10.95743072</v>
      </c>
      <c r="O28" s="705">
        <v>11.262160226000001</v>
      </c>
      <c r="P28" s="705">
        <v>9.1244376705000008</v>
      </c>
      <c r="Q28" s="705">
        <v>9.5823495853999994</v>
      </c>
      <c r="R28" s="705">
        <v>8.6224540243999996</v>
      </c>
      <c r="S28" s="705">
        <v>8.7180282725999998</v>
      </c>
      <c r="T28" s="705">
        <v>9.5010875350999999</v>
      </c>
      <c r="U28" s="705">
        <v>11.937121532999999</v>
      </c>
      <c r="V28" s="705">
        <v>12.232217576</v>
      </c>
      <c r="W28" s="705">
        <v>9.7327950134000005</v>
      </c>
      <c r="X28" s="705">
        <v>9.1629937463999998</v>
      </c>
      <c r="Y28" s="705">
        <v>9.4478128859999995</v>
      </c>
      <c r="Z28" s="705">
        <v>9.9771454063</v>
      </c>
      <c r="AA28" s="705">
        <v>10.765170553000001</v>
      </c>
      <c r="AB28" s="705">
        <v>9.3970794164000004</v>
      </c>
      <c r="AC28" s="705">
        <v>9.5158711528000008</v>
      </c>
      <c r="AD28" s="705">
        <v>8.3025836344999995</v>
      </c>
      <c r="AE28" s="705">
        <v>8.4467676844999993</v>
      </c>
      <c r="AF28" s="705">
        <v>9.1430001044000004</v>
      </c>
      <c r="AG28" s="705">
        <v>11.883394288</v>
      </c>
      <c r="AH28" s="705">
        <v>10.841773636999999</v>
      </c>
      <c r="AI28" s="705">
        <v>8.8291235257</v>
      </c>
      <c r="AJ28" s="705">
        <v>8.6731197258999995</v>
      </c>
      <c r="AK28" s="705">
        <v>9.0921046843000006</v>
      </c>
      <c r="AL28" s="705">
        <v>10.343132902000001</v>
      </c>
      <c r="AM28" s="705">
        <v>10.005204075</v>
      </c>
      <c r="AN28" s="705">
        <v>9.1036560378000004</v>
      </c>
      <c r="AO28" s="705">
        <v>8.7359862381000006</v>
      </c>
      <c r="AP28" s="705">
        <v>7.7977363543999996</v>
      </c>
      <c r="AQ28" s="705">
        <v>7.8422782370000004</v>
      </c>
      <c r="AR28" s="705">
        <v>9.5692492576999992</v>
      </c>
      <c r="AS28" s="705">
        <v>12.081760904999999</v>
      </c>
      <c r="AT28" s="705">
        <v>11.230392282</v>
      </c>
      <c r="AU28" s="705">
        <v>9.0235670292000005</v>
      </c>
      <c r="AV28" s="705">
        <v>8.6463244870999993</v>
      </c>
      <c r="AW28" s="705">
        <v>8.7448806871000002</v>
      </c>
      <c r="AX28" s="705">
        <v>10.16277</v>
      </c>
      <c r="AY28" s="705">
        <v>10.872640000000001</v>
      </c>
      <c r="AZ28" s="706">
        <v>9.0870189999999997</v>
      </c>
      <c r="BA28" s="706">
        <v>9.6049489999999995</v>
      </c>
      <c r="BB28" s="706">
        <v>8.4231529999999992</v>
      </c>
      <c r="BC28" s="706">
        <v>8.7520229999999994</v>
      </c>
      <c r="BD28" s="706">
        <v>9.8268500000000003</v>
      </c>
      <c r="BE28" s="706">
        <v>11.646470000000001</v>
      </c>
      <c r="BF28" s="706">
        <v>11.06747</v>
      </c>
      <c r="BG28" s="706">
        <v>9.1984080000000006</v>
      </c>
      <c r="BH28" s="706">
        <v>8.9404500000000002</v>
      </c>
      <c r="BI28" s="706">
        <v>8.9622600000000006</v>
      </c>
      <c r="BJ28" s="706">
        <v>10.35539</v>
      </c>
      <c r="BK28" s="706">
        <v>10.86782</v>
      </c>
      <c r="BL28" s="706">
        <v>9.1273090000000003</v>
      </c>
      <c r="BM28" s="706">
        <v>9.6695580000000003</v>
      </c>
      <c r="BN28" s="706">
        <v>8.5001920000000002</v>
      </c>
      <c r="BO28" s="706">
        <v>8.8324090000000002</v>
      </c>
      <c r="BP28" s="706">
        <v>9.9054649999999995</v>
      </c>
      <c r="BQ28" s="706">
        <v>11.730219999999999</v>
      </c>
      <c r="BR28" s="706">
        <v>11.14617</v>
      </c>
      <c r="BS28" s="706">
        <v>9.2570829999999997</v>
      </c>
      <c r="BT28" s="706">
        <v>8.9974989999999995</v>
      </c>
      <c r="BU28" s="706">
        <v>9.0115269999999992</v>
      </c>
      <c r="BV28" s="706">
        <v>10.408860000000001</v>
      </c>
    </row>
    <row r="29" spans="1:74" ht="11.1" customHeight="1" x14ac:dyDescent="0.2">
      <c r="A29" s="496"/>
      <c r="B29" s="131" t="s">
        <v>1334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333"/>
      <c r="BA29" s="33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502" t="s">
        <v>1234</v>
      </c>
      <c r="B30" s="503" t="s">
        <v>84</v>
      </c>
      <c r="C30" s="705">
        <v>4.1538364330000004</v>
      </c>
      <c r="D30" s="705">
        <v>3.461791066</v>
      </c>
      <c r="E30" s="705">
        <v>4.043002714</v>
      </c>
      <c r="F30" s="705">
        <v>3.3966831430000002</v>
      </c>
      <c r="G30" s="705">
        <v>3.7469020230000001</v>
      </c>
      <c r="H30" s="705">
        <v>4.8145474989999997</v>
      </c>
      <c r="I30" s="705">
        <v>6.040402458</v>
      </c>
      <c r="J30" s="705">
        <v>5.6415479560000001</v>
      </c>
      <c r="K30" s="705">
        <v>4.8123419829999996</v>
      </c>
      <c r="L30" s="705">
        <v>3.975392995</v>
      </c>
      <c r="M30" s="705">
        <v>3.523485059</v>
      </c>
      <c r="N30" s="705">
        <v>4.1334466809999997</v>
      </c>
      <c r="O30" s="705">
        <v>3.7171738049999998</v>
      </c>
      <c r="P30" s="705">
        <v>3.3063524470000001</v>
      </c>
      <c r="Q30" s="705">
        <v>3.688857906</v>
      </c>
      <c r="R30" s="705">
        <v>3.7722633249999999</v>
      </c>
      <c r="S30" s="705">
        <v>4.0107189160000001</v>
      </c>
      <c r="T30" s="705">
        <v>4.6881039260000001</v>
      </c>
      <c r="U30" s="705">
        <v>6.8053906739999999</v>
      </c>
      <c r="V30" s="705">
        <v>7.1654403220000003</v>
      </c>
      <c r="W30" s="705">
        <v>5.5523413039999996</v>
      </c>
      <c r="X30" s="705">
        <v>4.6901622999999999</v>
      </c>
      <c r="Y30" s="705">
        <v>4.0698204259999997</v>
      </c>
      <c r="Z30" s="705">
        <v>4.0835915700000003</v>
      </c>
      <c r="AA30" s="705">
        <v>4.2043621949999999</v>
      </c>
      <c r="AB30" s="705">
        <v>3.9874665899999999</v>
      </c>
      <c r="AC30" s="705">
        <v>3.7444050309999999</v>
      </c>
      <c r="AD30" s="705">
        <v>3.2866763959999998</v>
      </c>
      <c r="AE30" s="705">
        <v>3.176671539</v>
      </c>
      <c r="AF30" s="705">
        <v>4.2076790419999996</v>
      </c>
      <c r="AG30" s="705">
        <v>7.1765515669999997</v>
      </c>
      <c r="AH30" s="705">
        <v>6.2025141530000001</v>
      </c>
      <c r="AI30" s="705">
        <v>4.3962844399999996</v>
      </c>
      <c r="AJ30" s="705">
        <v>3.7630127670000002</v>
      </c>
      <c r="AK30" s="705">
        <v>3.86022643</v>
      </c>
      <c r="AL30" s="705">
        <v>4.3588084020000002</v>
      </c>
      <c r="AM30" s="705">
        <v>4.3979327379999997</v>
      </c>
      <c r="AN30" s="705">
        <v>4.0548152489999998</v>
      </c>
      <c r="AO30" s="705">
        <v>3.9409299660000001</v>
      </c>
      <c r="AP30" s="705">
        <v>2.855373497</v>
      </c>
      <c r="AQ30" s="705">
        <v>3.184029582</v>
      </c>
      <c r="AR30" s="705">
        <v>5.3213322239999998</v>
      </c>
      <c r="AS30" s="705">
        <v>8.2513496360000005</v>
      </c>
      <c r="AT30" s="705">
        <v>7.0281548819999999</v>
      </c>
      <c r="AU30" s="705">
        <v>5.298757964</v>
      </c>
      <c r="AV30" s="705">
        <v>4.0792641239999998</v>
      </c>
      <c r="AW30" s="705">
        <v>4.2630894350000004</v>
      </c>
      <c r="AX30" s="705">
        <v>4.7260710000000001</v>
      </c>
      <c r="AY30" s="705">
        <v>5.2889109999999997</v>
      </c>
      <c r="AZ30" s="706">
        <v>4.513916</v>
      </c>
      <c r="BA30" s="706">
        <v>5.7821100000000003</v>
      </c>
      <c r="BB30" s="706">
        <v>4.5935569999999997</v>
      </c>
      <c r="BC30" s="706">
        <v>4.2966110000000004</v>
      </c>
      <c r="BD30" s="706">
        <v>6.9477849999999997</v>
      </c>
      <c r="BE30" s="706">
        <v>7.9143530000000002</v>
      </c>
      <c r="BF30" s="706">
        <v>7.1610990000000001</v>
      </c>
      <c r="BG30" s="706">
        <v>5.7262519999999997</v>
      </c>
      <c r="BH30" s="706">
        <v>4.9975740000000002</v>
      </c>
      <c r="BI30" s="706">
        <v>4.7214179999999999</v>
      </c>
      <c r="BJ30" s="706">
        <v>5.8972550000000004</v>
      </c>
      <c r="BK30" s="706">
        <v>6.2185490000000003</v>
      </c>
      <c r="BL30" s="706">
        <v>4.2576099999999997</v>
      </c>
      <c r="BM30" s="706">
        <v>6.1866430000000001</v>
      </c>
      <c r="BN30" s="706">
        <v>4.5944310000000002</v>
      </c>
      <c r="BO30" s="706">
        <v>4.2283860000000004</v>
      </c>
      <c r="BP30" s="706">
        <v>6.4905390000000001</v>
      </c>
      <c r="BQ30" s="706">
        <v>8.0550870000000003</v>
      </c>
      <c r="BR30" s="706">
        <v>7.1163559999999997</v>
      </c>
      <c r="BS30" s="706">
        <v>6.0855819999999996</v>
      </c>
      <c r="BT30" s="706">
        <v>5.0332379999999999</v>
      </c>
      <c r="BU30" s="706">
        <v>5.1972670000000001</v>
      </c>
      <c r="BV30" s="706">
        <v>5.4281280000000001</v>
      </c>
    </row>
    <row r="31" spans="1:74" ht="11.1" customHeight="1" x14ac:dyDescent="0.2">
      <c r="A31" s="502" t="s">
        <v>1235</v>
      </c>
      <c r="B31" s="505" t="s">
        <v>83</v>
      </c>
      <c r="C31" s="705">
        <v>9.3286884E-2</v>
      </c>
      <c r="D31" s="705">
        <v>4.2878828000000001E-2</v>
      </c>
      <c r="E31" s="705">
        <v>5.2865869000000003E-2</v>
      </c>
      <c r="F31" s="705">
        <v>2.1926602999999999E-2</v>
      </c>
      <c r="G31" s="705">
        <v>5.6583209000000002E-2</v>
      </c>
      <c r="H31" s="705">
        <v>5.3336699000000001E-2</v>
      </c>
      <c r="I31" s="705">
        <v>4.2840303000000003E-2</v>
      </c>
      <c r="J31" s="705">
        <v>1.3269286E-2</v>
      </c>
      <c r="K31" s="705">
        <v>4.5116104999999997E-2</v>
      </c>
      <c r="L31" s="705">
        <v>0</v>
      </c>
      <c r="M31" s="705">
        <v>3.2769297000000003E-2</v>
      </c>
      <c r="N31" s="705">
        <v>0.106661987</v>
      </c>
      <c r="O31" s="705">
        <v>0.24289661700000001</v>
      </c>
      <c r="P31" s="705">
        <v>9.7376819999999992E-3</v>
      </c>
      <c r="Q31" s="705">
        <v>0.12035467399999999</v>
      </c>
      <c r="R31" s="705">
        <v>0</v>
      </c>
      <c r="S31" s="705">
        <v>1.6406330000000001E-3</v>
      </c>
      <c r="T31" s="705">
        <v>1.2763309E-2</v>
      </c>
      <c r="U31" s="705">
        <v>0.12514661899999999</v>
      </c>
      <c r="V31" s="705">
        <v>4.1528969999999998E-2</v>
      </c>
      <c r="W31" s="705">
        <v>5.2352208999999997E-2</v>
      </c>
      <c r="X31" s="705">
        <v>2.8067999999999999E-3</v>
      </c>
      <c r="Y31" s="705">
        <v>3.0106360000000001E-3</v>
      </c>
      <c r="Z31" s="705">
        <v>6.7204091999999993E-2</v>
      </c>
      <c r="AA31" s="705">
        <v>0.21217448899999999</v>
      </c>
      <c r="AB31" s="705">
        <v>5.5326017999999998E-2</v>
      </c>
      <c r="AC31" s="705">
        <v>6.5540195999999995E-2</v>
      </c>
      <c r="AD31" s="705">
        <v>8.8565190000000002E-3</v>
      </c>
      <c r="AE31" s="705">
        <v>0</v>
      </c>
      <c r="AF31" s="705">
        <v>6.9337999999999995E-4</v>
      </c>
      <c r="AG31" s="705">
        <v>4.2948964999999999E-2</v>
      </c>
      <c r="AH31" s="705">
        <v>3.6411827000000001E-2</v>
      </c>
      <c r="AI31" s="705">
        <v>0</v>
      </c>
      <c r="AJ31" s="705">
        <v>0</v>
      </c>
      <c r="AK31" s="705">
        <v>0</v>
      </c>
      <c r="AL31" s="705">
        <v>0</v>
      </c>
      <c r="AM31" s="705">
        <v>2.079568E-2</v>
      </c>
      <c r="AN31" s="705">
        <v>2.6068313999999999E-2</v>
      </c>
      <c r="AO31" s="705">
        <v>9.6827539000000004E-2</v>
      </c>
      <c r="AP31" s="705">
        <v>0</v>
      </c>
      <c r="AQ31" s="705">
        <v>0</v>
      </c>
      <c r="AR31" s="705">
        <v>0</v>
      </c>
      <c r="AS31" s="705">
        <v>0</v>
      </c>
      <c r="AT31" s="705">
        <v>0</v>
      </c>
      <c r="AU31" s="705">
        <v>0</v>
      </c>
      <c r="AV31" s="705">
        <v>0</v>
      </c>
      <c r="AW31" s="705">
        <v>0</v>
      </c>
      <c r="AX31" s="705">
        <v>0</v>
      </c>
      <c r="AY31" s="705">
        <v>0</v>
      </c>
      <c r="AZ31" s="706">
        <v>0</v>
      </c>
      <c r="BA31" s="706">
        <v>0</v>
      </c>
      <c r="BB31" s="706">
        <v>0</v>
      </c>
      <c r="BC31" s="706">
        <v>0</v>
      </c>
      <c r="BD31" s="706">
        <v>0</v>
      </c>
      <c r="BE31" s="706">
        <v>0</v>
      </c>
      <c r="BF31" s="706">
        <v>0</v>
      </c>
      <c r="BG31" s="706">
        <v>0</v>
      </c>
      <c r="BH31" s="706">
        <v>0</v>
      </c>
      <c r="BI31" s="706">
        <v>0</v>
      </c>
      <c r="BJ31" s="706">
        <v>0</v>
      </c>
      <c r="BK31" s="706">
        <v>0</v>
      </c>
      <c r="BL31" s="706">
        <v>0</v>
      </c>
      <c r="BM31" s="706">
        <v>0</v>
      </c>
      <c r="BN31" s="706">
        <v>0</v>
      </c>
      <c r="BO31" s="706">
        <v>0</v>
      </c>
      <c r="BP31" s="706">
        <v>0</v>
      </c>
      <c r="BQ31" s="706">
        <v>0</v>
      </c>
      <c r="BR31" s="706">
        <v>0</v>
      </c>
      <c r="BS31" s="706">
        <v>0</v>
      </c>
      <c r="BT31" s="706">
        <v>0</v>
      </c>
      <c r="BU31" s="706">
        <v>0</v>
      </c>
      <c r="BV31" s="706">
        <v>0</v>
      </c>
    </row>
    <row r="32" spans="1:74" ht="11.1" customHeight="1" x14ac:dyDescent="0.2">
      <c r="A32" s="502" t="s">
        <v>1236</v>
      </c>
      <c r="B32" s="505" t="s">
        <v>86</v>
      </c>
      <c r="C32" s="705">
        <v>3.4884249999999999</v>
      </c>
      <c r="D32" s="705">
        <v>3.0370460000000001</v>
      </c>
      <c r="E32" s="705">
        <v>3.2746059999999999</v>
      </c>
      <c r="F32" s="705">
        <v>2.8795700000000002</v>
      </c>
      <c r="G32" s="705">
        <v>3.2735289999999999</v>
      </c>
      <c r="H32" s="705">
        <v>3.503028</v>
      </c>
      <c r="I32" s="705">
        <v>3.9007649999999998</v>
      </c>
      <c r="J32" s="705">
        <v>3.7681610000000001</v>
      </c>
      <c r="K32" s="705">
        <v>3.7126969999999999</v>
      </c>
      <c r="L32" s="705">
        <v>3.9815200000000002</v>
      </c>
      <c r="M32" s="705">
        <v>3.688526</v>
      </c>
      <c r="N32" s="705">
        <v>3.6595360000000001</v>
      </c>
      <c r="O32" s="705">
        <v>4.0296589999999997</v>
      </c>
      <c r="P32" s="705">
        <v>3.3176290000000002</v>
      </c>
      <c r="Q32" s="705">
        <v>3.5725760000000002</v>
      </c>
      <c r="R32" s="705">
        <v>2.8647649999999998</v>
      </c>
      <c r="S32" s="705">
        <v>3.4178609999999998</v>
      </c>
      <c r="T32" s="705">
        <v>3.763258</v>
      </c>
      <c r="U32" s="705">
        <v>3.862212</v>
      </c>
      <c r="V32" s="705">
        <v>3.717708</v>
      </c>
      <c r="W32" s="705">
        <v>2.9617640000000001</v>
      </c>
      <c r="X32" s="705">
        <v>3.6389480000000001</v>
      </c>
      <c r="Y32" s="705">
        <v>3.7842470000000001</v>
      </c>
      <c r="Z32" s="705">
        <v>3.9883839999999999</v>
      </c>
      <c r="AA32" s="705">
        <v>4.0311719999999998</v>
      </c>
      <c r="AB32" s="705">
        <v>3.6121789999999998</v>
      </c>
      <c r="AC32" s="705">
        <v>2.7963490000000002</v>
      </c>
      <c r="AD32" s="705">
        <v>3.1027659999999999</v>
      </c>
      <c r="AE32" s="705">
        <v>3.9197679999999999</v>
      </c>
      <c r="AF32" s="705">
        <v>3.8089810000000002</v>
      </c>
      <c r="AG32" s="705">
        <v>3.922358</v>
      </c>
      <c r="AH32" s="705">
        <v>3.9163239999999999</v>
      </c>
      <c r="AI32" s="705">
        <v>3.9167399999999999</v>
      </c>
      <c r="AJ32" s="705">
        <v>3.9579870000000001</v>
      </c>
      <c r="AK32" s="705">
        <v>3.8852630000000001</v>
      </c>
      <c r="AL32" s="705">
        <v>3.9951310000000002</v>
      </c>
      <c r="AM32" s="705">
        <v>4.0071940000000001</v>
      </c>
      <c r="AN32" s="705">
        <v>3.556009</v>
      </c>
      <c r="AO32" s="705">
        <v>3.1279089999999998</v>
      </c>
      <c r="AP32" s="705">
        <v>3.1975500000000001</v>
      </c>
      <c r="AQ32" s="705">
        <v>2.8957039999999998</v>
      </c>
      <c r="AR32" s="705">
        <v>3.1186989999999999</v>
      </c>
      <c r="AS32" s="705">
        <v>3.164209</v>
      </c>
      <c r="AT32" s="705">
        <v>3.1246719999999999</v>
      </c>
      <c r="AU32" s="705">
        <v>2.7108289999999999</v>
      </c>
      <c r="AV32" s="705">
        <v>3.1341990000000002</v>
      </c>
      <c r="AW32" s="705">
        <v>3.1689349999999998</v>
      </c>
      <c r="AX32" s="705">
        <v>3.3466200000000002</v>
      </c>
      <c r="AY32" s="705">
        <v>3.35175</v>
      </c>
      <c r="AZ32" s="706">
        <v>2.8296399999999999</v>
      </c>
      <c r="BA32" s="706">
        <v>2.8889800000000001</v>
      </c>
      <c r="BB32" s="706">
        <v>2.8205800000000001</v>
      </c>
      <c r="BC32" s="706">
        <v>2.3936099999999998</v>
      </c>
      <c r="BD32" s="706">
        <v>2.3163900000000002</v>
      </c>
      <c r="BE32" s="706">
        <v>2.3936099999999998</v>
      </c>
      <c r="BF32" s="706">
        <v>2.3936099999999998</v>
      </c>
      <c r="BG32" s="706">
        <v>2.3163900000000002</v>
      </c>
      <c r="BH32" s="706">
        <v>2.0634600000000001</v>
      </c>
      <c r="BI32" s="706">
        <v>2.3163900000000002</v>
      </c>
      <c r="BJ32" s="706">
        <v>2.3936099999999998</v>
      </c>
      <c r="BK32" s="706">
        <v>2.3936099999999998</v>
      </c>
      <c r="BL32" s="706">
        <v>2.1619700000000002</v>
      </c>
      <c r="BM32" s="706">
        <v>1.9694400000000001</v>
      </c>
      <c r="BN32" s="706">
        <v>2.3163900000000002</v>
      </c>
      <c r="BO32" s="706">
        <v>2.3936099999999998</v>
      </c>
      <c r="BP32" s="706">
        <v>2.3163900000000002</v>
      </c>
      <c r="BQ32" s="706">
        <v>2.3936099999999998</v>
      </c>
      <c r="BR32" s="706">
        <v>2.3936099999999998</v>
      </c>
      <c r="BS32" s="706">
        <v>1.9053500000000001</v>
      </c>
      <c r="BT32" s="706">
        <v>2.2747099999999998</v>
      </c>
      <c r="BU32" s="706">
        <v>2.3163900000000002</v>
      </c>
      <c r="BV32" s="706">
        <v>2.3936099999999998</v>
      </c>
    </row>
    <row r="33" spans="1:74" ht="11.1" customHeight="1" x14ac:dyDescent="0.2">
      <c r="A33" s="502" t="s">
        <v>1237</v>
      </c>
      <c r="B33" s="505" t="s">
        <v>1228</v>
      </c>
      <c r="C33" s="705">
        <v>2.417642098</v>
      </c>
      <c r="D33" s="705">
        <v>2.2545335849999999</v>
      </c>
      <c r="E33" s="705">
        <v>2.5618407990000001</v>
      </c>
      <c r="F33" s="705">
        <v>2.3932171769999999</v>
      </c>
      <c r="G33" s="705">
        <v>2.539781675</v>
      </c>
      <c r="H33" s="705">
        <v>2.5654698219999998</v>
      </c>
      <c r="I33" s="705">
        <v>2.6616121330000002</v>
      </c>
      <c r="J33" s="705">
        <v>2.6072896729999999</v>
      </c>
      <c r="K33" s="705">
        <v>2.3889963160000001</v>
      </c>
      <c r="L33" s="705">
        <v>2.3825865770000001</v>
      </c>
      <c r="M33" s="705">
        <v>2.6270952470000002</v>
      </c>
      <c r="N33" s="705">
        <v>2.6633219690000001</v>
      </c>
      <c r="O33" s="705">
        <v>2.2633759439999999</v>
      </c>
      <c r="P33" s="705">
        <v>2.2386177969999999</v>
      </c>
      <c r="Q33" s="705">
        <v>2.6723782809999999</v>
      </c>
      <c r="R33" s="705">
        <v>2.4438542299999999</v>
      </c>
      <c r="S33" s="705">
        <v>2.5812495759999998</v>
      </c>
      <c r="T33" s="705">
        <v>2.4797395510000002</v>
      </c>
      <c r="U33" s="705">
        <v>2.5353012100000001</v>
      </c>
      <c r="V33" s="705">
        <v>2.471020658</v>
      </c>
      <c r="W33" s="705">
        <v>2.2933338509999999</v>
      </c>
      <c r="X33" s="705">
        <v>2.3732849730000001</v>
      </c>
      <c r="Y33" s="705">
        <v>2.5598215839999998</v>
      </c>
      <c r="Z33" s="705">
        <v>2.6465953450000002</v>
      </c>
      <c r="AA33" s="705">
        <v>2.541015754</v>
      </c>
      <c r="AB33" s="705">
        <v>2.242034672</v>
      </c>
      <c r="AC33" s="705">
        <v>2.6348551279999999</v>
      </c>
      <c r="AD33" s="705">
        <v>2.2957411510000001</v>
      </c>
      <c r="AE33" s="705">
        <v>2.5997156320000001</v>
      </c>
      <c r="AF33" s="705">
        <v>2.536030679</v>
      </c>
      <c r="AG33" s="705">
        <v>2.7123652329999999</v>
      </c>
      <c r="AH33" s="705">
        <v>2.669632666</v>
      </c>
      <c r="AI33" s="705">
        <v>2.5651962159999999</v>
      </c>
      <c r="AJ33" s="705">
        <v>2.5093131880000001</v>
      </c>
      <c r="AK33" s="705">
        <v>2.4929213319999999</v>
      </c>
      <c r="AL33" s="705">
        <v>2.7482953750000001</v>
      </c>
      <c r="AM33" s="705">
        <v>2.7324691859999999</v>
      </c>
      <c r="AN33" s="705">
        <v>2.5664348220000002</v>
      </c>
      <c r="AO33" s="705">
        <v>2.7239136020000001</v>
      </c>
      <c r="AP33" s="705">
        <v>2.6580589429999999</v>
      </c>
      <c r="AQ33" s="705">
        <v>2.76179167</v>
      </c>
      <c r="AR33" s="705">
        <v>2.5647137390000001</v>
      </c>
      <c r="AS33" s="705">
        <v>2.6744681620000001</v>
      </c>
      <c r="AT33" s="705">
        <v>2.625446272</v>
      </c>
      <c r="AU33" s="705">
        <v>2.4723931549999998</v>
      </c>
      <c r="AV33" s="705">
        <v>2.4592653389999999</v>
      </c>
      <c r="AW33" s="705">
        <v>2.4862781370000002</v>
      </c>
      <c r="AX33" s="705">
        <v>2.852042</v>
      </c>
      <c r="AY33" s="705">
        <v>2.8464290000000001</v>
      </c>
      <c r="AZ33" s="706">
        <v>2.225603</v>
      </c>
      <c r="BA33" s="706">
        <v>2.519984</v>
      </c>
      <c r="BB33" s="706">
        <v>2.341186</v>
      </c>
      <c r="BC33" s="706">
        <v>2.4386519999999998</v>
      </c>
      <c r="BD33" s="706">
        <v>2.3458130000000001</v>
      </c>
      <c r="BE33" s="706">
        <v>2.4040629999999998</v>
      </c>
      <c r="BF33" s="706">
        <v>2.3285279999999999</v>
      </c>
      <c r="BG33" s="706">
        <v>2.181101</v>
      </c>
      <c r="BH33" s="706">
        <v>2.211036</v>
      </c>
      <c r="BI33" s="706">
        <v>2.3701150000000002</v>
      </c>
      <c r="BJ33" s="706">
        <v>2.7760799999999999</v>
      </c>
      <c r="BK33" s="706">
        <v>2.767617</v>
      </c>
      <c r="BL33" s="706">
        <v>2.1336010000000001</v>
      </c>
      <c r="BM33" s="706">
        <v>2.456051</v>
      </c>
      <c r="BN33" s="706">
        <v>2.2758349999999998</v>
      </c>
      <c r="BO33" s="706">
        <v>2.3964099999999999</v>
      </c>
      <c r="BP33" s="706">
        <v>2.300872</v>
      </c>
      <c r="BQ33" s="706">
        <v>2.3746749999999999</v>
      </c>
      <c r="BR33" s="706">
        <v>2.3000820000000002</v>
      </c>
      <c r="BS33" s="706">
        <v>2.1568179999999999</v>
      </c>
      <c r="BT33" s="706">
        <v>2.2128260000000002</v>
      </c>
      <c r="BU33" s="706">
        <v>2.3701599999999998</v>
      </c>
      <c r="BV33" s="706">
        <v>2.7428750000000002</v>
      </c>
    </row>
    <row r="34" spans="1:74" ht="11.1" customHeight="1" x14ac:dyDescent="0.2">
      <c r="A34" s="502" t="s">
        <v>1238</v>
      </c>
      <c r="B34" s="505" t="s">
        <v>1331</v>
      </c>
      <c r="C34" s="705">
        <v>0.55919261200000003</v>
      </c>
      <c r="D34" s="705">
        <v>0.57690091200000004</v>
      </c>
      <c r="E34" s="705">
        <v>0.57821490499999995</v>
      </c>
      <c r="F34" s="705">
        <v>0.56944279399999997</v>
      </c>
      <c r="G34" s="705">
        <v>0.49763081599999998</v>
      </c>
      <c r="H34" s="705">
        <v>0.52950876099999999</v>
      </c>
      <c r="I34" s="705">
        <v>0.406816071</v>
      </c>
      <c r="J34" s="705">
        <v>0.42480988800000002</v>
      </c>
      <c r="K34" s="705">
        <v>0.31111420899999997</v>
      </c>
      <c r="L34" s="705">
        <v>0.62752365399999999</v>
      </c>
      <c r="M34" s="705">
        <v>0.59777117599999996</v>
      </c>
      <c r="N34" s="705">
        <v>0.50091931199999995</v>
      </c>
      <c r="O34" s="705">
        <v>0.59971467899999997</v>
      </c>
      <c r="P34" s="705">
        <v>0.56495740100000003</v>
      </c>
      <c r="Q34" s="705">
        <v>0.46898621499999998</v>
      </c>
      <c r="R34" s="705">
        <v>0.52702901599999996</v>
      </c>
      <c r="S34" s="705">
        <v>0.49122581799999998</v>
      </c>
      <c r="T34" s="705">
        <v>0.42455236200000002</v>
      </c>
      <c r="U34" s="705">
        <v>0.43086473199999997</v>
      </c>
      <c r="V34" s="705">
        <v>0.42956243399999999</v>
      </c>
      <c r="W34" s="705">
        <v>0.42624578499999999</v>
      </c>
      <c r="X34" s="705">
        <v>0.55496000000000001</v>
      </c>
      <c r="Y34" s="705">
        <v>0.552177955</v>
      </c>
      <c r="Z34" s="705">
        <v>0.55996437700000001</v>
      </c>
      <c r="AA34" s="705">
        <v>0.61858933800000004</v>
      </c>
      <c r="AB34" s="705">
        <v>0.56649201699999996</v>
      </c>
      <c r="AC34" s="705">
        <v>0.63154422300000002</v>
      </c>
      <c r="AD34" s="705">
        <v>0.572375101</v>
      </c>
      <c r="AE34" s="705">
        <v>0.47657223900000001</v>
      </c>
      <c r="AF34" s="705">
        <v>0.51815586499999999</v>
      </c>
      <c r="AG34" s="705">
        <v>0.44554561500000001</v>
      </c>
      <c r="AH34" s="705">
        <v>0.45733439599999998</v>
      </c>
      <c r="AI34" s="705">
        <v>0.46364782199999999</v>
      </c>
      <c r="AJ34" s="705">
        <v>0.56975654499999995</v>
      </c>
      <c r="AK34" s="705">
        <v>0.55105126999999998</v>
      </c>
      <c r="AL34" s="705">
        <v>0.64736818799999996</v>
      </c>
      <c r="AM34" s="705">
        <v>0.60662924399999996</v>
      </c>
      <c r="AN34" s="705">
        <v>0.66402412300000002</v>
      </c>
      <c r="AO34" s="705">
        <v>0.70472933299999996</v>
      </c>
      <c r="AP34" s="705">
        <v>0.70143530200000004</v>
      </c>
      <c r="AQ34" s="705">
        <v>0.64270552299999995</v>
      </c>
      <c r="AR34" s="705">
        <v>0.62064092599999998</v>
      </c>
      <c r="AS34" s="705">
        <v>0.56855031</v>
      </c>
      <c r="AT34" s="705">
        <v>0.56705736100000004</v>
      </c>
      <c r="AU34" s="705">
        <v>0.58867732900000003</v>
      </c>
      <c r="AV34" s="705">
        <v>0.67826221900000006</v>
      </c>
      <c r="AW34" s="705">
        <v>0.77461681800000004</v>
      </c>
      <c r="AX34" s="705">
        <v>0.74100100000000002</v>
      </c>
      <c r="AY34" s="705">
        <v>0.66248090000000004</v>
      </c>
      <c r="AZ34" s="706">
        <v>0.67454179999999997</v>
      </c>
      <c r="BA34" s="706">
        <v>0.79748319999999995</v>
      </c>
      <c r="BB34" s="706">
        <v>0.76254999999999995</v>
      </c>
      <c r="BC34" s="706">
        <v>0.69601990000000002</v>
      </c>
      <c r="BD34" s="706">
        <v>0.70919840000000001</v>
      </c>
      <c r="BE34" s="706">
        <v>0.61749699999999996</v>
      </c>
      <c r="BF34" s="706">
        <v>0.60617750000000004</v>
      </c>
      <c r="BG34" s="706">
        <v>0.65442480000000003</v>
      </c>
      <c r="BH34" s="706">
        <v>0.73175140000000005</v>
      </c>
      <c r="BI34" s="706">
        <v>0.87326130000000002</v>
      </c>
      <c r="BJ34" s="706">
        <v>1.0121100000000001</v>
      </c>
      <c r="BK34" s="706">
        <v>0.88117429999999997</v>
      </c>
      <c r="BL34" s="706">
        <v>0.89116340000000005</v>
      </c>
      <c r="BM34" s="706">
        <v>1.0307839999999999</v>
      </c>
      <c r="BN34" s="706">
        <v>0.97089959999999997</v>
      </c>
      <c r="BO34" s="706">
        <v>0.90170919999999999</v>
      </c>
      <c r="BP34" s="706">
        <v>1.0326249999999999</v>
      </c>
      <c r="BQ34" s="706">
        <v>0.82934989999999997</v>
      </c>
      <c r="BR34" s="706">
        <v>0.82931080000000001</v>
      </c>
      <c r="BS34" s="706">
        <v>0.87069510000000006</v>
      </c>
      <c r="BT34" s="706">
        <v>1.002961</v>
      </c>
      <c r="BU34" s="706">
        <v>1.205783</v>
      </c>
      <c r="BV34" s="706">
        <v>1.05857</v>
      </c>
    </row>
    <row r="35" spans="1:74" ht="11.1" customHeight="1" x14ac:dyDescent="0.2">
      <c r="A35" s="502" t="s">
        <v>1239</v>
      </c>
      <c r="B35" s="503" t="s">
        <v>1332</v>
      </c>
      <c r="C35" s="705">
        <v>6.5093614999999994E-2</v>
      </c>
      <c r="D35" s="705">
        <v>5.4779356000000001E-2</v>
      </c>
      <c r="E35" s="705">
        <v>3.7245175999999998E-2</v>
      </c>
      <c r="F35" s="705">
        <v>2.2935693E-2</v>
      </c>
      <c r="G35" s="705">
        <v>3.4359806E-2</v>
      </c>
      <c r="H35" s="705">
        <v>5.6547286000000002E-2</v>
      </c>
      <c r="I35" s="705">
        <v>3.0222822E-2</v>
      </c>
      <c r="J35" s="705">
        <v>3.4353362999999998E-2</v>
      </c>
      <c r="K35" s="705">
        <v>2.2670069000000001E-2</v>
      </c>
      <c r="L35" s="705">
        <v>2.1396470000000001E-2</v>
      </c>
      <c r="M35" s="705">
        <v>4.0713548000000002E-2</v>
      </c>
      <c r="N35" s="705">
        <v>0.459221247</v>
      </c>
      <c r="O35" s="705">
        <v>1.4075142469999999</v>
      </c>
      <c r="P35" s="705">
        <v>4.5483309E-2</v>
      </c>
      <c r="Q35" s="705">
        <v>3.7333226999999997E-2</v>
      </c>
      <c r="R35" s="705">
        <v>4.9897672999999997E-2</v>
      </c>
      <c r="S35" s="705">
        <v>6.4839989000000001E-2</v>
      </c>
      <c r="T35" s="705">
        <v>2.7684779999999999E-2</v>
      </c>
      <c r="U35" s="705">
        <v>4.3189312000000001E-2</v>
      </c>
      <c r="V35" s="705">
        <v>6.3242337999999995E-2</v>
      </c>
      <c r="W35" s="705">
        <v>2.5799375999999999E-2</v>
      </c>
      <c r="X35" s="705">
        <v>2.6768594999999999E-2</v>
      </c>
      <c r="Y35" s="705">
        <v>4.3492146000000002E-2</v>
      </c>
      <c r="Z35" s="705">
        <v>3.3764875999999999E-2</v>
      </c>
      <c r="AA35" s="705">
        <v>0.383799689</v>
      </c>
      <c r="AB35" s="705">
        <v>0.11114611100000001</v>
      </c>
      <c r="AC35" s="705">
        <v>1.7319477E-2</v>
      </c>
      <c r="AD35" s="705">
        <v>-2.8059040000000001E-3</v>
      </c>
      <c r="AE35" s="705">
        <v>4.5998155999999998E-2</v>
      </c>
      <c r="AF35" s="705">
        <v>4.3071423999999997E-2</v>
      </c>
      <c r="AG35" s="705">
        <v>6.2411135999999999E-2</v>
      </c>
      <c r="AH35" s="705">
        <v>4.1215344000000001E-2</v>
      </c>
      <c r="AI35" s="705">
        <v>4.3998270999999999E-2</v>
      </c>
      <c r="AJ35" s="705">
        <v>4.0158036000000001E-2</v>
      </c>
      <c r="AK35" s="705">
        <v>3.8099938999999999E-2</v>
      </c>
      <c r="AL35" s="705">
        <v>8.0465094000000001E-2</v>
      </c>
      <c r="AM35" s="705">
        <v>6.4970450999999999E-2</v>
      </c>
      <c r="AN35" s="705">
        <v>5.6233829999999999E-2</v>
      </c>
      <c r="AO35" s="705">
        <v>6.0066517999999999E-2</v>
      </c>
      <c r="AP35" s="705">
        <v>4.8849849000000001E-2</v>
      </c>
      <c r="AQ35" s="705">
        <v>5.4075901000000003E-2</v>
      </c>
      <c r="AR35" s="705">
        <v>4.0890035999999998E-2</v>
      </c>
      <c r="AS35" s="705">
        <v>5.8995831999999998E-2</v>
      </c>
      <c r="AT35" s="705">
        <v>4.9849671999999998E-2</v>
      </c>
      <c r="AU35" s="705">
        <v>3.9422258000000002E-2</v>
      </c>
      <c r="AV35" s="705">
        <v>4.8521384000000001E-2</v>
      </c>
      <c r="AW35" s="705">
        <v>3.5705908000000001E-2</v>
      </c>
      <c r="AX35" s="705">
        <v>8.0856899999999995E-2</v>
      </c>
      <c r="AY35" s="705">
        <v>6.5245899999999996E-2</v>
      </c>
      <c r="AZ35" s="706">
        <v>5.3569199999999997E-2</v>
      </c>
      <c r="BA35" s="706">
        <v>6.7944599999999994E-2</v>
      </c>
      <c r="BB35" s="706">
        <v>5.7876499999999997E-2</v>
      </c>
      <c r="BC35" s="706">
        <v>5.56474E-2</v>
      </c>
      <c r="BD35" s="706">
        <v>4.4571100000000002E-2</v>
      </c>
      <c r="BE35" s="706">
        <v>5.7003600000000001E-2</v>
      </c>
      <c r="BF35" s="706">
        <v>3.8585399999999999E-2</v>
      </c>
      <c r="BG35" s="706">
        <v>4.3361900000000002E-2</v>
      </c>
      <c r="BH35" s="706">
        <v>4.6030799999999997E-2</v>
      </c>
      <c r="BI35" s="706">
        <v>3.3253600000000001E-2</v>
      </c>
      <c r="BJ35" s="706">
        <v>8.4049100000000002E-2</v>
      </c>
      <c r="BK35" s="706">
        <v>6.6465999999999997E-2</v>
      </c>
      <c r="BL35" s="706">
        <v>5.0294199999999997E-2</v>
      </c>
      <c r="BM35" s="706">
        <v>6.7901500000000004E-2</v>
      </c>
      <c r="BN35" s="706">
        <v>5.2749999999999998E-2</v>
      </c>
      <c r="BO35" s="706">
        <v>4.82005E-2</v>
      </c>
      <c r="BP35" s="706">
        <v>3.6174199999999997E-2</v>
      </c>
      <c r="BQ35" s="706">
        <v>5.62794E-2</v>
      </c>
      <c r="BR35" s="706">
        <v>4.24007E-2</v>
      </c>
      <c r="BS35" s="706">
        <v>3.7595799999999999E-2</v>
      </c>
      <c r="BT35" s="706">
        <v>5.0469899999999998E-2</v>
      </c>
      <c r="BU35" s="706">
        <v>3.4163600000000002E-2</v>
      </c>
      <c r="BV35" s="706">
        <v>8.0170699999999998E-2</v>
      </c>
    </row>
    <row r="36" spans="1:74" ht="11.1" customHeight="1" x14ac:dyDescent="0.2">
      <c r="A36" s="502" t="s">
        <v>1240</v>
      </c>
      <c r="B36" s="505" t="s">
        <v>1232</v>
      </c>
      <c r="C36" s="705">
        <v>10.777476642</v>
      </c>
      <c r="D36" s="705">
        <v>9.4279297470000003</v>
      </c>
      <c r="E36" s="705">
        <v>10.547775463000001</v>
      </c>
      <c r="F36" s="705">
        <v>9.2837754100000005</v>
      </c>
      <c r="G36" s="705">
        <v>10.148786529000001</v>
      </c>
      <c r="H36" s="705">
        <v>11.522438067</v>
      </c>
      <c r="I36" s="705">
        <v>13.082658787</v>
      </c>
      <c r="J36" s="705">
        <v>12.489431165999999</v>
      </c>
      <c r="K36" s="705">
        <v>11.292935682</v>
      </c>
      <c r="L36" s="705">
        <v>10.988419695999999</v>
      </c>
      <c r="M36" s="705">
        <v>10.510360327000001</v>
      </c>
      <c r="N36" s="705">
        <v>11.523107196</v>
      </c>
      <c r="O36" s="705">
        <v>12.260334292</v>
      </c>
      <c r="P36" s="705">
        <v>9.4827776359999998</v>
      </c>
      <c r="Q36" s="705">
        <v>10.560486302999999</v>
      </c>
      <c r="R36" s="705">
        <v>9.6578092439999992</v>
      </c>
      <c r="S36" s="705">
        <v>10.567535932</v>
      </c>
      <c r="T36" s="705">
        <v>11.396101928</v>
      </c>
      <c r="U36" s="705">
        <v>13.802104547000001</v>
      </c>
      <c r="V36" s="705">
        <v>13.888502722</v>
      </c>
      <c r="W36" s="705">
        <v>11.311836525</v>
      </c>
      <c r="X36" s="705">
        <v>11.286930668</v>
      </c>
      <c r="Y36" s="705">
        <v>11.012569747000001</v>
      </c>
      <c r="Z36" s="705">
        <v>11.379504259999999</v>
      </c>
      <c r="AA36" s="705">
        <v>11.991113465</v>
      </c>
      <c r="AB36" s="705">
        <v>10.574644407999999</v>
      </c>
      <c r="AC36" s="705">
        <v>9.8900130550000007</v>
      </c>
      <c r="AD36" s="705">
        <v>9.2636092629999993</v>
      </c>
      <c r="AE36" s="705">
        <v>10.218725566</v>
      </c>
      <c r="AF36" s="705">
        <v>11.11461139</v>
      </c>
      <c r="AG36" s="705">
        <v>14.362180516</v>
      </c>
      <c r="AH36" s="705">
        <v>13.323432386</v>
      </c>
      <c r="AI36" s="705">
        <v>11.385866749</v>
      </c>
      <c r="AJ36" s="705">
        <v>10.840227536</v>
      </c>
      <c r="AK36" s="705">
        <v>10.827561971</v>
      </c>
      <c r="AL36" s="705">
        <v>11.830068059</v>
      </c>
      <c r="AM36" s="705">
        <v>11.829991299</v>
      </c>
      <c r="AN36" s="705">
        <v>10.923585338000001</v>
      </c>
      <c r="AO36" s="705">
        <v>10.654375957999999</v>
      </c>
      <c r="AP36" s="705">
        <v>9.4612675910000004</v>
      </c>
      <c r="AQ36" s="705">
        <v>9.5383066759999995</v>
      </c>
      <c r="AR36" s="705">
        <v>11.666275925000001</v>
      </c>
      <c r="AS36" s="705">
        <v>14.71757294</v>
      </c>
      <c r="AT36" s="705">
        <v>13.395180186999999</v>
      </c>
      <c r="AU36" s="705">
        <v>11.110079706</v>
      </c>
      <c r="AV36" s="705">
        <v>10.399512066</v>
      </c>
      <c r="AW36" s="705">
        <v>10.728625298000001</v>
      </c>
      <c r="AX36" s="705">
        <v>11.746589999999999</v>
      </c>
      <c r="AY36" s="705">
        <v>12.21482</v>
      </c>
      <c r="AZ36" s="706">
        <v>10.297269999999999</v>
      </c>
      <c r="BA36" s="706">
        <v>12.0565</v>
      </c>
      <c r="BB36" s="706">
        <v>10.575749999999999</v>
      </c>
      <c r="BC36" s="706">
        <v>9.8805399999999999</v>
      </c>
      <c r="BD36" s="706">
        <v>12.363759999999999</v>
      </c>
      <c r="BE36" s="706">
        <v>13.38653</v>
      </c>
      <c r="BF36" s="706">
        <v>12.528</v>
      </c>
      <c r="BG36" s="706">
        <v>10.921530000000001</v>
      </c>
      <c r="BH36" s="706">
        <v>10.049849999999999</v>
      </c>
      <c r="BI36" s="706">
        <v>10.314439999999999</v>
      </c>
      <c r="BJ36" s="706">
        <v>12.16311</v>
      </c>
      <c r="BK36" s="706">
        <v>12.32742</v>
      </c>
      <c r="BL36" s="706">
        <v>9.4946380000000001</v>
      </c>
      <c r="BM36" s="706">
        <v>11.71082</v>
      </c>
      <c r="BN36" s="706">
        <v>10.21031</v>
      </c>
      <c r="BO36" s="706">
        <v>9.9683159999999997</v>
      </c>
      <c r="BP36" s="706">
        <v>12.176600000000001</v>
      </c>
      <c r="BQ36" s="706">
        <v>13.709</v>
      </c>
      <c r="BR36" s="706">
        <v>12.681760000000001</v>
      </c>
      <c r="BS36" s="706">
        <v>11.056039999999999</v>
      </c>
      <c r="BT36" s="706">
        <v>10.574199999999999</v>
      </c>
      <c r="BU36" s="706">
        <v>11.123760000000001</v>
      </c>
      <c r="BV36" s="706">
        <v>11.70335</v>
      </c>
    </row>
    <row r="37" spans="1:74" ht="11.1" customHeight="1" x14ac:dyDescent="0.2">
      <c r="A37" s="502" t="s">
        <v>1241</v>
      </c>
      <c r="B37" s="503" t="s">
        <v>1333</v>
      </c>
      <c r="C37" s="705">
        <v>12.863721548999999</v>
      </c>
      <c r="D37" s="705">
        <v>11.242248403</v>
      </c>
      <c r="E37" s="705">
        <v>12.407829002</v>
      </c>
      <c r="F37" s="705">
        <v>10.800029767</v>
      </c>
      <c r="G37" s="705">
        <v>11.433027495999999</v>
      </c>
      <c r="H37" s="705">
        <v>13.148135684</v>
      </c>
      <c r="I37" s="705">
        <v>14.966598631</v>
      </c>
      <c r="J37" s="705">
        <v>14.269311294</v>
      </c>
      <c r="K37" s="705">
        <v>12.550031137</v>
      </c>
      <c r="L37" s="705">
        <v>12.002878588</v>
      </c>
      <c r="M37" s="705">
        <v>11.867572217999999</v>
      </c>
      <c r="N37" s="705">
        <v>13.601175374</v>
      </c>
      <c r="O37" s="705">
        <v>13.970720497</v>
      </c>
      <c r="P37" s="705">
        <v>11.613495542000001</v>
      </c>
      <c r="Q37" s="705">
        <v>12.357920069</v>
      </c>
      <c r="R37" s="705">
        <v>11.225676026</v>
      </c>
      <c r="S37" s="705">
        <v>11.716416469</v>
      </c>
      <c r="T37" s="705">
        <v>12.991693904</v>
      </c>
      <c r="U37" s="705">
        <v>15.879936115</v>
      </c>
      <c r="V37" s="705">
        <v>16.159919077000001</v>
      </c>
      <c r="W37" s="705">
        <v>13.289585397</v>
      </c>
      <c r="X37" s="705">
        <v>11.995597896</v>
      </c>
      <c r="Y37" s="705">
        <v>11.989578694</v>
      </c>
      <c r="Z37" s="705">
        <v>12.53312352</v>
      </c>
      <c r="AA37" s="705">
        <v>13.535620287</v>
      </c>
      <c r="AB37" s="705">
        <v>11.87102426</v>
      </c>
      <c r="AC37" s="705">
        <v>12.254880741999999</v>
      </c>
      <c r="AD37" s="705">
        <v>10.706403069</v>
      </c>
      <c r="AE37" s="705">
        <v>11.153711018999999</v>
      </c>
      <c r="AF37" s="705">
        <v>12.511458491999999</v>
      </c>
      <c r="AG37" s="705">
        <v>16.036109851999999</v>
      </c>
      <c r="AH37" s="705">
        <v>14.570629669000001</v>
      </c>
      <c r="AI37" s="705">
        <v>12.184171101</v>
      </c>
      <c r="AJ37" s="705">
        <v>11.377344006</v>
      </c>
      <c r="AK37" s="705">
        <v>11.559343289999999</v>
      </c>
      <c r="AL37" s="705">
        <v>12.834821609</v>
      </c>
      <c r="AM37" s="705">
        <v>12.604155685</v>
      </c>
      <c r="AN37" s="705">
        <v>11.591299311</v>
      </c>
      <c r="AO37" s="705">
        <v>11.031948142999999</v>
      </c>
      <c r="AP37" s="705">
        <v>9.7295103525000002</v>
      </c>
      <c r="AQ37" s="705">
        <v>10.167960115</v>
      </c>
      <c r="AR37" s="705">
        <v>12.519700865000001</v>
      </c>
      <c r="AS37" s="705">
        <v>16.141338893</v>
      </c>
      <c r="AT37" s="705">
        <v>14.820544493</v>
      </c>
      <c r="AU37" s="705">
        <v>11.981604053</v>
      </c>
      <c r="AV37" s="705">
        <v>11.054383850000001</v>
      </c>
      <c r="AW37" s="705">
        <v>11.013538283999999</v>
      </c>
      <c r="AX37" s="705">
        <v>12.553319999999999</v>
      </c>
      <c r="AY37" s="705">
        <v>13.71686</v>
      </c>
      <c r="AZ37" s="706">
        <v>11.07499</v>
      </c>
      <c r="BA37" s="706">
        <v>11.71964</v>
      </c>
      <c r="BB37" s="706">
        <v>10.886520000000001</v>
      </c>
      <c r="BC37" s="706">
        <v>11.18045</v>
      </c>
      <c r="BD37" s="706">
        <v>13.344200000000001</v>
      </c>
      <c r="BE37" s="706">
        <v>15.758520000000001</v>
      </c>
      <c r="BF37" s="706">
        <v>14.59212</v>
      </c>
      <c r="BG37" s="706">
        <v>12.24572</v>
      </c>
      <c r="BH37" s="706">
        <v>11.49202</v>
      </c>
      <c r="BI37" s="706">
        <v>11.58043</v>
      </c>
      <c r="BJ37" s="706">
        <v>13.081289999999999</v>
      </c>
      <c r="BK37" s="706">
        <v>13.672890000000001</v>
      </c>
      <c r="BL37" s="706">
        <v>11.32123</v>
      </c>
      <c r="BM37" s="706">
        <v>11.956619999999999</v>
      </c>
      <c r="BN37" s="706">
        <v>11.122400000000001</v>
      </c>
      <c r="BO37" s="706">
        <v>11.40493</v>
      </c>
      <c r="BP37" s="706">
        <v>13.59642</v>
      </c>
      <c r="BQ37" s="706">
        <v>16.010200000000001</v>
      </c>
      <c r="BR37" s="706">
        <v>14.816240000000001</v>
      </c>
      <c r="BS37" s="706">
        <v>12.43036</v>
      </c>
      <c r="BT37" s="706">
        <v>11.65423</v>
      </c>
      <c r="BU37" s="706">
        <v>11.72029</v>
      </c>
      <c r="BV37" s="706">
        <v>13.217280000000001</v>
      </c>
    </row>
    <row r="38" spans="1:74" ht="11.1" customHeight="1" x14ac:dyDescent="0.2">
      <c r="A38" s="496"/>
      <c r="B38" s="131" t="s">
        <v>1335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333"/>
      <c r="BA38" s="33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502" t="s">
        <v>1242</v>
      </c>
      <c r="B39" s="503" t="s">
        <v>84</v>
      </c>
      <c r="C39" s="705">
        <v>15.966307438999999</v>
      </c>
      <c r="D39" s="705">
        <v>15.431208233</v>
      </c>
      <c r="E39" s="705">
        <v>17.629047465999999</v>
      </c>
      <c r="F39" s="705">
        <v>13.277061298</v>
      </c>
      <c r="G39" s="705">
        <v>15.059464177000001</v>
      </c>
      <c r="H39" s="705">
        <v>19.499530015000001</v>
      </c>
      <c r="I39" s="705">
        <v>23.442980805000001</v>
      </c>
      <c r="J39" s="705">
        <v>21.676253300999999</v>
      </c>
      <c r="K39" s="705">
        <v>19.574416943999999</v>
      </c>
      <c r="L39" s="705">
        <v>17.365376664999999</v>
      </c>
      <c r="M39" s="705">
        <v>16.582440528999999</v>
      </c>
      <c r="N39" s="705">
        <v>18.949086595000001</v>
      </c>
      <c r="O39" s="705">
        <v>17.856907489000001</v>
      </c>
      <c r="P39" s="705">
        <v>18.007408368</v>
      </c>
      <c r="Q39" s="705">
        <v>19.835081206000002</v>
      </c>
      <c r="R39" s="705">
        <v>16.618383368</v>
      </c>
      <c r="S39" s="705">
        <v>18.296445439999999</v>
      </c>
      <c r="T39" s="705">
        <v>21.798990433</v>
      </c>
      <c r="U39" s="705">
        <v>26.397471812999999</v>
      </c>
      <c r="V39" s="705">
        <v>27.688134254000001</v>
      </c>
      <c r="W39" s="705">
        <v>24.651835634000001</v>
      </c>
      <c r="X39" s="705">
        <v>20.380828712</v>
      </c>
      <c r="Y39" s="705">
        <v>19.499172908999999</v>
      </c>
      <c r="Z39" s="705">
        <v>21.275802126999999</v>
      </c>
      <c r="AA39" s="705">
        <v>23.435271385</v>
      </c>
      <c r="AB39" s="705">
        <v>23.332585303999998</v>
      </c>
      <c r="AC39" s="705">
        <v>23.493376654999999</v>
      </c>
      <c r="AD39" s="705">
        <v>18.970734359000001</v>
      </c>
      <c r="AE39" s="705">
        <v>20.502851672999999</v>
      </c>
      <c r="AF39" s="705">
        <v>25.607726799999998</v>
      </c>
      <c r="AG39" s="705">
        <v>32.988511672000001</v>
      </c>
      <c r="AH39" s="705">
        <v>31.411151861</v>
      </c>
      <c r="AI39" s="705">
        <v>26.324839862000001</v>
      </c>
      <c r="AJ39" s="705">
        <v>23.043245843000001</v>
      </c>
      <c r="AK39" s="705">
        <v>21.853505769000002</v>
      </c>
      <c r="AL39" s="705">
        <v>26.075723537999998</v>
      </c>
      <c r="AM39" s="705">
        <v>27.452023424</v>
      </c>
      <c r="AN39" s="705">
        <v>25.506173993000001</v>
      </c>
      <c r="AO39" s="705">
        <v>25.420133967000002</v>
      </c>
      <c r="AP39" s="705">
        <v>21.286618453999999</v>
      </c>
      <c r="AQ39" s="705">
        <v>21.004610938999999</v>
      </c>
      <c r="AR39" s="705">
        <v>27.561158477999999</v>
      </c>
      <c r="AS39" s="705">
        <v>37.726479251999997</v>
      </c>
      <c r="AT39" s="705">
        <v>33.380337369000003</v>
      </c>
      <c r="AU39" s="705">
        <v>26.527078946</v>
      </c>
      <c r="AV39" s="705">
        <v>23.996057362999998</v>
      </c>
      <c r="AW39" s="705">
        <v>20.525697759</v>
      </c>
      <c r="AX39" s="705">
        <v>19.936382283</v>
      </c>
      <c r="AY39" s="705">
        <v>27.792461775</v>
      </c>
      <c r="AZ39" s="706">
        <v>25.03783</v>
      </c>
      <c r="BA39" s="706">
        <v>27.371500000000001</v>
      </c>
      <c r="BB39" s="706">
        <v>24.142659999999999</v>
      </c>
      <c r="BC39" s="706">
        <v>23.775310000000001</v>
      </c>
      <c r="BD39" s="706">
        <v>29.760729999999999</v>
      </c>
      <c r="BE39" s="706">
        <v>33.098190000000002</v>
      </c>
      <c r="BF39" s="706">
        <v>31.674379999999999</v>
      </c>
      <c r="BG39" s="706">
        <v>24.812819999999999</v>
      </c>
      <c r="BH39" s="706">
        <v>24.188220000000001</v>
      </c>
      <c r="BI39" s="706">
        <v>21.486280000000001</v>
      </c>
      <c r="BJ39" s="706">
        <v>25.518350000000002</v>
      </c>
      <c r="BK39" s="706">
        <v>26.921099999999999</v>
      </c>
      <c r="BL39" s="706">
        <v>21.314920000000001</v>
      </c>
      <c r="BM39" s="706">
        <v>26.316739999999999</v>
      </c>
      <c r="BN39" s="706">
        <v>24.547470000000001</v>
      </c>
      <c r="BO39" s="706">
        <v>24.895669999999999</v>
      </c>
      <c r="BP39" s="706">
        <v>30.03913</v>
      </c>
      <c r="BQ39" s="706">
        <v>34.506990000000002</v>
      </c>
      <c r="BR39" s="706">
        <v>32.962119999999999</v>
      </c>
      <c r="BS39" s="706">
        <v>27.800830000000001</v>
      </c>
      <c r="BT39" s="706">
        <v>27.256350000000001</v>
      </c>
      <c r="BU39" s="706">
        <v>24.763439999999999</v>
      </c>
      <c r="BV39" s="706">
        <v>23.634150000000002</v>
      </c>
    </row>
    <row r="40" spans="1:74" ht="11.1" customHeight="1" x14ac:dyDescent="0.2">
      <c r="A40" s="502" t="s">
        <v>1243</v>
      </c>
      <c r="B40" s="505" t="s">
        <v>83</v>
      </c>
      <c r="C40" s="705">
        <v>23.954991101000001</v>
      </c>
      <c r="D40" s="705">
        <v>18.355418286999999</v>
      </c>
      <c r="E40" s="705">
        <v>21.172048201999999</v>
      </c>
      <c r="F40" s="705">
        <v>17.067192085999999</v>
      </c>
      <c r="G40" s="705">
        <v>18.952078708999998</v>
      </c>
      <c r="H40" s="705">
        <v>21.4277832</v>
      </c>
      <c r="I40" s="705">
        <v>25.641030960999998</v>
      </c>
      <c r="J40" s="705">
        <v>22.827347253999999</v>
      </c>
      <c r="K40" s="705">
        <v>17.819908511000001</v>
      </c>
      <c r="L40" s="705">
        <v>16.574883475</v>
      </c>
      <c r="M40" s="705">
        <v>17.214801048000002</v>
      </c>
      <c r="N40" s="705">
        <v>23.682135295999998</v>
      </c>
      <c r="O40" s="705">
        <v>26.218818358</v>
      </c>
      <c r="P40" s="705">
        <v>17.235104842999998</v>
      </c>
      <c r="Q40" s="705">
        <v>18.540511127999999</v>
      </c>
      <c r="R40" s="705">
        <v>15.530596149000001</v>
      </c>
      <c r="S40" s="705">
        <v>16.756243374</v>
      </c>
      <c r="T40" s="705">
        <v>19.258195006000001</v>
      </c>
      <c r="U40" s="705">
        <v>22.456825106</v>
      </c>
      <c r="V40" s="705">
        <v>23.010925725</v>
      </c>
      <c r="W40" s="705">
        <v>16.794681686000001</v>
      </c>
      <c r="X40" s="705">
        <v>15.306007267</v>
      </c>
      <c r="Y40" s="705">
        <v>16.494740970999999</v>
      </c>
      <c r="Z40" s="705">
        <v>18.907411435</v>
      </c>
      <c r="AA40" s="705">
        <v>21.747715916000001</v>
      </c>
      <c r="AB40" s="705">
        <v>15.292684415</v>
      </c>
      <c r="AC40" s="705">
        <v>16.307267370000002</v>
      </c>
      <c r="AD40" s="705">
        <v>11.771934763000001</v>
      </c>
      <c r="AE40" s="705">
        <v>13.657118228</v>
      </c>
      <c r="AF40" s="705">
        <v>14.294750832</v>
      </c>
      <c r="AG40" s="705">
        <v>20.030178351</v>
      </c>
      <c r="AH40" s="705">
        <v>16.674341817999998</v>
      </c>
      <c r="AI40" s="705">
        <v>14.876386153</v>
      </c>
      <c r="AJ40" s="705">
        <v>10.562555604</v>
      </c>
      <c r="AK40" s="705">
        <v>14.433888047</v>
      </c>
      <c r="AL40" s="705">
        <v>13.645176169999999</v>
      </c>
      <c r="AM40" s="705">
        <v>12.449609016</v>
      </c>
      <c r="AN40" s="705">
        <v>11.946118102</v>
      </c>
      <c r="AO40" s="705">
        <v>9.287900467</v>
      </c>
      <c r="AP40" s="705">
        <v>7.2704244539999996</v>
      </c>
      <c r="AQ40" s="705">
        <v>9.0973454749999991</v>
      </c>
      <c r="AR40" s="705">
        <v>13.262827389</v>
      </c>
      <c r="AS40" s="705">
        <v>18.849479632000001</v>
      </c>
      <c r="AT40" s="705">
        <v>16.907515513</v>
      </c>
      <c r="AU40" s="705">
        <v>10.878633375</v>
      </c>
      <c r="AV40" s="705">
        <v>9.6162722699999996</v>
      </c>
      <c r="AW40" s="705">
        <v>12.101402458999999</v>
      </c>
      <c r="AX40" s="705">
        <v>16.97663</v>
      </c>
      <c r="AY40" s="705">
        <v>17.10361</v>
      </c>
      <c r="AZ40" s="706">
        <v>11.61369</v>
      </c>
      <c r="BA40" s="706">
        <v>13.698919999999999</v>
      </c>
      <c r="BB40" s="706">
        <v>9.1081120000000002</v>
      </c>
      <c r="BC40" s="706">
        <v>12.17112</v>
      </c>
      <c r="BD40" s="706">
        <v>13.37889</v>
      </c>
      <c r="BE40" s="706">
        <v>19.427029999999998</v>
      </c>
      <c r="BF40" s="706">
        <v>16.654219999999999</v>
      </c>
      <c r="BG40" s="706">
        <v>12.792770000000001</v>
      </c>
      <c r="BH40" s="706">
        <v>12.39246</v>
      </c>
      <c r="BI40" s="706">
        <v>13.58934</v>
      </c>
      <c r="BJ40" s="706">
        <v>18.089030000000001</v>
      </c>
      <c r="BK40" s="706">
        <v>18.952739999999999</v>
      </c>
      <c r="BL40" s="706">
        <v>17.122630000000001</v>
      </c>
      <c r="BM40" s="706">
        <v>15.087730000000001</v>
      </c>
      <c r="BN40" s="706">
        <v>9.7928449999999998</v>
      </c>
      <c r="BO40" s="706">
        <v>11.541309999999999</v>
      </c>
      <c r="BP40" s="706">
        <v>15.083159999999999</v>
      </c>
      <c r="BQ40" s="706">
        <v>20.074649999999998</v>
      </c>
      <c r="BR40" s="706">
        <v>17.605879999999999</v>
      </c>
      <c r="BS40" s="706">
        <v>11.704140000000001</v>
      </c>
      <c r="BT40" s="706">
        <v>10.19374</v>
      </c>
      <c r="BU40" s="706">
        <v>10.681649999999999</v>
      </c>
      <c r="BV40" s="706">
        <v>22.028379999999999</v>
      </c>
    </row>
    <row r="41" spans="1:74" ht="11.1" customHeight="1" x14ac:dyDescent="0.2">
      <c r="A41" s="502" t="s">
        <v>1244</v>
      </c>
      <c r="B41" s="505" t="s">
        <v>86</v>
      </c>
      <c r="C41" s="705">
        <v>25.975608000000001</v>
      </c>
      <c r="D41" s="705">
        <v>22.094138000000001</v>
      </c>
      <c r="E41" s="705">
        <v>22.987617</v>
      </c>
      <c r="F41" s="705">
        <v>23.029046999999998</v>
      </c>
      <c r="G41" s="705">
        <v>22.526326000000001</v>
      </c>
      <c r="H41" s="705">
        <v>24.399435</v>
      </c>
      <c r="I41" s="705">
        <v>25.376308000000002</v>
      </c>
      <c r="J41" s="705">
        <v>25.136368999999998</v>
      </c>
      <c r="K41" s="705">
        <v>23.158773</v>
      </c>
      <c r="L41" s="705">
        <v>22.592756999999999</v>
      </c>
      <c r="M41" s="705">
        <v>23.550314</v>
      </c>
      <c r="N41" s="705">
        <v>26.189156000000001</v>
      </c>
      <c r="O41" s="705">
        <v>26.296500999999999</v>
      </c>
      <c r="P41" s="705">
        <v>22.914876</v>
      </c>
      <c r="Q41" s="705">
        <v>22.497935999999999</v>
      </c>
      <c r="R41" s="705">
        <v>20.571363000000002</v>
      </c>
      <c r="S41" s="705">
        <v>23.991274000000001</v>
      </c>
      <c r="T41" s="705">
        <v>24.602101000000001</v>
      </c>
      <c r="U41" s="705">
        <v>25.186368000000002</v>
      </c>
      <c r="V41" s="705">
        <v>24.820713000000001</v>
      </c>
      <c r="W41" s="705">
        <v>23.146605999999998</v>
      </c>
      <c r="X41" s="705">
        <v>22.415308</v>
      </c>
      <c r="Y41" s="705">
        <v>23.336442000000002</v>
      </c>
      <c r="Z41" s="705">
        <v>25.599620999999999</v>
      </c>
      <c r="AA41" s="705">
        <v>25.511693000000001</v>
      </c>
      <c r="AB41" s="705">
        <v>22.232628999999999</v>
      </c>
      <c r="AC41" s="705">
        <v>21.816561</v>
      </c>
      <c r="AD41" s="705">
        <v>20.985571</v>
      </c>
      <c r="AE41" s="705">
        <v>23.905849</v>
      </c>
      <c r="AF41" s="705">
        <v>23.655968999999999</v>
      </c>
      <c r="AG41" s="705">
        <v>24.594460000000002</v>
      </c>
      <c r="AH41" s="705">
        <v>24.391673999999998</v>
      </c>
      <c r="AI41" s="705">
        <v>22.711638000000001</v>
      </c>
      <c r="AJ41" s="705">
        <v>21.379864000000001</v>
      </c>
      <c r="AK41" s="705">
        <v>21.870892999999999</v>
      </c>
      <c r="AL41" s="705">
        <v>24.861221</v>
      </c>
      <c r="AM41" s="705">
        <v>24.934111000000001</v>
      </c>
      <c r="AN41" s="705">
        <v>22.001196</v>
      </c>
      <c r="AO41" s="705">
        <v>21.964994999999998</v>
      </c>
      <c r="AP41" s="705">
        <v>20.822652000000001</v>
      </c>
      <c r="AQ41" s="705">
        <v>22.672436000000001</v>
      </c>
      <c r="AR41" s="705">
        <v>23.568380999999999</v>
      </c>
      <c r="AS41" s="705">
        <v>24.085398999999999</v>
      </c>
      <c r="AT41" s="705">
        <v>24.138093000000001</v>
      </c>
      <c r="AU41" s="705">
        <v>22.629688000000002</v>
      </c>
      <c r="AV41" s="705">
        <v>21.771270000000001</v>
      </c>
      <c r="AW41" s="705">
        <v>22.651841999999998</v>
      </c>
      <c r="AX41" s="705">
        <v>24.345050000000001</v>
      </c>
      <c r="AY41" s="705">
        <v>24.84984</v>
      </c>
      <c r="AZ41" s="706">
        <v>21.394380000000002</v>
      </c>
      <c r="BA41" s="706">
        <v>21.796410000000002</v>
      </c>
      <c r="BB41" s="706">
        <v>19.569690000000001</v>
      </c>
      <c r="BC41" s="706">
        <v>22.575810000000001</v>
      </c>
      <c r="BD41" s="706">
        <v>23.58361</v>
      </c>
      <c r="BE41" s="706">
        <v>24.369730000000001</v>
      </c>
      <c r="BF41" s="706">
        <v>24.369730000000001</v>
      </c>
      <c r="BG41" s="706">
        <v>23.58361</v>
      </c>
      <c r="BH41" s="706">
        <v>20.606680000000001</v>
      </c>
      <c r="BI41" s="706">
        <v>20.476089999999999</v>
      </c>
      <c r="BJ41" s="706">
        <v>21.205400000000001</v>
      </c>
      <c r="BK41" s="706">
        <v>21.29909</v>
      </c>
      <c r="BL41" s="706">
        <v>18.435759999999998</v>
      </c>
      <c r="BM41" s="706">
        <v>19.196660000000001</v>
      </c>
      <c r="BN41" s="706">
        <v>17.463840000000001</v>
      </c>
      <c r="BO41" s="706">
        <v>21.041620000000002</v>
      </c>
      <c r="BP41" s="706">
        <v>20.612030000000001</v>
      </c>
      <c r="BQ41" s="706">
        <v>21.29909</v>
      </c>
      <c r="BR41" s="706">
        <v>21.29909</v>
      </c>
      <c r="BS41" s="706">
        <v>20.062049999999999</v>
      </c>
      <c r="BT41" s="706">
        <v>18.121300000000002</v>
      </c>
      <c r="BU41" s="706">
        <v>18.479700000000001</v>
      </c>
      <c r="BV41" s="706">
        <v>21.29909</v>
      </c>
    </row>
    <row r="42" spans="1:74" ht="11.1" customHeight="1" x14ac:dyDescent="0.2">
      <c r="A42" s="502" t="s">
        <v>1245</v>
      </c>
      <c r="B42" s="505" t="s">
        <v>1228</v>
      </c>
      <c r="C42" s="705">
        <v>0.798045424</v>
      </c>
      <c r="D42" s="705">
        <v>0.80496814800000005</v>
      </c>
      <c r="E42" s="705">
        <v>0.99830281499999995</v>
      </c>
      <c r="F42" s="705">
        <v>1.035291518</v>
      </c>
      <c r="G42" s="705">
        <v>1.1406730279999999</v>
      </c>
      <c r="H42" s="705">
        <v>0.82161005899999995</v>
      </c>
      <c r="I42" s="705">
        <v>0.73175539700000003</v>
      </c>
      <c r="J42" s="705">
        <v>0.58839311100000002</v>
      </c>
      <c r="K42" s="705">
        <v>0.374261762</v>
      </c>
      <c r="L42" s="705">
        <v>0.39159423500000001</v>
      </c>
      <c r="M42" s="705">
        <v>0.71262800199999998</v>
      </c>
      <c r="N42" s="705">
        <v>0.45018711099999997</v>
      </c>
      <c r="O42" s="705">
        <v>0.811087958</v>
      </c>
      <c r="P42" s="705">
        <v>0.89665849200000003</v>
      </c>
      <c r="Q42" s="705">
        <v>0.89191040099999996</v>
      </c>
      <c r="R42" s="705">
        <v>1.064679479</v>
      </c>
      <c r="S42" s="705">
        <v>1.077067341</v>
      </c>
      <c r="T42" s="705">
        <v>0.79407940700000001</v>
      </c>
      <c r="U42" s="705">
        <v>0.82247784300000004</v>
      </c>
      <c r="V42" s="705">
        <v>1.0318456380000001</v>
      </c>
      <c r="W42" s="705">
        <v>0.98764116700000004</v>
      </c>
      <c r="X42" s="705">
        <v>1.073724675</v>
      </c>
      <c r="Y42" s="705">
        <v>1.1616064850000001</v>
      </c>
      <c r="Z42" s="705">
        <v>1.258055114</v>
      </c>
      <c r="AA42" s="705">
        <v>1.207606612</v>
      </c>
      <c r="AB42" s="705">
        <v>0.92531664199999997</v>
      </c>
      <c r="AC42" s="705">
        <v>1.0474000409999999</v>
      </c>
      <c r="AD42" s="705">
        <v>1.01866908</v>
      </c>
      <c r="AE42" s="705">
        <v>1.0066494109999999</v>
      </c>
      <c r="AF42" s="705">
        <v>0.92454915900000001</v>
      </c>
      <c r="AG42" s="705">
        <v>0.74882807299999998</v>
      </c>
      <c r="AH42" s="705">
        <v>0.64692022000000005</v>
      </c>
      <c r="AI42" s="705">
        <v>0.56300937200000001</v>
      </c>
      <c r="AJ42" s="705">
        <v>0.60812718399999999</v>
      </c>
      <c r="AK42" s="705">
        <v>0.63696984999999995</v>
      </c>
      <c r="AL42" s="705">
        <v>0.89523295599999997</v>
      </c>
      <c r="AM42" s="705">
        <v>0.97266849300000002</v>
      </c>
      <c r="AN42" s="705">
        <v>1.032290148</v>
      </c>
      <c r="AO42" s="705">
        <v>1.047127444</v>
      </c>
      <c r="AP42" s="705">
        <v>1.0260915399999999</v>
      </c>
      <c r="AQ42" s="705">
        <v>1.028457172</v>
      </c>
      <c r="AR42" s="705">
        <v>0.82674041300000001</v>
      </c>
      <c r="AS42" s="705">
        <v>0.74070411700000005</v>
      </c>
      <c r="AT42" s="705">
        <v>0.73465271099999996</v>
      </c>
      <c r="AU42" s="705">
        <v>0.59241070399999995</v>
      </c>
      <c r="AV42" s="705">
        <v>0.48124414199999999</v>
      </c>
      <c r="AW42" s="705">
        <v>0.65162203299999999</v>
      </c>
      <c r="AX42" s="705">
        <v>0.78007780000000004</v>
      </c>
      <c r="AY42" s="705">
        <v>0.83883730000000001</v>
      </c>
      <c r="AZ42" s="706">
        <v>0.77801880000000001</v>
      </c>
      <c r="BA42" s="706">
        <v>0.93830239999999998</v>
      </c>
      <c r="BB42" s="706">
        <v>0.94944300000000004</v>
      </c>
      <c r="BC42" s="706">
        <v>0.94207399999999997</v>
      </c>
      <c r="BD42" s="706">
        <v>0.69556249999999997</v>
      </c>
      <c r="BE42" s="706">
        <v>0.60493569999999997</v>
      </c>
      <c r="BF42" s="706">
        <v>0.4982936</v>
      </c>
      <c r="BG42" s="706">
        <v>0.42969089999999999</v>
      </c>
      <c r="BH42" s="706">
        <v>0.56853500000000001</v>
      </c>
      <c r="BI42" s="706">
        <v>0.6235058</v>
      </c>
      <c r="BJ42" s="706">
        <v>0.83301570000000003</v>
      </c>
      <c r="BK42" s="706">
        <v>0.8274262</v>
      </c>
      <c r="BL42" s="706">
        <v>0.77141470000000001</v>
      </c>
      <c r="BM42" s="706">
        <v>0.93822740000000004</v>
      </c>
      <c r="BN42" s="706">
        <v>0.94913409999999998</v>
      </c>
      <c r="BO42" s="706">
        <v>0.94296959999999996</v>
      </c>
      <c r="BP42" s="706">
        <v>0.69532689999999997</v>
      </c>
      <c r="BQ42" s="706">
        <v>0.60448959999999996</v>
      </c>
      <c r="BR42" s="706">
        <v>0.49798320000000001</v>
      </c>
      <c r="BS42" s="706">
        <v>0.42977359999999998</v>
      </c>
      <c r="BT42" s="706">
        <v>0.56859099999999996</v>
      </c>
      <c r="BU42" s="706">
        <v>0.62272890000000003</v>
      </c>
      <c r="BV42" s="706">
        <v>0.83328979999999997</v>
      </c>
    </row>
    <row r="43" spans="1:74" ht="11.1" customHeight="1" x14ac:dyDescent="0.2">
      <c r="A43" s="502" t="s">
        <v>1246</v>
      </c>
      <c r="B43" s="505" t="s">
        <v>1331</v>
      </c>
      <c r="C43" s="705">
        <v>2.560297056</v>
      </c>
      <c r="D43" s="705">
        <v>2.7550446260000001</v>
      </c>
      <c r="E43" s="705">
        <v>3.0723645570000002</v>
      </c>
      <c r="F43" s="705">
        <v>2.7226200660000002</v>
      </c>
      <c r="G43" s="705">
        <v>2.5967221</v>
      </c>
      <c r="H43" s="705">
        <v>2.2607283040000001</v>
      </c>
      <c r="I43" s="705">
        <v>1.631737062</v>
      </c>
      <c r="J43" s="705">
        <v>1.4844315450000001</v>
      </c>
      <c r="K43" s="705">
        <v>1.676003656</v>
      </c>
      <c r="L43" s="705">
        <v>2.708697656</v>
      </c>
      <c r="M43" s="705">
        <v>3.1075799989999999</v>
      </c>
      <c r="N43" s="705">
        <v>3.6511412499999998</v>
      </c>
      <c r="O43" s="705">
        <v>3.5407648420000002</v>
      </c>
      <c r="P43" s="705">
        <v>2.8668576240000001</v>
      </c>
      <c r="Q43" s="705">
        <v>3.185659722</v>
      </c>
      <c r="R43" s="705">
        <v>2.872394184</v>
      </c>
      <c r="S43" s="705">
        <v>2.5824383380000002</v>
      </c>
      <c r="T43" s="705">
        <v>2.1805270019999998</v>
      </c>
      <c r="U43" s="705">
        <v>2.0012897220000001</v>
      </c>
      <c r="V43" s="705">
        <v>2.0563902390000002</v>
      </c>
      <c r="W43" s="705">
        <v>1.9743693680000001</v>
      </c>
      <c r="X43" s="705">
        <v>2.8357726900000002</v>
      </c>
      <c r="Y43" s="705">
        <v>2.7291114109999999</v>
      </c>
      <c r="Z43" s="705">
        <v>2.8909888810000002</v>
      </c>
      <c r="AA43" s="705">
        <v>3.2903201919999998</v>
      </c>
      <c r="AB43" s="705">
        <v>2.9022638650000001</v>
      </c>
      <c r="AC43" s="705">
        <v>3.3685941009999998</v>
      </c>
      <c r="AD43" s="705">
        <v>3.5399322670000002</v>
      </c>
      <c r="AE43" s="705">
        <v>2.8798657479999998</v>
      </c>
      <c r="AF43" s="705">
        <v>2.7317625419999998</v>
      </c>
      <c r="AG43" s="705">
        <v>2.2323468549999999</v>
      </c>
      <c r="AH43" s="705">
        <v>2.0234684540000001</v>
      </c>
      <c r="AI43" s="705">
        <v>2.3666218429999999</v>
      </c>
      <c r="AJ43" s="705">
        <v>2.9859704420000002</v>
      </c>
      <c r="AK43" s="705">
        <v>2.8095351289999999</v>
      </c>
      <c r="AL43" s="705">
        <v>3.5452885099999998</v>
      </c>
      <c r="AM43" s="705">
        <v>3.2147310920000001</v>
      </c>
      <c r="AN43" s="705">
        <v>3.4322185909999998</v>
      </c>
      <c r="AO43" s="705">
        <v>3.6653994590000001</v>
      </c>
      <c r="AP43" s="705">
        <v>3.6929499570000002</v>
      </c>
      <c r="AQ43" s="705">
        <v>3.412469905</v>
      </c>
      <c r="AR43" s="705">
        <v>3.1263823039999998</v>
      </c>
      <c r="AS43" s="705">
        <v>2.5453942500000002</v>
      </c>
      <c r="AT43" s="705">
        <v>2.48653507</v>
      </c>
      <c r="AU43" s="705">
        <v>2.8073087019999998</v>
      </c>
      <c r="AV43" s="705">
        <v>3.4179459959999998</v>
      </c>
      <c r="AW43" s="705">
        <v>4.0040904470000003</v>
      </c>
      <c r="AX43" s="705">
        <v>3.8424830000000001</v>
      </c>
      <c r="AY43" s="705">
        <v>3.5761569999999998</v>
      </c>
      <c r="AZ43" s="706">
        <v>4.0648049999999998</v>
      </c>
      <c r="BA43" s="706">
        <v>4.2545799999999998</v>
      </c>
      <c r="BB43" s="706">
        <v>4.3563010000000002</v>
      </c>
      <c r="BC43" s="706">
        <v>4.0426310000000001</v>
      </c>
      <c r="BD43" s="706">
        <v>3.9399769999999998</v>
      </c>
      <c r="BE43" s="706">
        <v>2.999647</v>
      </c>
      <c r="BF43" s="706">
        <v>2.948556</v>
      </c>
      <c r="BG43" s="706">
        <v>3.2581190000000002</v>
      </c>
      <c r="BH43" s="706">
        <v>3.8626290000000001</v>
      </c>
      <c r="BI43" s="706">
        <v>4.6320899999999998</v>
      </c>
      <c r="BJ43" s="706">
        <v>4.5032899999999998</v>
      </c>
      <c r="BK43" s="706">
        <v>3.8318340000000002</v>
      </c>
      <c r="BL43" s="706">
        <v>4.4471769999999999</v>
      </c>
      <c r="BM43" s="706">
        <v>4.6223460000000003</v>
      </c>
      <c r="BN43" s="706">
        <v>4.6690269999999998</v>
      </c>
      <c r="BO43" s="706">
        <v>4.4734610000000004</v>
      </c>
      <c r="BP43" s="706">
        <v>4.4313989999999999</v>
      </c>
      <c r="BQ43" s="706">
        <v>3.3500459999999999</v>
      </c>
      <c r="BR43" s="706">
        <v>3.1768070000000002</v>
      </c>
      <c r="BS43" s="706">
        <v>3.6752850000000001</v>
      </c>
      <c r="BT43" s="706">
        <v>4.1301350000000001</v>
      </c>
      <c r="BU43" s="706">
        <v>4.9232129999999996</v>
      </c>
      <c r="BV43" s="706">
        <v>4.8289540000000004</v>
      </c>
    </row>
    <row r="44" spans="1:74" ht="11.1" customHeight="1" x14ac:dyDescent="0.2">
      <c r="A44" s="502" t="s">
        <v>1247</v>
      </c>
      <c r="B44" s="503" t="s">
        <v>1332</v>
      </c>
      <c r="C44" s="705">
        <v>0.26449780899999997</v>
      </c>
      <c r="D44" s="705">
        <v>0.213477746</v>
      </c>
      <c r="E44" s="705">
        <v>0.178053884</v>
      </c>
      <c r="F44" s="705">
        <v>0.15463276400000001</v>
      </c>
      <c r="G44" s="705">
        <v>0.25956494099999999</v>
      </c>
      <c r="H44" s="705">
        <v>0.19566656299999999</v>
      </c>
      <c r="I44" s="705">
        <v>9.7388484999999997E-2</v>
      </c>
      <c r="J44" s="705">
        <v>0.14666842799999999</v>
      </c>
      <c r="K44" s="705">
        <v>0.146453587</v>
      </c>
      <c r="L44" s="705">
        <v>0.17753909200000001</v>
      </c>
      <c r="M44" s="705">
        <v>0.22085178499999999</v>
      </c>
      <c r="N44" s="705">
        <v>0.31405536899999997</v>
      </c>
      <c r="O44" s="705">
        <v>1.634717939</v>
      </c>
      <c r="P44" s="705">
        <v>0.214526519</v>
      </c>
      <c r="Q44" s="705">
        <v>0.15956361299999999</v>
      </c>
      <c r="R44" s="705">
        <v>0.22991201</v>
      </c>
      <c r="S44" s="705">
        <v>0.25073255</v>
      </c>
      <c r="T44" s="705">
        <v>0.25162770899999998</v>
      </c>
      <c r="U44" s="705">
        <v>0.117848968</v>
      </c>
      <c r="V44" s="705">
        <v>0.13185066000000001</v>
      </c>
      <c r="W44" s="705">
        <v>0.16007829000000001</v>
      </c>
      <c r="X44" s="705">
        <v>0.23788077999999999</v>
      </c>
      <c r="Y44" s="705">
        <v>0.30973095</v>
      </c>
      <c r="Z44" s="705">
        <v>0.30091820800000002</v>
      </c>
      <c r="AA44" s="705">
        <v>0.37256594900000001</v>
      </c>
      <c r="AB44" s="705">
        <v>0.20108710499999999</v>
      </c>
      <c r="AC44" s="705">
        <v>0.122318788</v>
      </c>
      <c r="AD44" s="705">
        <v>0.18479232100000001</v>
      </c>
      <c r="AE44" s="705">
        <v>0.24279520399999999</v>
      </c>
      <c r="AF44" s="705">
        <v>0.22083218299999999</v>
      </c>
      <c r="AG44" s="705">
        <v>0.17917892799999999</v>
      </c>
      <c r="AH44" s="705">
        <v>0.22751653699999999</v>
      </c>
      <c r="AI44" s="705">
        <v>0.118997272</v>
      </c>
      <c r="AJ44" s="705">
        <v>0.10244354899999999</v>
      </c>
      <c r="AK44" s="705">
        <v>0.124085527</v>
      </c>
      <c r="AL44" s="705">
        <v>0.19846840399999999</v>
      </c>
      <c r="AM44" s="705">
        <v>0.239626161</v>
      </c>
      <c r="AN44" s="705">
        <v>0.18474296000000001</v>
      </c>
      <c r="AO44" s="705">
        <v>0.21896354400000001</v>
      </c>
      <c r="AP44" s="705">
        <v>0.19372450299999999</v>
      </c>
      <c r="AQ44" s="705">
        <v>0.15112373800000001</v>
      </c>
      <c r="AR44" s="705">
        <v>0.151610309</v>
      </c>
      <c r="AS44" s="705">
        <v>0.113070008</v>
      </c>
      <c r="AT44" s="705">
        <v>0.1064114</v>
      </c>
      <c r="AU44" s="705">
        <v>0.17513711200000001</v>
      </c>
      <c r="AV44" s="705">
        <v>0.181600491</v>
      </c>
      <c r="AW44" s="705">
        <v>0.28443432699999999</v>
      </c>
      <c r="AX44" s="705">
        <v>0.1928598</v>
      </c>
      <c r="AY44" s="705">
        <v>0.25778099999999998</v>
      </c>
      <c r="AZ44" s="706">
        <v>0.15472269999999999</v>
      </c>
      <c r="BA44" s="706">
        <v>0.14136550000000001</v>
      </c>
      <c r="BB44" s="706">
        <v>0.1107852</v>
      </c>
      <c r="BC44" s="706">
        <v>0.12370970000000001</v>
      </c>
      <c r="BD44" s="706">
        <v>0.103575</v>
      </c>
      <c r="BE44" s="706">
        <v>3.5021200000000002E-2</v>
      </c>
      <c r="BF44" s="706">
        <v>5.9588299999999997E-2</v>
      </c>
      <c r="BG44" s="706">
        <v>0.16505980000000001</v>
      </c>
      <c r="BH44" s="706">
        <v>0.19002250000000001</v>
      </c>
      <c r="BI44" s="706">
        <v>0.3853839</v>
      </c>
      <c r="BJ44" s="706">
        <v>0.2934273</v>
      </c>
      <c r="BK44" s="706">
        <v>0.26085530000000001</v>
      </c>
      <c r="BL44" s="706">
        <v>8.7704299999999999E-2</v>
      </c>
      <c r="BM44" s="706">
        <v>0.2249186</v>
      </c>
      <c r="BN44" s="706">
        <v>0.20300000000000001</v>
      </c>
      <c r="BO44" s="706">
        <v>0.16566110000000001</v>
      </c>
      <c r="BP44" s="706">
        <v>0.12466099999999999</v>
      </c>
      <c r="BQ44" s="706">
        <v>6.4913999999999999E-2</v>
      </c>
      <c r="BR44" s="706">
        <v>0.11035639999999999</v>
      </c>
      <c r="BS44" s="706">
        <v>0.19418740000000001</v>
      </c>
      <c r="BT44" s="706">
        <v>0.26230969999999998</v>
      </c>
      <c r="BU44" s="706">
        <v>0.38658110000000001</v>
      </c>
      <c r="BV44" s="706">
        <v>0.30031859999999999</v>
      </c>
    </row>
    <row r="45" spans="1:74" ht="11.1" customHeight="1" x14ac:dyDescent="0.2">
      <c r="A45" s="502" t="s">
        <v>1248</v>
      </c>
      <c r="B45" s="505" t="s">
        <v>1232</v>
      </c>
      <c r="C45" s="705">
        <v>69.519746828999999</v>
      </c>
      <c r="D45" s="705">
        <v>59.654255040000002</v>
      </c>
      <c r="E45" s="705">
        <v>66.037433923999998</v>
      </c>
      <c r="F45" s="705">
        <v>57.285844732000001</v>
      </c>
      <c r="G45" s="705">
        <v>60.534828955000002</v>
      </c>
      <c r="H45" s="705">
        <v>68.604753141000003</v>
      </c>
      <c r="I45" s="705">
        <v>76.921200709999994</v>
      </c>
      <c r="J45" s="705">
        <v>71.859462639</v>
      </c>
      <c r="K45" s="705">
        <v>62.749817460000003</v>
      </c>
      <c r="L45" s="705">
        <v>59.810848123</v>
      </c>
      <c r="M45" s="705">
        <v>61.388615363</v>
      </c>
      <c r="N45" s="705">
        <v>73.235761620999995</v>
      </c>
      <c r="O45" s="705">
        <v>76.358797585999994</v>
      </c>
      <c r="P45" s="705">
        <v>62.135431846000003</v>
      </c>
      <c r="Q45" s="705">
        <v>65.110662070000004</v>
      </c>
      <c r="R45" s="705">
        <v>56.887328189999998</v>
      </c>
      <c r="S45" s="705">
        <v>62.954201042999998</v>
      </c>
      <c r="T45" s="705">
        <v>68.885520557000007</v>
      </c>
      <c r="U45" s="705">
        <v>76.982281451999995</v>
      </c>
      <c r="V45" s="705">
        <v>78.739859515999996</v>
      </c>
      <c r="W45" s="705">
        <v>67.715212144999995</v>
      </c>
      <c r="X45" s="705">
        <v>62.249522124000002</v>
      </c>
      <c r="Y45" s="705">
        <v>63.530804726</v>
      </c>
      <c r="Z45" s="705">
        <v>70.232796765000003</v>
      </c>
      <c r="AA45" s="705">
        <v>75.565173053999999</v>
      </c>
      <c r="AB45" s="705">
        <v>64.886566330999997</v>
      </c>
      <c r="AC45" s="705">
        <v>66.155517954999993</v>
      </c>
      <c r="AD45" s="705">
        <v>56.471633789999998</v>
      </c>
      <c r="AE45" s="705">
        <v>62.195129264000002</v>
      </c>
      <c r="AF45" s="705">
        <v>67.435590516000005</v>
      </c>
      <c r="AG45" s="705">
        <v>80.773503879000003</v>
      </c>
      <c r="AH45" s="705">
        <v>75.375072889999998</v>
      </c>
      <c r="AI45" s="705">
        <v>66.961492501999999</v>
      </c>
      <c r="AJ45" s="705">
        <v>58.682206622000002</v>
      </c>
      <c r="AK45" s="705">
        <v>61.728877322000002</v>
      </c>
      <c r="AL45" s="705">
        <v>69.221110577999994</v>
      </c>
      <c r="AM45" s="705">
        <v>69.262769186</v>
      </c>
      <c r="AN45" s="705">
        <v>64.102739794000001</v>
      </c>
      <c r="AO45" s="705">
        <v>61.604519881000002</v>
      </c>
      <c r="AP45" s="705">
        <v>54.292460908000002</v>
      </c>
      <c r="AQ45" s="705">
        <v>57.366443228999998</v>
      </c>
      <c r="AR45" s="705">
        <v>68.497099892999998</v>
      </c>
      <c r="AS45" s="705">
        <v>84.060526259</v>
      </c>
      <c r="AT45" s="705">
        <v>77.753545063000004</v>
      </c>
      <c r="AU45" s="705">
        <v>63.610256839000002</v>
      </c>
      <c r="AV45" s="705">
        <v>59.464390262000002</v>
      </c>
      <c r="AW45" s="705">
        <v>60.219089025000002</v>
      </c>
      <c r="AX45" s="705">
        <v>66.073482724000002</v>
      </c>
      <c r="AY45" s="705">
        <v>74.418687141999996</v>
      </c>
      <c r="AZ45" s="706">
        <v>63.04345</v>
      </c>
      <c r="BA45" s="706">
        <v>68.201080000000005</v>
      </c>
      <c r="BB45" s="706">
        <v>58.236989999999999</v>
      </c>
      <c r="BC45" s="706">
        <v>63.630650000000003</v>
      </c>
      <c r="BD45" s="706">
        <v>71.462339999999998</v>
      </c>
      <c r="BE45" s="706">
        <v>80.534549999999996</v>
      </c>
      <c r="BF45" s="706">
        <v>76.204769999999996</v>
      </c>
      <c r="BG45" s="706">
        <v>65.042069999999995</v>
      </c>
      <c r="BH45" s="706">
        <v>61.808540000000001</v>
      </c>
      <c r="BI45" s="706">
        <v>61.192689999999999</v>
      </c>
      <c r="BJ45" s="706">
        <v>70.442509999999999</v>
      </c>
      <c r="BK45" s="706">
        <v>72.093040000000002</v>
      </c>
      <c r="BL45" s="706">
        <v>62.179600000000001</v>
      </c>
      <c r="BM45" s="706">
        <v>66.386610000000005</v>
      </c>
      <c r="BN45" s="706">
        <v>57.625320000000002</v>
      </c>
      <c r="BO45" s="706">
        <v>63.060690000000001</v>
      </c>
      <c r="BP45" s="706">
        <v>70.985709999999997</v>
      </c>
      <c r="BQ45" s="706">
        <v>79.900180000000006</v>
      </c>
      <c r="BR45" s="706">
        <v>75.652230000000003</v>
      </c>
      <c r="BS45" s="706">
        <v>63.866259999999997</v>
      </c>
      <c r="BT45" s="706">
        <v>60.532429999999998</v>
      </c>
      <c r="BU45" s="706">
        <v>59.857320000000001</v>
      </c>
      <c r="BV45" s="706">
        <v>72.924180000000007</v>
      </c>
    </row>
    <row r="46" spans="1:74" ht="11.1" customHeight="1" x14ac:dyDescent="0.2">
      <c r="A46" s="502" t="s">
        <v>1249</v>
      </c>
      <c r="B46" s="503" t="s">
        <v>1333</v>
      </c>
      <c r="C46" s="705">
        <v>67.021838926000001</v>
      </c>
      <c r="D46" s="705">
        <v>56.414558661999997</v>
      </c>
      <c r="E46" s="705">
        <v>61.732817752999999</v>
      </c>
      <c r="F46" s="705">
        <v>52.921225735</v>
      </c>
      <c r="G46" s="705">
        <v>56.520581403000001</v>
      </c>
      <c r="H46" s="705">
        <v>65.049256092999997</v>
      </c>
      <c r="I46" s="705">
        <v>73.298650925999993</v>
      </c>
      <c r="J46" s="705">
        <v>68.071422100999996</v>
      </c>
      <c r="K46" s="705">
        <v>59.243592638999999</v>
      </c>
      <c r="L46" s="705">
        <v>57.608129532</v>
      </c>
      <c r="M46" s="705">
        <v>59.516926499</v>
      </c>
      <c r="N46" s="705">
        <v>70.518116535999994</v>
      </c>
      <c r="O46" s="705">
        <v>74.807762151999995</v>
      </c>
      <c r="P46" s="705">
        <v>59.663451696000003</v>
      </c>
      <c r="Q46" s="705">
        <v>63.790575111999999</v>
      </c>
      <c r="R46" s="705">
        <v>55.586840946000002</v>
      </c>
      <c r="S46" s="705">
        <v>60.048742220000001</v>
      </c>
      <c r="T46" s="705">
        <v>65.717719935000005</v>
      </c>
      <c r="U46" s="705">
        <v>73.960948232000007</v>
      </c>
      <c r="V46" s="705">
        <v>75.226439847999998</v>
      </c>
      <c r="W46" s="705">
        <v>64.534071877000002</v>
      </c>
      <c r="X46" s="705">
        <v>59.682784935000001</v>
      </c>
      <c r="Y46" s="705">
        <v>61.144052848999998</v>
      </c>
      <c r="Z46" s="705">
        <v>64.969315379999998</v>
      </c>
      <c r="AA46" s="705">
        <v>71.965412971999996</v>
      </c>
      <c r="AB46" s="705">
        <v>61.747927681999997</v>
      </c>
      <c r="AC46" s="705">
        <v>63.002027519000002</v>
      </c>
      <c r="AD46" s="705">
        <v>52.878646885999999</v>
      </c>
      <c r="AE46" s="705">
        <v>58.000687554000002</v>
      </c>
      <c r="AF46" s="705">
        <v>62.477167379999997</v>
      </c>
      <c r="AG46" s="705">
        <v>76.551190156000004</v>
      </c>
      <c r="AH46" s="705">
        <v>70.921701084999995</v>
      </c>
      <c r="AI46" s="705">
        <v>62.521309633999998</v>
      </c>
      <c r="AJ46" s="705">
        <v>56.263461092</v>
      </c>
      <c r="AK46" s="705">
        <v>59.422848801000001</v>
      </c>
      <c r="AL46" s="705">
        <v>65.269536763999994</v>
      </c>
      <c r="AM46" s="705">
        <v>65.524092655000004</v>
      </c>
      <c r="AN46" s="705">
        <v>60.313647654999997</v>
      </c>
      <c r="AO46" s="705">
        <v>56.397807366000002</v>
      </c>
      <c r="AP46" s="705">
        <v>48.825747415999999</v>
      </c>
      <c r="AQ46" s="705">
        <v>51.770992862999996</v>
      </c>
      <c r="AR46" s="705">
        <v>62.842274494000002</v>
      </c>
      <c r="AS46" s="705">
        <v>78.838954150999996</v>
      </c>
      <c r="AT46" s="705">
        <v>72.176845714999999</v>
      </c>
      <c r="AU46" s="705">
        <v>58.558902265</v>
      </c>
      <c r="AV46" s="705">
        <v>54.544910469000001</v>
      </c>
      <c r="AW46" s="705">
        <v>55.57553326</v>
      </c>
      <c r="AX46" s="705">
        <v>66.663799999999995</v>
      </c>
      <c r="AY46" s="705">
        <v>72.593819999999994</v>
      </c>
      <c r="AZ46" s="706">
        <v>59.917000000000002</v>
      </c>
      <c r="BA46" s="706">
        <v>60.082410000000003</v>
      </c>
      <c r="BB46" s="706">
        <v>52.113280000000003</v>
      </c>
      <c r="BC46" s="706">
        <v>55.520150000000001</v>
      </c>
      <c r="BD46" s="706">
        <v>65.406989999999993</v>
      </c>
      <c r="BE46" s="706">
        <v>75.118129999999994</v>
      </c>
      <c r="BF46" s="706">
        <v>71.05471</v>
      </c>
      <c r="BG46" s="706">
        <v>59.137300000000003</v>
      </c>
      <c r="BH46" s="706">
        <v>56.19041</v>
      </c>
      <c r="BI46" s="706">
        <v>57.037140000000001</v>
      </c>
      <c r="BJ46" s="706">
        <v>68.100849999999994</v>
      </c>
      <c r="BK46" s="706">
        <v>72.880480000000006</v>
      </c>
      <c r="BL46" s="706">
        <v>61.102469999999997</v>
      </c>
      <c r="BM46" s="706">
        <v>61.429340000000003</v>
      </c>
      <c r="BN46" s="706">
        <v>53.343389999999999</v>
      </c>
      <c r="BO46" s="706">
        <v>56.563630000000003</v>
      </c>
      <c r="BP46" s="706">
        <v>66.554249999999996</v>
      </c>
      <c r="BQ46" s="706">
        <v>76.274739999999994</v>
      </c>
      <c r="BR46" s="706">
        <v>72.109909999999999</v>
      </c>
      <c r="BS46" s="706">
        <v>59.974209999999999</v>
      </c>
      <c r="BT46" s="706">
        <v>56.954839999999997</v>
      </c>
      <c r="BU46" s="706">
        <v>57.721040000000002</v>
      </c>
      <c r="BV46" s="706">
        <v>68.816360000000003</v>
      </c>
    </row>
    <row r="47" spans="1:74" ht="11.1" customHeight="1" x14ac:dyDescent="0.2">
      <c r="A47" s="496"/>
      <c r="B47" s="131" t="s">
        <v>1250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333"/>
      <c r="BA47" s="33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502" t="s">
        <v>1251</v>
      </c>
      <c r="B48" s="503" t="s">
        <v>84</v>
      </c>
      <c r="C48" s="705">
        <v>16.178135251</v>
      </c>
      <c r="D48" s="705">
        <v>15.434616316</v>
      </c>
      <c r="E48" s="705">
        <v>18.671552233</v>
      </c>
      <c r="F48" s="705">
        <v>16.160540756</v>
      </c>
      <c r="G48" s="705">
        <v>17.886187654</v>
      </c>
      <c r="H48" s="705">
        <v>18.967394837000001</v>
      </c>
      <c r="I48" s="705">
        <v>22.729223112</v>
      </c>
      <c r="J48" s="705">
        <v>22.094827188</v>
      </c>
      <c r="K48" s="705">
        <v>18.684068444000001</v>
      </c>
      <c r="L48" s="705">
        <v>16.843442113999998</v>
      </c>
      <c r="M48" s="705">
        <v>17.341719069</v>
      </c>
      <c r="N48" s="705">
        <v>19.805823475</v>
      </c>
      <c r="O48" s="705">
        <v>21.111847431000001</v>
      </c>
      <c r="P48" s="705">
        <v>16.842808183999999</v>
      </c>
      <c r="Q48" s="705">
        <v>18.815603347</v>
      </c>
      <c r="R48" s="705">
        <v>16.569318773999999</v>
      </c>
      <c r="S48" s="705">
        <v>19.468101379</v>
      </c>
      <c r="T48" s="705">
        <v>21.745044674999999</v>
      </c>
      <c r="U48" s="705">
        <v>25.440577935</v>
      </c>
      <c r="V48" s="705">
        <v>24.849993065</v>
      </c>
      <c r="W48" s="705">
        <v>23.696181516999999</v>
      </c>
      <c r="X48" s="705">
        <v>20.017831301000001</v>
      </c>
      <c r="Y48" s="705">
        <v>18.806005803000001</v>
      </c>
      <c r="Z48" s="705">
        <v>17.241582118</v>
      </c>
      <c r="AA48" s="705">
        <v>19.566168769000001</v>
      </c>
      <c r="AB48" s="705">
        <v>18.75059478</v>
      </c>
      <c r="AC48" s="705">
        <v>19.214730939999999</v>
      </c>
      <c r="AD48" s="705">
        <v>16.422428592999999</v>
      </c>
      <c r="AE48" s="705">
        <v>20.632168356000001</v>
      </c>
      <c r="AF48" s="705">
        <v>22.031366667</v>
      </c>
      <c r="AG48" s="705">
        <v>25.625671627999999</v>
      </c>
      <c r="AH48" s="705">
        <v>26.066586714</v>
      </c>
      <c r="AI48" s="705">
        <v>24.203025386</v>
      </c>
      <c r="AJ48" s="705">
        <v>20.539608568999999</v>
      </c>
      <c r="AK48" s="705">
        <v>19.223671639999999</v>
      </c>
      <c r="AL48" s="705">
        <v>20.074597221000001</v>
      </c>
      <c r="AM48" s="705">
        <v>21.185035211999999</v>
      </c>
      <c r="AN48" s="705">
        <v>21.890514354</v>
      </c>
      <c r="AO48" s="705">
        <v>18.805280878000001</v>
      </c>
      <c r="AP48" s="705">
        <v>15.809318179</v>
      </c>
      <c r="AQ48" s="705">
        <v>20.204557434000002</v>
      </c>
      <c r="AR48" s="705">
        <v>23.107153610000001</v>
      </c>
      <c r="AS48" s="705">
        <v>28.228597981</v>
      </c>
      <c r="AT48" s="705">
        <v>25.787251852000001</v>
      </c>
      <c r="AU48" s="705">
        <v>20.71730337</v>
      </c>
      <c r="AV48" s="705">
        <v>19.486567909000001</v>
      </c>
      <c r="AW48" s="705">
        <v>17.433229754999999</v>
      </c>
      <c r="AX48" s="705">
        <v>22.148499999999999</v>
      </c>
      <c r="AY48" s="705">
        <v>23.955190000000002</v>
      </c>
      <c r="AZ48" s="706">
        <v>19.033080000000002</v>
      </c>
      <c r="BA48" s="706">
        <v>17.926729999999999</v>
      </c>
      <c r="BB48" s="706">
        <v>16.032240000000002</v>
      </c>
      <c r="BC48" s="706">
        <v>19.320989999999998</v>
      </c>
      <c r="BD48" s="706">
        <v>22.01484</v>
      </c>
      <c r="BE48" s="706">
        <v>25.252970000000001</v>
      </c>
      <c r="BF48" s="706">
        <v>24.966470000000001</v>
      </c>
      <c r="BG48" s="706">
        <v>21.158439999999999</v>
      </c>
      <c r="BH48" s="706">
        <v>18.971990000000002</v>
      </c>
      <c r="BI48" s="706">
        <v>18.530670000000001</v>
      </c>
      <c r="BJ48" s="706">
        <v>20.82347</v>
      </c>
      <c r="BK48" s="706">
        <v>24.2011</v>
      </c>
      <c r="BL48" s="706">
        <v>19.11994</v>
      </c>
      <c r="BM48" s="706">
        <v>18.40897</v>
      </c>
      <c r="BN48" s="706">
        <v>15.844760000000001</v>
      </c>
      <c r="BO48" s="706">
        <v>19.003340000000001</v>
      </c>
      <c r="BP48" s="706">
        <v>21.374189999999999</v>
      </c>
      <c r="BQ48" s="706">
        <v>24.674530000000001</v>
      </c>
      <c r="BR48" s="706">
        <v>24.127179999999999</v>
      </c>
      <c r="BS48" s="706">
        <v>20.69153</v>
      </c>
      <c r="BT48" s="706">
        <v>18.374770000000002</v>
      </c>
      <c r="BU48" s="706">
        <v>16.00676</v>
      </c>
      <c r="BV48" s="706">
        <v>17.124680000000001</v>
      </c>
    </row>
    <row r="49" spans="1:74" ht="11.1" customHeight="1" x14ac:dyDescent="0.2">
      <c r="A49" s="502" t="s">
        <v>1252</v>
      </c>
      <c r="B49" s="505" t="s">
        <v>83</v>
      </c>
      <c r="C49" s="705">
        <v>17.247741010999999</v>
      </c>
      <c r="D49" s="705">
        <v>11.890329634</v>
      </c>
      <c r="E49" s="705">
        <v>14.017166448999999</v>
      </c>
      <c r="F49" s="705">
        <v>13.908072122</v>
      </c>
      <c r="G49" s="705">
        <v>16.137642135</v>
      </c>
      <c r="H49" s="705">
        <v>18.537580643999998</v>
      </c>
      <c r="I49" s="705">
        <v>22.603138940000001</v>
      </c>
      <c r="J49" s="705">
        <v>20.709574739000001</v>
      </c>
      <c r="K49" s="705">
        <v>14.668072658</v>
      </c>
      <c r="L49" s="705">
        <v>13.464474992</v>
      </c>
      <c r="M49" s="705">
        <v>11.613682020000001</v>
      </c>
      <c r="N49" s="705">
        <v>16.108275617</v>
      </c>
      <c r="O49" s="705">
        <v>21.974256937</v>
      </c>
      <c r="P49" s="705">
        <v>10.792218233</v>
      </c>
      <c r="Q49" s="705">
        <v>11.484672120999999</v>
      </c>
      <c r="R49" s="705">
        <v>10.505463739</v>
      </c>
      <c r="S49" s="705">
        <v>15.148293546</v>
      </c>
      <c r="T49" s="705">
        <v>19.356741023000001</v>
      </c>
      <c r="U49" s="705">
        <v>18.855354074000001</v>
      </c>
      <c r="V49" s="705">
        <v>18.496230815000001</v>
      </c>
      <c r="W49" s="705">
        <v>16.554136192000001</v>
      </c>
      <c r="X49" s="705">
        <v>13.660126096999999</v>
      </c>
      <c r="Y49" s="705">
        <v>13.983456367</v>
      </c>
      <c r="Z49" s="705">
        <v>14.688913333</v>
      </c>
      <c r="AA49" s="705">
        <v>14.935958747999999</v>
      </c>
      <c r="AB49" s="705">
        <v>8.9798332379999994</v>
      </c>
      <c r="AC49" s="705">
        <v>11.153107417999999</v>
      </c>
      <c r="AD49" s="705">
        <v>9.8626930080000008</v>
      </c>
      <c r="AE49" s="705">
        <v>14.126700984999999</v>
      </c>
      <c r="AF49" s="705">
        <v>14.033393421</v>
      </c>
      <c r="AG49" s="705">
        <v>18.356220172</v>
      </c>
      <c r="AH49" s="705">
        <v>17.482441949999998</v>
      </c>
      <c r="AI49" s="705">
        <v>17.446216704000001</v>
      </c>
      <c r="AJ49" s="705">
        <v>11.237416222</v>
      </c>
      <c r="AK49" s="705">
        <v>11.577909407</v>
      </c>
      <c r="AL49" s="705">
        <v>10.642608989999999</v>
      </c>
      <c r="AM49" s="705">
        <v>9.257860269</v>
      </c>
      <c r="AN49" s="705">
        <v>7.1305350499999998</v>
      </c>
      <c r="AO49" s="705">
        <v>7.3710632980000002</v>
      </c>
      <c r="AP49" s="705">
        <v>4.8064831330000004</v>
      </c>
      <c r="AQ49" s="705">
        <v>6.1472956190000003</v>
      </c>
      <c r="AR49" s="705">
        <v>11.164512327000001</v>
      </c>
      <c r="AS49" s="705">
        <v>16.161089513</v>
      </c>
      <c r="AT49" s="705">
        <v>16.526285273999999</v>
      </c>
      <c r="AU49" s="705">
        <v>11.707046948</v>
      </c>
      <c r="AV49" s="705">
        <v>7.952245885</v>
      </c>
      <c r="AW49" s="705">
        <v>7.967581085</v>
      </c>
      <c r="AX49" s="705">
        <v>11.718920000000001</v>
      </c>
      <c r="AY49" s="705">
        <v>12.187620000000001</v>
      </c>
      <c r="AZ49" s="706">
        <v>9.3166580000000003</v>
      </c>
      <c r="BA49" s="706">
        <v>8.4426959999999998</v>
      </c>
      <c r="BB49" s="706">
        <v>7.029026</v>
      </c>
      <c r="BC49" s="706">
        <v>7.7421790000000001</v>
      </c>
      <c r="BD49" s="706">
        <v>13.455299999999999</v>
      </c>
      <c r="BE49" s="706">
        <v>18.846869999999999</v>
      </c>
      <c r="BF49" s="706">
        <v>16.879449999999999</v>
      </c>
      <c r="BG49" s="706">
        <v>12.210100000000001</v>
      </c>
      <c r="BH49" s="706">
        <v>8.7181999999999995</v>
      </c>
      <c r="BI49" s="706">
        <v>9.5495140000000003</v>
      </c>
      <c r="BJ49" s="706">
        <v>13.2857</v>
      </c>
      <c r="BK49" s="706">
        <v>12.82159</v>
      </c>
      <c r="BL49" s="706">
        <v>10.914870000000001</v>
      </c>
      <c r="BM49" s="706">
        <v>8.9899100000000001</v>
      </c>
      <c r="BN49" s="706">
        <v>7.4519320000000002</v>
      </c>
      <c r="BO49" s="706">
        <v>8.7958780000000001</v>
      </c>
      <c r="BP49" s="706">
        <v>14.8355</v>
      </c>
      <c r="BQ49" s="706">
        <v>20.03349</v>
      </c>
      <c r="BR49" s="706">
        <v>18.088059999999999</v>
      </c>
      <c r="BS49" s="706">
        <v>12.79898</v>
      </c>
      <c r="BT49" s="706">
        <v>10.87177</v>
      </c>
      <c r="BU49" s="706">
        <v>11.50469</v>
      </c>
      <c r="BV49" s="706">
        <v>15.79832</v>
      </c>
    </row>
    <row r="50" spans="1:74" ht="11.1" customHeight="1" x14ac:dyDescent="0.2">
      <c r="A50" s="502" t="s">
        <v>1253</v>
      </c>
      <c r="B50" s="505" t="s">
        <v>86</v>
      </c>
      <c r="C50" s="705">
        <v>18.580918</v>
      </c>
      <c r="D50" s="705">
        <v>16.086925999999998</v>
      </c>
      <c r="E50" s="705">
        <v>15.702095</v>
      </c>
      <c r="F50" s="705">
        <v>14.325597999999999</v>
      </c>
      <c r="G50" s="705">
        <v>15.625399</v>
      </c>
      <c r="H50" s="705">
        <v>17.171970000000002</v>
      </c>
      <c r="I50" s="705">
        <v>17.955287999999999</v>
      </c>
      <c r="J50" s="705">
        <v>18.506471999999999</v>
      </c>
      <c r="K50" s="705">
        <v>17.549841000000001</v>
      </c>
      <c r="L50" s="705">
        <v>17.524505000000001</v>
      </c>
      <c r="M50" s="705">
        <v>16.886710000000001</v>
      </c>
      <c r="N50" s="705">
        <v>18.981376000000001</v>
      </c>
      <c r="O50" s="705">
        <v>19.088445</v>
      </c>
      <c r="P50" s="705">
        <v>15.952855</v>
      </c>
      <c r="Q50" s="705">
        <v>16.991759999999999</v>
      </c>
      <c r="R50" s="705">
        <v>15.538569000000001</v>
      </c>
      <c r="S50" s="705">
        <v>17.415361000000001</v>
      </c>
      <c r="T50" s="705">
        <v>17.77965</v>
      </c>
      <c r="U50" s="705">
        <v>18.820608</v>
      </c>
      <c r="V50" s="705">
        <v>18.670936999999999</v>
      </c>
      <c r="W50" s="705">
        <v>16.038767</v>
      </c>
      <c r="X50" s="705">
        <v>14.656088</v>
      </c>
      <c r="Y50" s="705">
        <v>15.363988000000001</v>
      </c>
      <c r="Z50" s="705">
        <v>18.478275</v>
      </c>
      <c r="AA50" s="705">
        <v>19.464435999999999</v>
      </c>
      <c r="AB50" s="705">
        <v>16.682307999999999</v>
      </c>
      <c r="AC50" s="705">
        <v>16.179718000000001</v>
      </c>
      <c r="AD50" s="705">
        <v>15.775627</v>
      </c>
      <c r="AE50" s="705">
        <v>18.466839</v>
      </c>
      <c r="AF50" s="705">
        <v>18.562017999999998</v>
      </c>
      <c r="AG50" s="705">
        <v>18.935409</v>
      </c>
      <c r="AH50" s="705">
        <v>18.617035999999999</v>
      </c>
      <c r="AI50" s="705">
        <v>16.152846</v>
      </c>
      <c r="AJ50" s="705">
        <v>16.408214999999998</v>
      </c>
      <c r="AK50" s="705">
        <v>16.521829</v>
      </c>
      <c r="AL50" s="705">
        <v>19.220815000000002</v>
      </c>
      <c r="AM50" s="705">
        <v>19.340544000000001</v>
      </c>
      <c r="AN50" s="705">
        <v>17.202967000000001</v>
      </c>
      <c r="AO50" s="705">
        <v>16.429819999999999</v>
      </c>
      <c r="AP50" s="705">
        <v>16.481005</v>
      </c>
      <c r="AQ50" s="705">
        <v>16.382496</v>
      </c>
      <c r="AR50" s="705">
        <v>17.664995999999999</v>
      </c>
      <c r="AS50" s="705">
        <v>18.529578999999998</v>
      </c>
      <c r="AT50" s="705">
        <v>18.085519999999999</v>
      </c>
      <c r="AU50" s="705">
        <v>17.502645999999999</v>
      </c>
      <c r="AV50" s="705">
        <v>16.755226</v>
      </c>
      <c r="AW50" s="705">
        <v>16.615877000000001</v>
      </c>
      <c r="AX50" s="705">
        <v>19.292960000000001</v>
      </c>
      <c r="AY50" s="705">
        <v>19.598859999999998</v>
      </c>
      <c r="AZ50" s="706">
        <v>16.56963</v>
      </c>
      <c r="BA50" s="706">
        <v>16.49633</v>
      </c>
      <c r="BB50" s="706">
        <v>15.830550000000001</v>
      </c>
      <c r="BC50" s="706">
        <v>17.937439999999999</v>
      </c>
      <c r="BD50" s="706">
        <v>18.327030000000001</v>
      </c>
      <c r="BE50" s="706">
        <v>18.936129999999999</v>
      </c>
      <c r="BF50" s="706">
        <v>18.945139999999999</v>
      </c>
      <c r="BG50" s="706">
        <v>17.337820000000001</v>
      </c>
      <c r="BH50" s="706">
        <v>17.235499999999998</v>
      </c>
      <c r="BI50" s="706">
        <v>16.80461</v>
      </c>
      <c r="BJ50" s="706">
        <v>19.337050000000001</v>
      </c>
      <c r="BK50" s="706">
        <v>19.834050000000001</v>
      </c>
      <c r="BL50" s="706">
        <v>16.611650000000001</v>
      </c>
      <c r="BM50" s="706">
        <v>17.522760000000002</v>
      </c>
      <c r="BN50" s="706">
        <v>17.50779</v>
      </c>
      <c r="BO50" s="706">
        <v>18.415700000000001</v>
      </c>
      <c r="BP50" s="706">
        <v>19.100729999999999</v>
      </c>
      <c r="BQ50" s="706">
        <v>19.764880000000002</v>
      </c>
      <c r="BR50" s="706">
        <v>19.782579999999999</v>
      </c>
      <c r="BS50" s="706">
        <v>18.531510000000001</v>
      </c>
      <c r="BT50" s="706">
        <v>16.585619999999999</v>
      </c>
      <c r="BU50" s="706">
        <v>18.57244</v>
      </c>
      <c r="BV50" s="706">
        <v>20.616420000000002</v>
      </c>
    </row>
    <row r="51" spans="1:74" ht="11.1" customHeight="1" x14ac:dyDescent="0.2">
      <c r="A51" s="502" t="s">
        <v>1254</v>
      </c>
      <c r="B51" s="505" t="s">
        <v>1228</v>
      </c>
      <c r="C51" s="705">
        <v>2.7285030219999999</v>
      </c>
      <c r="D51" s="705">
        <v>1.916986796</v>
      </c>
      <c r="E51" s="705">
        <v>2.341481344</v>
      </c>
      <c r="F51" s="705">
        <v>2.4162921320000001</v>
      </c>
      <c r="G51" s="705">
        <v>3.3138676280000001</v>
      </c>
      <c r="H51" s="705">
        <v>2.5350912029999999</v>
      </c>
      <c r="I51" s="705">
        <v>2.356385994</v>
      </c>
      <c r="J51" s="705">
        <v>2.1442173480000002</v>
      </c>
      <c r="K51" s="705">
        <v>1.827129403</v>
      </c>
      <c r="L51" s="705">
        <v>2.2353117509999998</v>
      </c>
      <c r="M51" s="705">
        <v>2.6240015479999999</v>
      </c>
      <c r="N51" s="705">
        <v>2.3272068309999998</v>
      </c>
      <c r="O51" s="705">
        <v>3.021052735</v>
      </c>
      <c r="P51" s="705">
        <v>3.1246986589999999</v>
      </c>
      <c r="Q51" s="705">
        <v>3.0737684230000002</v>
      </c>
      <c r="R51" s="705">
        <v>3.3489936039999999</v>
      </c>
      <c r="S51" s="705">
        <v>3.5831225130000002</v>
      </c>
      <c r="T51" s="705">
        <v>3.2497962899999999</v>
      </c>
      <c r="U51" s="705">
        <v>2.8376627430000001</v>
      </c>
      <c r="V51" s="705">
        <v>2.7873631510000001</v>
      </c>
      <c r="W51" s="705">
        <v>2.6089647789999999</v>
      </c>
      <c r="X51" s="705">
        <v>2.7162941960000002</v>
      </c>
      <c r="Y51" s="705">
        <v>3.1906393240000002</v>
      </c>
      <c r="Z51" s="705">
        <v>3.641462583</v>
      </c>
      <c r="AA51" s="705">
        <v>4.2847657269999999</v>
      </c>
      <c r="AB51" s="705">
        <v>3.160581928</v>
      </c>
      <c r="AC51" s="705">
        <v>3.360832711</v>
      </c>
      <c r="AD51" s="705">
        <v>3.6019993000000001</v>
      </c>
      <c r="AE51" s="705">
        <v>3.795982725</v>
      </c>
      <c r="AF51" s="705">
        <v>3.4045171359999999</v>
      </c>
      <c r="AG51" s="705">
        <v>2.7580952160000001</v>
      </c>
      <c r="AH51" s="705">
        <v>2.6434004139999998</v>
      </c>
      <c r="AI51" s="705">
        <v>2.100999523</v>
      </c>
      <c r="AJ51" s="705">
        <v>2.0600046519999999</v>
      </c>
      <c r="AK51" s="705">
        <v>2.6366538620000002</v>
      </c>
      <c r="AL51" s="705">
        <v>3.1959433210000001</v>
      </c>
      <c r="AM51" s="705">
        <v>3.6573201860000002</v>
      </c>
      <c r="AN51" s="705">
        <v>3.6527917329999999</v>
      </c>
      <c r="AO51" s="705">
        <v>3.8382877999999998</v>
      </c>
      <c r="AP51" s="705">
        <v>3.6181547630000002</v>
      </c>
      <c r="AQ51" s="705">
        <v>3.5526093319999998</v>
      </c>
      <c r="AR51" s="705">
        <v>3.0181108810000001</v>
      </c>
      <c r="AS51" s="705">
        <v>3.075118502</v>
      </c>
      <c r="AT51" s="705">
        <v>3.0763829399999998</v>
      </c>
      <c r="AU51" s="705">
        <v>2.6465076779999999</v>
      </c>
      <c r="AV51" s="705">
        <v>2.3168026159999999</v>
      </c>
      <c r="AW51" s="705">
        <v>2.9588216630000002</v>
      </c>
      <c r="AX51" s="705">
        <v>3.4982690000000001</v>
      </c>
      <c r="AY51" s="705">
        <v>3.9359470000000001</v>
      </c>
      <c r="AZ51" s="706">
        <v>3.3595959999999998</v>
      </c>
      <c r="BA51" s="706">
        <v>3.2830360000000001</v>
      </c>
      <c r="BB51" s="706">
        <v>2.6550500000000001</v>
      </c>
      <c r="BC51" s="706">
        <v>2.5168759999999999</v>
      </c>
      <c r="BD51" s="706">
        <v>2.2076169999999999</v>
      </c>
      <c r="BE51" s="706">
        <v>2.3191299999999999</v>
      </c>
      <c r="BF51" s="706">
        <v>2.2150609999999999</v>
      </c>
      <c r="BG51" s="706">
        <v>1.868938</v>
      </c>
      <c r="BH51" s="706">
        <v>2.0911770000000001</v>
      </c>
      <c r="BI51" s="706">
        <v>2.4156089999999999</v>
      </c>
      <c r="BJ51" s="706">
        <v>3.1516090000000001</v>
      </c>
      <c r="BK51" s="706">
        <v>3.716745</v>
      </c>
      <c r="BL51" s="706">
        <v>3.2107510000000001</v>
      </c>
      <c r="BM51" s="706">
        <v>3.194798</v>
      </c>
      <c r="BN51" s="706">
        <v>2.599628</v>
      </c>
      <c r="BO51" s="706">
        <v>2.4809399999999999</v>
      </c>
      <c r="BP51" s="706">
        <v>2.1827200000000002</v>
      </c>
      <c r="BQ51" s="706">
        <v>2.3005089999999999</v>
      </c>
      <c r="BR51" s="706">
        <v>2.201247</v>
      </c>
      <c r="BS51" s="706">
        <v>1.85944</v>
      </c>
      <c r="BT51" s="706">
        <v>2.0859239999999999</v>
      </c>
      <c r="BU51" s="706">
        <v>2.4099930000000001</v>
      </c>
      <c r="BV51" s="706">
        <v>3.1502650000000001</v>
      </c>
    </row>
    <row r="52" spans="1:74" ht="11.1" customHeight="1" x14ac:dyDescent="0.2">
      <c r="A52" s="502" t="s">
        <v>1255</v>
      </c>
      <c r="B52" s="505" t="s">
        <v>1331</v>
      </c>
      <c r="C52" s="705">
        <v>0.52104729999999999</v>
      </c>
      <c r="D52" s="705">
        <v>0.60702937499999998</v>
      </c>
      <c r="E52" s="705">
        <v>0.71402376300000003</v>
      </c>
      <c r="F52" s="705">
        <v>0.76641062400000004</v>
      </c>
      <c r="G52" s="705">
        <v>0.90421475900000003</v>
      </c>
      <c r="H52" s="705">
        <v>0.94628445500000002</v>
      </c>
      <c r="I52" s="705">
        <v>1.096433021</v>
      </c>
      <c r="J52" s="705">
        <v>0.97988157300000001</v>
      </c>
      <c r="K52" s="705">
        <v>0.97784640199999995</v>
      </c>
      <c r="L52" s="705">
        <v>0.93911335399999996</v>
      </c>
      <c r="M52" s="705">
        <v>0.86966655900000001</v>
      </c>
      <c r="N52" s="705">
        <v>0.803308778</v>
      </c>
      <c r="O52" s="705">
        <v>0.85243183</v>
      </c>
      <c r="P52" s="705">
        <v>0.76696078599999995</v>
      </c>
      <c r="Q52" s="705">
        <v>1.005282786</v>
      </c>
      <c r="R52" s="705">
        <v>1.109077318</v>
      </c>
      <c r="S52" s="705">
        <v>1.1213096060000001</v>
      </c>
      <c r="T52" s="705">
        <v>1.1580755300000001</v>
      </c>
      <c r="U52" s="705">
        <v>1.1397275790000001</v>
      </c>
      <c r="V52" s="705">
        <v>1.1462381349999999</v>
      </c>
      <c r="W52" s="705">
        <v>0.89637699100000001</v>
      </c>
      <c r="X52" s="705">
        <v>0.927473196</v>
      </c>
      <c r="Y52" s="705">
        <v>0.70381718999999998</v>
      </c>
      <c r="Z52" s="705">
        <v>0.64646320599999996</v>
      </c>
      <c r="AA52" s="705">
        <v>0.81973216000000004</v>
      </c>
      <c r="AB52" s="705">
        <v>0.75168478299999997</v>
      </c>
      <c r="AC52" s="705">
        <v>1.1266336830000001</v>
      </c>
      <c r="AD52" s="705">
        <v>1.188953929</v>
      </c>
      <c r="AE52" s="705">
        <v>1.3578638759999999</v>
      </c>
      <c r="AF52" s="705">
        <v>1.2716855069999999</v>
      </c>
      <c r="AG52" s="705">
        <v>1.375883848</v>
      </c>
      <c r="AH52" s="705">
        <v>1.283698368</v>
      </c>
      <c r="AI52" s="705">
        <v>1.2337739560000001</v>
      </c>
      <c r="AJ52" s="705">
        <v>1.0210054900000001</v>
      </c>
      <c r="AK52" s="705">
        <v>0.98916802199999998</v>
      </c>
      <c r="AL52" s="705">
        <v>0.98417088500000005</v>
      </c>
      <c r="AM52" s="705">
        <v>1.026707778</v>
      </c>
      <c r="AN52" s="705">
        <v>1.1111054629999999</v>
      </c>
      <c r="AO52" s="705">
        <v>1.3125661209999999</v>
      </c>
      <c r="AP52" s="705">
        <v>1.543280239</v>
      </c>
      <c r="AQ52" s="705">
        <v>1.7953742450000001</v>
      </c>
      <c r="AR52" s="705">
        <v>1.6571660770000001</v>
      </c>
      <c r="AS52" s="705">
        <v>1.805956323</v>
      </c>
      <c r="AT52" s="705">
        <v>1.694529596</v>
      </c>
      <c r="AU52" s="705">
        <v>1.456893996</v>
      </c>
      <c r="AV52" s="705">
        <v>1.433739165</v>
      </c>
      <c r="AW52" s="705">
        <v>1.2716892630000001</v>
      </c>
      <c r="AX52" s="705">
        <v>1.111011</v>
      </c>
      <c r="AY52" s="705">
        <v>1.2485900000000001</v>
      </c>
      <c r="AZ52" s="706">
        <v>1.279773</v>
      </c>
      <c r="BA52" s="706">
        <v>1.5066269999999999</v>
      </c>
      <c r="BB52" s="706">
        <v>1.7660629999999999</v>
      </c>
      <c r="BC52" s="706">
        <v>2.0349210000000002</v>
      </c>
      <c r="BD52" s="706">
        <v>2.0311789999999998</v>
      </c>
      <c r="BE52" s="706">
        <v>2.2582629999999999</v>
      </c>
      <c r="BF52" s="706">
        <v>2.0764520000000002</v>
      </c>
      <c r="BG52" s="706">
        <v>1.7259850000000001</v>
      </c>
      <c r="BH52" s="706">
        <v>1.6237299999999999</v>
      </c>
      <c r="BI52" s="706">
        <v>1.48238</v>
      </c>
      <c r="BJ52" s="706">
        <v>1.305879</v>
      </c>
      <c r="BK52" s="706">
        <v>1.526386</v>
      </c>
      <c r="BL52" s="706">
        <v>1.5564009999999999</v>
      </c>
      <c r="BM52" s="706">
        <v>1.8552470000000001</v>
      </c>
      <c r="BN52" s="706">
        <v>2.1624789999999998</v>
      </c>
      <c r="BO52" s="706">
        <v>2.4978150000000001</v>
      </c>
      <c r="BP52" s="706">
        <v>2.6795900000000001</v>
      </c>
      <c r="BQ52" s="706">
        <v>2.9101409999999999</v>
      </c>
      <c r="BR52" s="706">
        <v>2.627831</v>
      </c>
      <c r="BS52" s="706">
        <v>2.2321979999999999</v>
      </c>
      <c r="BT52" s="706">
        <v>2.0211039999999998</v>
      </c>
      <c r="BU52" s="706">
        <v>1.764993</v>
      </c>
      <c r="BV52" s="706">
        <v>1.4620489999999999</v>
      </c>
    </row>
    <row r="53" spans="1:74" ht="11.1" customHeight="1" x14ac:dyDescent="0.2">
      <c r="A53" s="502" t="s">
        <v>1256</v>
      </c>
      <c r="B53" s="503" t="s">
        <v>1332</v>
      </c>
      <c r="C53" s="705">
        <v>-0.192771621</v>
      </c>
      <c r="D53" s="705">
        <v>-0.13011250599999999</v>
      </c>
      <c r="E53" s="705">
        <v>-0.13961854700000001</v>
      </c>
      <c r="F53" s="705">
        <v>-0.124589087</v>
      </c>
      <c r="G53" s="705">
        <v>-0.18113736599999999</v>
      </c>
      <c r="H53" s="705">
        <v>-0.169148465</v>
      </c>
      <c r="I53" s="705">
        <v>-0.26114805600000002</v>
      </c>
      <c r="J53" s="705">
        <v>-0.24768410799999999</v>
      </c>
      <c r="K53" s="705">
        <v>-0.225439063</v>
      </c>
      <c r="L53" s="705">
        <v>-0.149943138</v>
      </c>
      <c r="M53" s="705">
        <v>-8.1519905000000004E-2</v>
      </c>
      <c r="N53" s="705">
        <v>-0.14200331899999999</v>
      </c>
      <c r="O53" s="705">
        <v>0.57997975999999996</v>
      </c>
      <c r="P53" s="705">
        <v>-2.9948145999999998E-2</v>
      </c>
      <c r="Q53" s="705">
        <v>-9.6099170000000008E-3</v>
      </c>
      <c r="R53" s="705">
        <v>-5.8646660000000001E-3</v>
      </c>
      <c r="S53" s="705">
        <v>-7.0519069999999996E-3</v>
      </c>
      <c r="T53" s="705">
        <v>-8.8168116000000005E-2</v>
      </c>
      <c r="U53" s="705">
        <v>-0.167354214</v>
      </c>
      <c r="V53" s="705">
        <v>-0.10515300599999999</v>
      </c>
      <c r="W53" s="705">
        <v>-0.19154469299999999</v>
      </c>
      <c r="X53" s="705">
        <v>-0.102636106</v>
      </c>
      <c r="Y53" s="705">
        <v>-2.0955194999999999E-2</v>
      </c>
      <c r="Z53" s="705">
        <v>1.9599498999999999E-2</v>
      </c>
      <c r="AA53" s="705">
        <v>5.8853770999999999E-2</v>
      </c>
      <c r="AB53" s="705">
        <v>-5.6984869E-2</v>
      </c>
      <c r="AC53" s="705">
        <v>-1.711642E-3</v>
      </c>
      <c r="AD53" s="705">
        <v>3.6323119000000001E-2</v>
      </c>
      <c r="AE53" s="705">
        <v>-9.5476127999999993E-2</v>
      </c>
      <c r="AF53" s="705">
        <v>-0.153844602</v>
      </c>
      <c r="AG53" s="705">
        <v>-0.17964670399999999</v>
      </c>
      <c r="AH53" s="705">
        <v>-0.210563587</v>
      </c>
      <c r="AI53" s="705">
        <v>-0.246409559</v>
      </c>
      <c r="AJ53" s="705">
        <v>-0.16928094499999999</v>
      </c>
      <c r="AK53" s="705">
        <v>-0.14281244100000001</v>
      </c>
      <c r="AL53" s="705">
        <v>-0.118804781</v>
      </c>
      <c r="AM53" s="705">
        <v>-3.6148650999999997E-2</v>
      </c>
      <c r="AN53" s="705">
        <v>-9.9603209999999994E-3</v>
      </c>
      <c r="AO53" s="705">
        <v>-1.0021601E-2</v>
      </c>
      <c r="AP53" s="705">
        <v>-5.8488041999999997E-2</v>
      </c>
      <c r="AQ53" s="705">
        <v>-6.7459691000000002E-2</v>
      </c>
      <c r="AR53" s="705">
        <v>-0.17058527200000001</v>
      </c>
      <c r="AS53" s="705">
        <v>-0.20809625000000001</v>
      </c>
      <c r="AT53" s="705">
        <v>-0.22029844900000001</v>
      </c>
      <c r="AU53" s="705">
        <v>-0.14879893899999999</v>
      </c>
      <c r="AV53" s="705">
        <v>-0.110301338</v>
      </c>
      <c r="AW53" s="705">
        <v>-4.5811507000000001E-2</v>
      </c>
      <c r="AX53" s="705">
        <v>-0.1209339</v>
      </c>
      <c r="AY53" s="705">
        <v>-3.5712500000000001E-2</v>
      </c>
      <c r="AZ53" s="706">
        <v>-2.2634600000000001E-2</v>
      </c>
      <c r="BA53" s="706">
        <v>-2.1612800000000001E-2</v>
      </c>
      <c r="BB53" s="706">
        <v>-5.3701199999999998E-2</v>
      </c>
      <c r="BC53" s="706">
        <v>-9.52239E-2</v>
      </c>
      <c r="BD53" s="706">
        <v>-0.17516219999999999</v>
      </c>
      <c r="BE53" s="706">
        <v>-0.22293209999999999</v>
      </c>
      <c r="BF53" s="706">
        <v>-0.26050210000000001</v>
      </c>
      <c r="BG53" s="706">
        <v>-9.4847500000000001E-2</v>
      </c>
      <c r="BH53" s="706">
        <v>-0.1096603</v>
      </c>
      <c r="BI53" s="706">
        <v>-3.5249799999999998E-2</v>
      </c>
      <c r="BJ53" s="706">
        <v>-0.1173651</v>
      </c>
      <c r="BK53" s="706">
        <v>-3.2415800000000002E-2</v>
      </c>
      <c r="BL53" s="706">
        <v>-3.2719199999999997E-2</v>
      </c>
      <c r="BM53" s="706">
        <v>2.1242299999999999E-2</v>
      </c>
      <c r="BN53" s="706">
        <v>-2.2243599999999999E-2</v>
      </c>
      <c r="BO53" s="706">
        <v>-0.1237529</v>
      </c>
      <c r="BP53" s="706">
        <v>-0.2242922</v>
      </c>
      <c r="BQ53" s="706">
        <v>-0.30923220000000001</v>
      </c>
      <c r="BR53" s="706">
        <v>-0.30163709999999999</v>
      </c>
      <c r="BS53" s="706">
        <v>-0.1559885</v>
      </c>
      <c r="BT53" s="706">
        <v>-0.14336109999999999</v>
      </c>
      <c r="BU53" s="706">
        <v>-3.8071099999999998E-3</v>
      </c>
      <c r="BV53" s="706">
        <v>-0.15706059999999999</v>
      </c>
    </row>
    <row r="54" spans="1:74" ht="11.1" customHeight="1" x14ac:dyDescent="0.2">
      <c r="A54" s="502" t="s">
        <v>1257</v>
      </c>
      <c r="B54" s="505" t="s">
        <v>1232</v>
      </c>
      <c r="C54" s="705">
        <v>55.063572962999999</v>
      </c>
      <c r="D54" s="705">
        <v>45.805775615000002</v>
      </c>
      <c r="E54" s="705">
        <v>51.306700241999998</v>
      </c>
      <c r="F54" s="705">
        <v>47.452324547000003</v>
      </c>
      <c r="G54" s="705">
        <v>53.68617381</v>
      </c>
      <c r="H54" s="705">
        <v>57.989172674000002</v>
      </c>
      <c r="I54" s="705">
        <v>66.479321010999996</v>
      </c>
      <c r="J54" s="705">
        <v>64.18728874</v>
      </c>
      <c r="K54" s="705">
        <v>53.481518844</v>
      </c>
      <c r="L54" s="705">
        <v>50.856904073000003</v>
      </c>
      <c r="M54" s="705">
        <v>49.254259290999997</v>
      </c>
      <c r="N54" s="705">
        <v>57.883987382000001</v>
      </c>
      <c r="O54" s="705">
        <v>66.628013693</v>
      </c>
      <c r="P54" s="705">
        <v>47.449592715999998</v>
      </c>
      <c r="Q54" s="705">
        <v>51.361476760000002</v>
      </c>
      <c r="R54" s="705">
        <v>47.065557769000002</v>
      </c>
      <c r="S54" s="705">
        <v>56.729136136999998</v>
      </c>
      <c r="T54" s="705">
        <v>63.201139402000003</v>
      </c>
      <c r="U54" s="705">
        <v>66.926576116999996</v>
      </c>
      <c r="V54" s="705">
        <v>65.845609159999995</v>
      </c>
      <c r="W54" s="705">
        <v>59.602881785999998</v>
      </c>
      <c r="X54" s="705">
        <v>51.875176684000003</v>
      </c>
      <c r="Y54" s="705">
        <v>52.026951488999998</v>
      </c>
      <c r="Z54" s="705">
        <v>54.716295739000003</v>
      </c>
      <c r="AA54" s="705">
        <v>59.129915175000001</v>
      </c>
      <c r="AB54" s="705">
        <v>48.26801786</v>
      </c>
      <c r="AC54" s="705">
        <v>51.03331111</v>
      </c>
      <c r="AD54" s="705">
        <v>46.888024948999998</v>
      </c>
      <c r="AE54" s="705">
        <v>58.284078813999997</v>
      </c>
      <c r="AF54" s="705">
        <v>59.149136128999999</v>
      </c>
      <c r="AG54" s="705">
        <v>66.871633160000002</v>
      </c>
      <c r="AH54" s="705">
        <v>65.882599858999995</v>
      </c>
      <c r="AI54" s="705">
        <v>60.890452009999997</v>
      </c>
      <c r="AJ54" s="705">
        <v>51.096968988</v>
      </c>
      <c r="AK54" s="705">
        <v>50.806419490000003</v>
      </c>
      <c r="AL54" s="705">
        <v>53.999330636000003</v>
      </c>
      <c r="AM54" s="705">
        <v>54.431318793999999</v>
      </c>
      <c r="AN54" s="705">
        <v>50.977953278999998</v>
      </c>
      <c r="AO54" s="705">
        <v>47.746996496000001</v>
      </c>
      <c r="AP54" s="705">
        <v>42.199753272000002</v>
      </c>
      <c r="AQ54" s="705">
        <v>48.014872939</v>
      </c>
      <c r="AR54" s="705">
        <v>56.441353622999998</v>
      </c>
      <c r="AS54" s="705">
        <v>67.592245069000001</v>
      </c>
      <c r="AT54" s="705">
        <v>64.949671213000002</v>
      </c>
      <c r="AU54" s="705">
        <v>53.881599053000002</v>
      </c>
      <c r="AV54" s="705">
        <v>47.834280237000002</v>
      </c>
      <c r="AW54" s="705">
        <v>46.201387259000001</v>
      </c>
      <c r="AX54" s="705">
        <v>57.648719999999997</v>
      </c>
      <c r="AY54" s="705">
        <v>60.89049</v>
      </c>
      <c r="AZ54" s="706">
        <v>49.536099999999998</v>
      </c>
      <c r="BA54" s="706">
        <v>47.633809999999997</v>
      </c>
      <c r="BB54" s="706">
        <v>43.259230000000002</v>
      </c>
      <c r="BC54" s="706">
        <v>49.457180000000001</v>
      </c>
      <c r="BD54" s="706">
        <v>57.860799999999998</v>
      </c>
      <c r="BE54" s="706">
        <v>67.390429999999995</v>
      </c>
      <c r="BF54" s="706">
        <v>64.822069999999997</v>
      </c>
      <c r="BG54" s="706">
        <v>54.206440000000001</v>
      </c>
      <c r="BH54" s="706">
        <v>48.530929999999998</v>
      </c>
      <c r="BI54" s="706">
        <v>48.747540000000001</v>
      </c>
      <c r="BJ54" s="706">
        <v>57.786349999999999</v>
      </c>
      <c r="BK54" s="706">
        <v>62.067459999999997</v>
      </c>
      <c r="BL54" s="706">
        <v>51.380890000000001</v>
      </c>
      <c r="BM54" s="706">
        <v>49.992930000000001</v>
      </c>
      <c r="BN54" s="706">
        <v>45.544350000000001</v>
      </c>
      <c r="BO54" s="706">
        <v>51.069920000000003</v>
      </c>
      <c r="BP54" s="706">
        <v>59.948439999999998</v>
      </c>
      <c r="BQ54" s="706">
        <v>69.374319999999997</v>
      </c>
      <c r="BR54" s="706">
        <v>66.525270000000006</v>
      </c>
      <c r="BS54" s="706">
        <v>55.95767</v>
      </c>
      <c r="BT54" s="706">
        <v>49.795819999999999</v>
      </c>
      <c r="BU54" s="706">
        <v>50.25506</v>
      </c>
      <c r="BV54" s="706">
        <v>57.994669999999999</v>
      </c>
    </row>
    <row r="55" spans="1:74" ht="11.1" customHeight="1" x14ac:dyDescent="0.2">
      <c r="A55" s="502" t="s">
        <v>1258</v>
      </c>
      <c r="B55" s="503" t="s">
        <v>1333</v>
      </c>
      <c r="C55" s="705">
        <v>55.621667490999997</v>
      </c>
      <c r="D55" s="705">
        <v>46.575712733000003</v>
      </c>
      <c r="E55" s="705">
        <v>52.137053154999997</v>
      </c>
      <c r="F55" s="705">
        <v>47.996347002</v>
      </c>
      <c r="G55" s="705">
        <v>53.715443694999998</v>
      </c>
      <c r="H55" s="705">
        <v>58.022488349</v>
      </c>
      <c r="I55" s="705">
        <v>66.130823512000006</v>
      </c>
      <c r="J55" s="705">
        <v>63.632087390000002</v>
      </c>
      <c r="K55" s="705">
        <v>53.397994869999998</v>
      </c>
      <c r="L55" s="705">
        <v>49.996052208000002</v>
      </c>
      <c r="M55" s="705">
        <v>48.342561779999997</v>
      </c>
      <c r="N55" s="705">
        <v>56.648190575000001</v>
      </c>
      <c r="O55" s="705">
        <v>67.232203939000001</v>
      </c>
      <c r="P55" s="705">
        <v>47.859985313999999</v>
      </c>
      <c r="Q55" s="705">
        <v>52.000703518999998</v>
      </c>
      <c r="R55" s="705">
        <v>46.998840584</v>
      </c>
      <c r="S55" s="705">
        <v>56.528330179999998</v>
      </c>
      <c r="T55" s="705">
        <v>63.083319611</v>
      </c>
      <c r="U55" s="705">
        <v>66.355327790999993</v>
      </c>
      <c r="V55" s="705">
        <v>65.359433609999996</v>
      </c>
      <c r="W55" s="705">
        <v>60.115325212000002</v>
      </c>
      <c r="X55" s="705">
        <v>52.054348021999999</v>
      </c>
      <c r="Y55" s="705">
        <v>52.239355140999997</v>
      </c>
      <c r="Z55" s="705">
        <v>58.114337046000003</v>
      </c>
      <c r="AA55" s="705">
        <v>60.022267653</v>
      </c>
      <c r="AB55" s="705">
        <v>48.710320797999998</v>
      </c>
      <c r="AC55" s="705">
        <v>51.628227254999999</v>
      </c>
      <c r="AD55" s="705">
        <v>47.648093334000002</v>
      </c>
      <c r="AE55" s="705">
        <v>60.616848908999998</v>
      </c>
      <c r="AF55" s="705">
        <v>61.167735946000001</v>
      </c>
      <c r="AG55" s="705">
        <v>66.530107271000006</v>
      </c>
      <c r="AH55" s="705">
        <v>65.214309345999993</v>
      </c>
      <c r="AI55" s="705">
        <v>61.437235450000003</v>
      </c>
      <c r="AJ55" s="705">
        <v>50.737563399999999</v>
      </c>
      <c r="AK55" s="705">
        <v>50.384417931999998</v>
      </c>
      <c r="AL55" s="705">
        <v>53.562298145</v>
      </c>
      <c r="AM55" s="705">
        <v>55.994364447000002</v>
      </c>
      <c r="AN55" s="705">
        <v>52.439382754</v>
      </c>
      <c r="AO55" s="705">
        <v>49.034007617</v>
      </c>
      <c r="AP55" s="705">
        <v>43.156654549000002</v>
      </c>
      <c r="AQ55" s="705">
        <v>50.824818505000003</v>
      </c>
      <c r="AR55" s="705">
        <v>58.729955291000003</v>
      </c>
      <c r="AS55" s="705">
        <v>67.380491403999997</v>
      </c>
      <c r="AT55" s="705">
        <v>64.826793094999999</v>
      </c>
      <c r="AU55" s="705">
        <v>54.296467061999998</v>
      </c>
      <c r="AV55" s="705">
        <v>47.948936652999997</v>
      </c>
      <c r="AW55" s="705">
        <v>47.042340000000003</v>
      </c>
      <c r="AX55" s="705">
        <v>57.62377</v>
      </c>
      <c r="AY55" s="705">
        <v>62.130479999999999</v>
      </c>
      <c r="AZ55" s="706">
        <v>50.14367</v>
      </c>
      <c r="BA55" s="706">
        <v>50.177970000000002</v>
      </c>
      <c r="BB55" s="706">
        <v>45.832439999999998</v>
      </c>
      <c r="BC55" s="706">
        <v>52.091700000000003</v>
      </c>
      <c r="BD55" s="706">
        <v>60.716340000000002</v>
      </c>
      <c r="BE55" s="706">
        <v>68.570970000000003</v>
      </c>
      <c r="BF55" s="706">
        <v>64.993780000000001</v>
      </c>
      <c r="BG55" s="706">
        <v>54.981789999999997</v>
      </c>
      <c r="BH55" s="706">
        <v>49.820770000000003</v>
      </c>
      <c r="BI55" s="706">
        <v>49.411949999999997</v>
      </c>
      <c r="BJ55" s="706">
        <v>57.383409999999998</v>
      </c>
      <c r="BK55" s="706">
        <v>62.453000000000003</v>
      </c>
      <c r="BL55" s="706">
        <v>50.964509999999997</v>
      </c>
      <c r="BM55" s="706">
        <v>51.128889999999998</v>
      </c>
      <c r="BN55" s="706">
        <v>46.666670000000003</v>
      </c>
      <c r="BO55" s="706">
        <v>52.92304</v>
      </c>
      <c r="BP55" s="706">
        <v>61.594090000000001</v>
      </c>
      <c r="BQ55" s="706">
        <v>69.472269999999995</v>
      </c>
      <c r="BR55" s="706">
        <v>65.827510000000004</v>
      </c>
      <c r="BS55" s="706">
        <v>55.66095</v>
      </c>
      <c r="BT55" s="706">
        <v>50.423349999999999</v>
      </c>
      <c r="BU55" s="706">
        <v>49.949860000000001</v>
      </c>
      <c r="BV55" s="706">
        <v>57.953290000000003</v>
      </c>
    </row>
    <row r="56" spans="1:74" ht="11.1" customHeight="1" x14ac:dyDescent="0.2">
      <c r="A56" s="496"/>
      <c r="B56" s="131" t="s">
        <v>1259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333"/>
      <c r="BA56" s="33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502" t="s">
        <v>1260</v>
      </c>
      <c r="B57" s="503" t="s">
        <v>84</v>
      </c>
      <c r="C57" s="705">
        <v>10.358896862</v>
      </c>
      <c r="D57" s="705">
        <v>9.7268409780000002</v>
      </c>
      <c r="E57" s="705">
        <v>11.365432492</v>
      </c>
      <c r="F57" s="705">
        <v>11.991657621</v>
      </c>
      <c r="G57" s="705">
        <v>14.079647325</v>
      </c>
      <c r="H57" s="705">
        <v>13.940949749</v>
      </c>
      <c r="I57" s="705">
        <v>16.036507297</v>
      </c>
      <c r="J57" s="705">
        <v>16.651808118000002</v>
      </c>
      <c r="K57" s="705">
        <v>14.400463351000001</v>
      </c>
      <c r="L57" s="705">
        <v>13.927178537</v>
      </c>
      <c r="M57" s="705">
        <v>11.029162264</v>
      </c>
      <c r="N57" s="705">
        <v>10.873257008</v>
      </c>
      <c r="O57" s="705">
        <v>11.67024627</v>
      </c>
      <c r="P57" s="705">
        <v>10.852148785000001</v>
      </c>
      <c r="Q57" s="705">
        <v>11.647886418000001</v>
      </c>
      <c r="R57" s="705">
        <v>12.420406678999999</v>
      </c>
      <c r="S57" s="705">
        <v>13.612432969</v>
      </c>
      <c r="T57" s="705">
        <v>15.35300713</v>
      </c>
      <c r="U57" s="705">
        <v>16.482280360000001</v>
      </c>
      <c r="V57" s="705">
        <v>16.745342182000002</v>
      </c>
      <c r="W57" s="705">
        <v>16.771030188000001</v>
      </c>
      <c r="X57" s="705">
        <v>15.826186211</v>
      </c>
      <c r="Y57" s="705">
        <v>12.235906895999999</v>
      </c>
      <c r="Z57" s="705">
        <v>11.222797577</v>
      </c>
      <c r="AA57" s="705">
        <v>11.913719540000001</v>
      </c>
      <c r="AB57" s="705">
        <v>11.26398749</v>
      </c>
      <c r="AC57" s="705">
        <v>12.472542506</v>
      </c>
      <c r="AD57" s="705">
        <v>13.174255058</v>
      </c>
      <c r="AE57" s="705">
        <v>16.507530731999999</v>
      </c>
      <c r="AF57" s="705">
        <v>16.968608961000001</v>
      </c>
      <c r="AG57" s="705">
        <v>17.563178034</v>
      </c>
      <c r="AH57" s="705">
        <v>17.859841793000001</v>
      </c>
      <c r="AI57" s="705">
        <v>17.176754506999998</v>
      </c>
      <c r="AJ57" s="705">
        <v>16.142579980000001</v>
      </c>
      <c r="AK57" s="705">
        <v>11.813047903999999</v>
      </c>
      <c r="AL57" s="705">
        <v>12.041057034</v>
      </c>
      <c r="AM57" s="705">
        <v>12.726552001</v>
      </c>
      <c r="AN57" s="705">
        <v>12.667992249999999</v>
      </c>
      <c r="AO57" s="705">
        <v>14.575329987</v>
      </c>
      <c r="AP57" s="705">
        <v>14.341936854</v>
      </c>
      <c r="AQ57" s="705">
        <v>14.525276873999999</v>
      </c>
      <c r="AR57" s="705">
        <v>16.868878456000001</v>
      </c>
      <c r="AS57" s="705">
        <v>18.316285599</v>
      </c>
      <c r="AT57" s="705">
        <v>18.231825829000002</v>
      </c>
      <c r="AU57" s="705">
        <v>16.244130773999998</v>
      </c>
      <c r="AV57" s="705">
        <v>15.908975301</v>
      </c>
      <c r="AW57" s="705">
        <v>13.067079946</v>
      </c>
      <c r="AX57" s="705">
        <v>12.190720000000001</v>
      </c>
      <c r="AY57" s="705">
        <v>11.921709999999999</v>
      </c>
      <c r="AZ57" s="706">
        <v>10.32381</v>
      </c>
      <c r="BA57" s="706">
        <v>11.55242</v>
      </c>
      <c r="BB57" s="706">
        <v>12.262729999999999</v>
      </c>
      <c r="BC57" s="706">
        <v>14.360340000000001</v>
      </c>
      <c r="BD57" s="706">
        <v>15.84355</v>
      </c>
      <c r="BE57" s="706">
        <v>15.90455</v>
      </c>
      <c r="BF57" s="706">
        <v>15.924620000000001</v>
      </c>
      <c r="BG57" s="706">
        <v>15.175380000000001</v>
      </c>
      <c r="BH57" s="706">
        <v>14.44463</v>
      </c>
      <c r="BI57" s="706">
        <v>10.83869</v>
      </c>
      <c r="BJ57" s="706">
        <v>11.11952</v>
      </c>
      <c r="BK57" s="706">
        <v>12.28088</v>
      </c>
      <c r="BL57" s="706">
        <v>10.098000000000001</v>
      </c>
      <c r="BM57" s="706">
        <v>11.34327</v>
      </c>
      <c r="BN57" s="706">
        <v>12.01465</v>
      </c>
      <c r="BO57" s="706">
        <v>13.906319999999999</v>
      </c>
      <c r="BP57" s="706">
        <v>15.75562</v>
      </c>
      <c r="BQ57" s="706">
        <v>15.695130000000001</v>
      </c>
      <c r="BR57" s="706">
        <v>15.70687</v>
      </c>
      <c r="BS57" s="706">
        <v>14.94412</v>
      </c>
      <c r="BT57" s="706">
        <v>13.71007</v>
      </c>
      <c r="BU57" s="706">
        <v>11.101139999999999</v>
      </c>
      <c r="BV57" s="706">
        <v>11.520239999999999</v>
      </c>
    </row>
    <row r="58" spans="1:74" ht="11.1" customHeight="1" x14ac:dyDescent="0.2">
      <c r="A58" s="502" t="s">
        <v>1261</v>
      </c>
      <c r="B58" s="505" t="s">
        <v>83</v>
      </c>
      <c r="C58" s="705">
        <v>3.0212466560000002</v>
      </c>
      <c r="D58" s="705">
        <v>2.4939706500000001</v>
      </c>
      <c r="E58" s="705">
        <v>2.7592360230000001</v>
      </c>
      <c r="F58" s="705">
        <v>2.997461661</v>
      </c>
      <c r="G58" s="705">
        <v>3.1750902239999998</v>
      </c>
      <c r="H58" s="705">
        <v>3.3441934249999998</v>
      </c>
      <c r="I58" s="705">
        <v>3.4963205629999998</v>
      </c>
      <c r="J58" s="705">
        <v>3.2023226390000001</v>
      </c>
      <c r="K58" s="705">
        <v>2.5075506910000001</v>
      </c>
      <c r="L58" s="705">
        <v>3.0379125789999999</v>
      </c>
      <c r="M58" s="705">
        <v>2.1902409459999999</v>
      </c>
      <c r="N58" s="705">
        <v>2.1787367010000001</v>
      </c>
      <c r="O58" s="705">
        <v>3.114699281</v>
      </c>
      <c r="P58" s="705">
        <v>1.737625703</v>
      </c>
      <c r="Q58" s="705">
        <v>1.5220968909999999</v>
      </c>
      <c r="R58" s="705">
        <v>1.960638441</v>
      </c>
      <c r="S58" s="705">
        <v>2.2408358979999998</v>
      </c>
      <c r="T58" s="705">
        <v>2.5152366800000001</v>
      </c>
      <c r="U58" s="705">
        <v>2.4736096019999998</v>
      </c>
      <c r="V58" s="705">
        <v>2.8997226989999998</v>
      </c>
      <c r="W58" s="705">
        <v>2.470995668</v>
      </c>
      <c r="X58" s="705">
        <v>2.1342549790000001</v>
      </c>
      <c r="Y58" s="705">
        <v>1.8814072900000001</v>
      </c>
      <c r="Z58" s="705">
        <v>2.0974131690000002</v>
      </c>
      <c r="AA58" s="705">
        <v>1.7345724629999999</v>
      </c>
      <c r="AB58" s="705">
        <v>0.92068753400000003</v>
      </c>
      <c r="AC58" s="705">
        <v>1.087805044</v>
      </c>
      <c r="AD58" s="705">
        <v>1.167952192</v>
      </c>
      <c r="AE58" s="705">
        <v>1.7305873510000001</v>
      </c>
      <c r="AF58" s="705">
        <v>1.8876953400000001</v>
      </c>
      <c r="AG58" s="705">
        <v>1.928923977</v>
      </c>
      <c r="AH58" s="705">
        <v>1.712507166</v>
      </c>
      <c r="AI58" s="705">
        <v>1.662759554</v>
      </c>
      <c r="AJ58" s="705">
        <v>1.9560435650000001</v>
      </c>
      <c r="AK58" s="705">
        <v>1.808206744</v>
      </c>
      <c r="AL58" s="705">
        <v>1.034348912</v>
      </c>
      <c r="AM58" s="705">
        <v>0.96290076099999999</v>
      </c>
      <c r="AN58" s="705">
        <v>0.53999663600000003</v>
      </c>
      <c r="AO58" s="705">
        <v>0.57244601100000003</v>
      </c>
      <c r="AP58" s="705">
        <v>0.87348255399999997</v>
      </c>
      <c r="AQ58" s="705">
        <v>1.1971562570000001</v>
      </c>
      <c r="AR58" s="705">
        <v>1.466689599</v>
      </c>
      <c r="AS58" s="705">
        <v>1.8280766159999999</v>
      </c>
      <c r="AT58" s="705">
        <v>1.9967631859999999</v>
      </c>
      <c r="AU58" s="705">
        <v>1.8458949389999999</v>
      </c>
      <c r="AV58" s="705">
        <v>1.9528855110000001</v>
      </c>
      <c r="AW58" s="705">
        <v>1.2637792999999999</v>
      </c>
      <c r="AX58" s="705">
        <v>1.3103340000000001</v>
      </c>
      <c r="AY58" s="705">
        <v>1.54505</v>
      </c>
      <c r="AZ58" s="706">
        <v>1.1834370000000001</v>
      </c>
      <c r="BA58" s="706">
        <v>1.2329920000000001</v>
      </c>
      <c r="BB58" s="706">
        <v>1.444733</v>
      </c>
      <c r="BC58" s="706">
        <v>2.4254319999999998</v>
      </c>
      <c r="BD58" s="706">
        <v>2.5480040000000002</v>
      </c>
      <c r="BE58" s="706">
        <v>2.2273550000000002</v>
      </c>
      <c r="BF58" s="706">
        <v>1.871653</v>
      </c>
      <c r="BG58" s="706">
        <v>1.753539</v>
      </c>
      <c r="BH58" s="706">
        <v>1.7366060000000001</v>
      </c>
      <c r="BI58" s="706">
        <v>1.414291</v>
      </c>
      <c r="BJ58" s="706">
        <v>1.78413</v>
      </c>
      <c r="BK58" s="706">
        <v>1.7290509999999999</v>
      </c>
      <c r="BL58" s="706">
        <v>1.226148</v>
      </c>
      <c r="BM58" s="706">
        <v>1.346714</v>
      </c>
      <c r="BN58" s="706">
        <v>1.7069019999999999</v>
      </c>
      <c r="BO58" s="706">
        <v>2.44374</v>
      </c>
      <c r="BP58" s="706">
        <v>2.6964139999999999</v>
      </c>
      <c r="BQ58" s="706">
        <v>2.4516580000000001</v>
      </c>
      <c r="BR58" s="706">
        <v>2.1409739999999999</v>
      </c>
      <c r="BS58" s="706">
        <v>1.8376969999999999</v>
      </c>
      <c r="BT58" s="706">
        <v>1.6566350000000001</v>
      </c>
      <c r="BU58" s="706">
        <v>1.525765</v>
      </c>
      <c r="BV58" s="706">
        <v>1.4137090000000001</v>
      </c>
    </row>
    <row r="59" spans="1:74" ht="11.1" customHeight="1" x14ac:dyDescent="0.2">
      <c r="A59" s="502" t="s">
        <v>1262</v>
      </c>
      <c r="B59" s="505" t="s">
        <v>86</v>
      </c>
      <c r="C59" s="705">
        <v>2.7358039999999999</v>
      </c>
      <c r="D59" s="705">
        <v>2.0829119999999999</v>
      </c>
      <c r="E59" s="705">
        <v>1.857086</v>
      </c>
      <c r="F59" s="705">
        <v>2.09057</v>
      </c>
      <c r="G59" s="705">
        <v>2.7230810000000001</v>
      </c>
      <c r="H59" s="705">
        <v>2.6348250000000002</v>
      </c>
      <c r="I59" s="705">
        <v>2.7092109999999998</v>
      </c>
      <c r="J59" s="705">
        <v>2.700717</v>
      </c>
      <c r="K59" s="705">
        <v>2.3546369999999999</v>
      </c>
      <c r="L59" s="705">
        <v>2.0694750000000002</v>
      </c>
      <c r="M59" s="705">
        <v>2.432776</v>
      </c>
      <c r="N59" s="705">
        <v>2.755125</v>
      </c>
      <c r="O59" s="705">
        <v>2.7718669999999999</v>
      </c>
      <c r="P59" s="705">
        <v>2.4831750000000001</v>
      </c>
      <c r="Q59" s="705">
        <v>2.2617859999999999</v>
      </c>
      <c r="R59" s="705">
        <v>2.3624079999999998</v>
      </c>
      <c r="S59" s="705">
        <v>2.7343489999999999</v>
      </c>
      <c r="T59" s="705">
        <v>2.622598</v>
      </c>
      <c r="U59" s="705">
        <v>2.687157</v>
      </c>
      <c r="V59" s="705">
        <v>2.4485920000000001</v>
      </c>
      <c r="W59" s="705">
        <v>1.8734170000000001</v>
      </c>
      <c r="X59" s="705">
        <v>1.816878</v>
      </c>
      <c r="Y59" s="705">
        <v>2.4661360000000001</v>
      </c>
      <c r="Z59" s="705">
        <v>2.7839860000000001</v>
      </c>
      <c r="AA59" s="705">
        <v>2.7848850000000001</v>
      </c>
      <c r="AB59" s="705">
        <v>2.5095320000000001</v>
      </c>
      <c r="AC59" s="705">
        <v>2.3357999999999999</v>
      </c>
      <c r="AD59" s="705">
        <v>2.2938939999999999</v>
      </c>
      <c r="AE59" s="705">
        <v>1.9673590000000001</v>
      </c>
      <c r="AF59" s="705">
        <v>2.1528749999999999</v>
      </c>
      <c r="AG59" s="705">
        <v>2.7412879999999999</v>
      </c>
      <c r="AH59" s="705">
        <v>2.7347519999999998</v>
      </c>
      <c r="AI59" s="705">
        <v>2.2733889999999999</v>
      </c>
      <c r="AJ59" s="705">
        <v>2.3089050000000002</v>
      </c>
      <c r="AK59" s="705">
        <v>2.2236530000000001</v>
      </c>
      <c r="AL59" s="705">
        <v>2.7817340000000002</v>
      </c>
      <c r="AM59" s="705">
        <v>2.785361</v>
      </c>
      <c r="AN59" s="705">
        <v>2.2682500000000001</v>
      </c>
      <c r="AO59" s="705">
        <v>2.2341259999999998</v>
      </c>
      <c r="AP59" s="705">
        <v>2.138395</v>
      </c>
      <c r="AQ59" s="705">
        <v>2.7600850000000001</v>
      </c>
      <c r="AR59" s="705">
        <v>2.656558</v>
      </c>
      <c r="AS59" s="705">
        <v>2.4182709999999998</v>
      </c>
      <c r="AT59" s="705">
        <v>2.5729730000000002</v>
      </c>
      <c r="AU59" s="705">
        <v>2.6260330000000001</v>
      </c>
      <c r="AV59" s="705">
        <v>2.1504259999999999</v>
      </c>
      <c r="AW59" s="705">
        <v>2.1959</v>
      </c>
      <c r="AX59" s="705">
        <v>2.6449600000000002</v>
      </c>
      <c r="AY59" s="705">
        <v>2.67632</v>
      </c>
      <c r="AZ59" s="706">
        <v>2.4410500000000002</v>
      </c>
      <c r="BA59" s="706">
        <v>2.7025899999999998</v>
      </c>
      <c r="BB59" s="706">
        <v>2.1901799999999998</v>
      </c>
      <c r="BC59" s="706">
        <v>2.2308300000000001</v>
      </c>
      <c r="BD59" s="706">
        <v>2.6154099999999998</v>
      </c>
      <c r="BE59" s="706">
        <v>2.7025899999999998</v>
      </c>
      <c r="BF59" s="706">
        <v>2.7025899999999998</v>
      </c>
      <c r="BG59" s="706">
        <v>2.4679500000000001</v>
      </c>
      <c r="BH59" s="706">
        <v>1.50861</v>
      </c>
      <c r="BI59" s="706">
        <v>2.6154099999999998</v>
      </c>
      <c r="BJ59" s="706">
        <v>2.7025899999999998</v>
      </c>
      <c r="BK59" s="706">
        <v>2.7025899999999998</v>
      </c>
      <c r="BL59" s="706">
        <v>2.4410500000000002</v>
      </c>
      <c r="BM59" s="706">
        <v>2.7025899999999998</v>
      </c>
      <c r="BN59" s="706">
        <v>2.01119</v>
      </c>
      <c r="BO59" s="706">
        <v>2.6370499999999999</v>
      </c>
      <c r="BP59" s="706">
        <v>2.6154099999999998</v>
      </c>
      <c r="BQ59" s="706">
        <v>2.7025899999999998</v>
      </c>
      <c r="BR59" s="706">
        <v>2.7025899999999998</v>
      </c>
      <c r="BS59" s="706">
        <v>2.6154099999999998</v>
      </c>
      <c r="BT59" s="706">
        <v>2.25237</v>
      </c>
      <c r="BU59" s="706">
        <v>2.1684899999999998</v>
      </c>
      <c r="BV59" s="706">
        <v>2.7025899999999998</v>
      </c>
    </row>
    <row r="60" spans="1:74" ht="11.1" customHeight="1" x14ac:dyDescent="0.2">
      <c r="A60" s="502" t="s">
        <v>1263</v>
      </c>
      <c r="B60" s="505" t="s">
        <v>1228</v>
      </c>
      <c r="C60" s="705">
        <v>2.3294117999999999E-2</v>
      </c>
      <c r="D60" s="705">
        <v>1.9630505999999999E-2</v>
      </c>
      <c r="E60" s="705">
        <v>2.0958880999999999E-2</v>
      </c>
      <c r="F60" s="705">
        <v>2.5552844000000002E-2</v>
      </c>
      <c r="G60" s="705">
        <v>2.6227668999999999E-2</v>
      </c>
      <c r="H60" s="705">
        <v>2.1091854E-2</v>
      </c>
      <c r="I60" s="705">
        <v>1.8160875999999999E-2</v>
      </c>
      <c r="J60" s="705">
        <v>1.4844748E-2</v>
      </c>
      <c r="K60" s="705">
        <v>1.0513012E-2</v>
      </c>
      <c r="L60" s="705">
        <v>1.0674751999999999E-2</v>
      </c>
      <c r="M60" s="705">
        <v>1.6284218E-2</v>
      </c>
      <c r="N60" s="705">
        <v>1.1065522E-2</v>
      </c>
      <c r="O60" s="705">
        <v>1.4669313E-2</v>
      </c>
      <c r="P60" s="705">
        <v>1.7589282000000001E-2</v>
      </c>
      <c r="Q60" s="705">
        <v>1.5322136E-2</v>
      </c>
      <c r="R60" s="705">
        <v>2.0510703000000002E-2</v>
      </c>
      <c r="S60" s="705">
        <v>2.0323805E-2</v>
      </c>
      <c r="T60" s="705">
        <v>1.37316E-2</v>
      </c>
      <c r="U60" s="705">
        <v>1.4107952999999999E-2</v>
      </c>
      <c r="V60" s="705">
        <v>2.0838812000000002E-2</v>
      </c>
      <c r="W60" s="705">
        <v>2.0121963999999999E-2</v>
      </c>
      <c r="X60" s="705">
        <v>2.2375274000000001E-2</v>
      </c>
      <c r="Y60" s="705">
        <v>2.4389589999999999E-2</v>
      </c>
      <c r="Z60" s="705">
        <v>2.8593568E-2</v>
      </c>
      <c r="AA60" s="705">
        <v>3.2909938999999999E-2</v>
      </c>
      <c r="AB60" s="705">
        <v>2.3166724999999999E-2</v>
      </c>
      <c r="AC60" s="705">
        <v>2.2615822000000001E-2</v>
      </c>
      <c r="AD60" s="705">
        <v>2.2362492000000001E-2</v>
      </c>
      <c r="AE60" s="705">
        <v>2.0213445E-2</v>
      </c>
      <c r="AF60" s="705">
        <v>1.8531229999999999E-2</v>
      </c>
      <c r="AG60" s="705">
        <v>1.3094197E-2</v>
      </c>
      <c r="AH60" s="705">
        <v>1.0669636999999999E-2</v>
      </c>
      <c r="AI60" s="705">
        <v>8.4611770000000003E-3</v>
      </c>
      <c r="AJ60" s="705">
        <v>9.9048920000000002E-3</v>
      </c>
      <c r="AK60" s="705">
        <v>1.0188684999999999E-2</v>
      </c>
      <c r="AL60" s="705">
        <v>1.7763759E-2</v>
      </c>
      <c r="AM60" s="705">
        <v>1.8968978000000001E-2</v>
      </c>
      <c r="AN60" s="705">
        <v>1.8338009999999998E-2</v>
      </c>
      <c r="AO60" s="705">
        <v>1.9375982E-2</v>
      </c>
      <c r="AP60" s="705">
        <v>1.8787537999999999E-2</v>
      </c>
      <c r="AQ60" s="705">
        <v>1.8928337999999999E-2</v>
      </c>
      <c r="AR60" s="705">
        <v>1.6664214E-2</v>
      </c>
      <c r="AS60" s="705">
        <v>1.6846364999999999E-2</v>
      </c>
      <c r="AT60" s="705">
        <v>1.6546061000000001E-2</v>
      </c>
      <c r="AU60" s="705">
        <v>1.4990852000000001E-2</v>
      </c>
      <c r="AV60" s="705">
        <v>1.4134529999999999E-2</v>
      </c>
      <c r="AW60" s="705">
        <v>1.6012829999999999E-2</v>
      </c>
      <c r="AX60" s="705">
        <v>1.9720600000000001E-2</v>
      </c>
      <c r="AY60" s="705">
        <v>2.31121E-2</v>
      </c>
      <c r="AZ60" s="706">
        <v>1.9433200000000001E-2</v>
      </c>
      <c r="BA60" s="706">
        <v>2.0203800000000001E-2</v>
      </c>
      <c r="BB60" s="706">
        <v>1.96432E-2</v>
      </c>
      <c r="BC60" s="706">
        <v>1.65551E-2</v>
      </c>
      <c r="BD60" s="706">
        <v>1.3281899999999999E-2</v>
      </c>
      <c r="BE60" s="706">
        <v>1.54836E-2</v>
      </c>
      <c r="BF60" s="706">
        <v>1.39531E-2</v>
      </c>
      <c r="BG60" s="706">
        <v>1.19881E-2</v>
      </c>
      <c r="BH60" s="706">
        <v>1.41741E-2</v>
      </c>
      <c r="BI60" s="706">
        <v>1.5632299999999998E-2</v>
      </c>
      <c r="BJ60" s="706">
        <v>1.9509499999999999E-2</v>
      </c>
      <c r="BK60" s="706">
        <v>2.2843499999999999E-2</v>
      </c>
      <c r="BL60" s="706">
        <v>1.9329499999999999E-2</v>
      </c>
      <c r="BM60" s="706">
        <v>2.0137800000000001E-2</v>
      </c>
      <c r="BN60" s="706">
        <v>1.9588100000000001E-2</v>
      </c>
      <c r="BO60" s="706">
        <v>1.65124E-2</v>
      </c>
      <c r="BP60" s="706">
        <v>1.32427E-2</v>
      </c>
      <c r="BQ60" s="706">
        <v>1.5466199999999999E-2</v>
      </c>
      <c r="BR60" s="706">
        <v>1.3945300000000001E-2</v>
      </c>
      <c r="BS60" s="706">
        <v>1.1988E-2</v>
      </c>
      <c r="BT60" s="706">
        <v>1.4171100000000001E-2</v>
      </c>
      <c r="BU60" s="706">
        <v>1.5622199999999999E-2</v>
      </c>
      <c r="BV60" s="706">
        <v>1.9512100000000001E-2</v>
      </c>
    </row>
    <row r="61" spans="1:74" ht="11.1" customHeight="1" x14ac:dyDescent="0.2">
      <c r="A61" s="502" t="s">
        <v>1264</v>
      </c>
      <c r="B61" s="505" t="s">
        <v>1331</v>
      </c>
      <c r="C61" s="705">
        <v>0.31924698200000001</v>
      </c>
      <c r="D61" s="705">
        <v>0.293151461</v>
      </c>
      <c r="E61" s="705">
        <v>0.32641483999999998</v>
      </c>
      <c r="F61" s="705">
        <v>0.33217134700000001</v>
      </c>
      <c r="G61" s="705">
        <v>0.32672215199999999</v>
      </c>
      <c r="H61" s="705">
        <v>0.25830676400000002</v>
      </c>
      <c r="I61" s="705">
        <v>0.26751617900000002</v>
      </c>
      <c r="J61" s="705">
        <v>0.27249363300000001</v>
      </c>
      <c r="K61" s="705">
        <v>0.27587152199999998</v>
      </c>
      <c r="L61" s="705">
        <v>0.30431004900000003</v>
      </c>
      <c r="M61" s="705">
        <v>0.34708858999999997</v>
      </c>
      <c r="N61" s="705">
        <v>0.401562111</v>
      </c>
      <c r="O61" s="705">
        <v>0.43221969300000002</v>
      </c>
      <c r="P61" s="705">
        <v>0.418596089</v>
      </c>
      <c r="Q61" s="705">
        <v>0.49259858699999998</v>
      </c>
      <c r="R61" s="705">
        <v>0.45300236500000002</v>
      </c>
      <c r="S61" s="705">
        <v>0.41204839799999998</v>
      </c>
      <c r="T61" s="705">
        <v>0.46489594499999998</v>
      </c>
      <c r="U61" s="705">
        <v>0.42358074400000001</v>
      </c>
      <c r="V61" s="705">
        <v>0.42605112299999998</v>
      </c>
      <c r="W61" s="705">
        <v>0.40338457500000002</v>
      </c>
      <c r="X61" s="705">
        <v>0.44182218600000001</v>
      </c>
      <c r="Y61" s="705">
        <v>0.42019799400000002</v>
      </c>
      <c r="Z61" s="705">
        <v>0.408380464</v>
      </c>
      <c r="AA61" s="705">
        <v>0.46932773799999999</v>
      </c>
      <c r="AB61" s="705">
        <v>0.45010873600000001</v>
      </c>
      <c r="AC61" s="705">
        <v>0.55068344599999997</v>
      </c>
      <c r="AD61" s="705">
        <v>0.55374109999999999</v>
      </c>
      <c r="AE61" s="705">
        <v>0.60736652700000004</v>
      </c>
      <c r="AF61" s="705">
        <v>0.53030766600000001</v>
      </c>
      <c r="AG61" s="705">
        <v>0.53203237599999997</v>
      </c>
      <c r="AH61" s="705">
        <v>0.50461931400000004</v>
      </c>
      <c r="AI61" s="705">
        <v>0.55473050400000001</v>
      </c>
      <c r="AJ61" s="705">
        <v>0.51069381899999999</v>
      </c>
      <c r="AK61" s="705">
        <v>0.41446704299999998</v>
      </c>
      <c r="AL61" s="705">
        <v>0.44846611400000003</v>
      </c>
      <c r="AM61" s="705">
        <v>0.54678375800000001</v>
      </c>
      <c r="AN61" s="705">
        <v>0.58141038499999997</v>
      </c>
      <c r="AO61" s="705">
        <v>0.718353291</v>
      </c>
      <c r="AP61" s="705">
        <v>0.72698861299999995</v>
      </c>
      <c r="AQ61" s="705">
        <v>0.84780812400000005</v>
      </c>
      <c r="AR61" s="705">
        <v>0.78574871999999996</v>
      </c>
      <c r="AS61" s="705">
        <v>0.81152658799999999</v>
      </c>
      <c r="AT61" s="705">
        <v>0.79703813599999995</v>
      </c>
      <c r="AU61" s="705">
        <v>0.67930243199999996</v>
      </c>
      <c r="AV61" s="705">
        <v>0.61696627299999995</v>
      </c>
      <c r="AW61" s="705">
        <v>0.60360085600000002</v>
      </c>
      <c r="AX61" s="705">
        <v>0.64841090000000001</v>
      </c>
      <c r="AY61" s="705">
        <v>0.85533340000000002</v>
      </c>
      <c r="AZ61" s="706">
        <v>0.78038059999999998</v>
      </c>
      <c r="BA61" s="706">
        <v>1.0128429999999999</v>
      </c>
      <c r="BB61" s="706">
        <v>1.179657</v>
      </c>
      <c r="BC61" s="706">
        <v>1.137578</v>
      </c>
      <c r="BD61" s="706">
        <v>0.97604100000000005</v>
      </c>
      <c r="BE61" s="706">
        <v>1.0419940000000001</v>
      </c>
      <c r="BF61" s="706">
        <v>1.01196</v>
      </c>
      <c r="BG61" s="706">
        <v>0.91595789999999999</v>
      </c>
      <c r="BH61" s="706">
        <v>0.86007330000000004</v>
      </c>
      <c r="BI61" s="706">
        <v>0.79992680000000005</v>
      </c>
      <c r="BJ61" s="706">
        <v>0.81165430000000005</v>
      </c>
      <c r="BK61" s="706">
        <v>0.92300839999999995</v>
      </c>
      <c r="BL61" s="706">
        <v>1.088133</v>
      </c>
      <c r="BM61" s="706">
        <v>1.3161229999999999</v>
      </c>
      <c r="BN61" s="706">
        <v>1.633049</v>
      </c>
      <c r="BO61" s="706">
        <v>1.381424</v>
      </c>
      <c r="BP61" s="706">
        <v>1.1516040000000001</v>
      </c>
      <c r="BQ61" s="706">
        <v>1.217784</v>
      </c>
      <c r="BR61" s="706">
        <v>1.1620569999999999</v>
      </c>
      <c r="BS61" s="706">
        <v>1.0489409999999999</v>
      </c>
      <c r="BT61" s="706">
        <v>0.90785400000000005</v>
      </c>
      <c r="BU61" s="706">
        <v>0.89366330000000005</v>
      </c>
      <c r="BV61" s="706">
        <v>0.87047830000000004</v>
      </c>
    </row>
    <row r="62" spans="1:74" ht="11.1" customHeight="1" x14ac:dyDescent="0.2">
      <c r="A62" s="502" t="s">
        <v>1265</v>
      </c>
      <c r="B62" s="503" t="s">
        <v>1332</v>
      </c>
      <c r="C62" s="705">
        <v>0.27589156500000001</v>
      </c>
      <c r="D62" s="705">
        <v>0.25668819999999998</v>
      </c>
      <c r="E62" s="705">
        <v>0.19430915000000001</v>
      </c>
      <c r="F62" s="705">
        <v>0.20476687900000001</v>
      </c>
      <c r="G62" s="705">
        <v>0.208422722</v>
      </c>
      <c r="H62" s="705">
        <v>0.29644658200000001</v>
      </c>
      <c r="I62" s="705">
        <v>0.23121444299999999</v>
      </c>
      <c r="J62" s="705">
        <v>0.27246383400000002</v>
      </c>
      <c r="K62" s="705">
        <v>0.248594181</v>
      </c>
      <c r="L62" s="705">
        <v>0.245637775</v>
      </c>
      <c r="M62" s="705">
        <v>0.18302042199999999</v>
      </c>
      <c r="N62" s="705">
        <v>0.26083365200000003</v>
      </c>
      <c r="O62" s="705">
        <v>0.47530421099999998</v>
      </c>
      <c r="P62" s="705">
        <v>0.25676259400000001</v>
      </c>
      <c r="Q62" s="705">
        <v>0.218893579</v>
      </c>
      <c r="R62" s="705">
        <v>0.23075362799999999</v>
      </c>
      <c r="S62" s="705">
        <v>0.22717443200000001</v>
      </c>
      <c r="T62" s="705">
        <v>0.33799332599999998</v>
      </c>
      <c r="U62" s="705">
        <v>0.35617348100000001</v>
      </c>
      <c r="V62" s="705">
        <v>0.36540869399999998</v>
      </c>
      <c r="W62" s="705">
        <v>0.40646457499999999</v>
      </c>
      <c r="X62" s="705">
        <v>0.25227106100000002</v>
      </c>
      <c r="Y62" s="705">
        <v>0.16104269700000001</v>
      </c>
      <c r="Z62" s="705">
        <v>0.263396293</v>
      </c>
      <c r="AA62" s="705">
        <v>0.29953679900000002</v>
      </c>
      <c r="AB62" s="705">
        <v>0.27181545699999998</v>
      </c>
      <c r="AC62" s="705">
        <v>0.25539806799999998</v>
      </c>
      <c r="AD62" s="705">
        <v>0.248568759</v>
      </c>
      <c r="AE62" s="705">
        <v>0.30766470200000001</v>
      </c>
      <c r="AF62" s="705">
        <v>0.30005527599999998</v>
      </c>
      <c r="AG62" s="705">
        <v>0.26412963</v>
      </c>
      <c r="AH62" s="705">
        <v>0.25727915899999998</v>
      </c>
      <c r="AI62" s="705">
        <v>0.25382717799999999</v>
      </c>
      <c r="AJ62" s="705">
        <v>0.18012288800000001</v>
      </c>
      <c r="AK62" s="705">
        <v>0.240702637</v>
      </c>
      <c r="AL62" s="705">
        <v>0.26434848</v>
      </c>
      <c r="AM62" s="705">
        <v>0.32732328599999999</v>
      </c>
      <c r="AN62" s="705">
        <v>0.32055957899999998</v>
      </c>
      <c r="AO62" s="705">
        <v>0.23666685700000001</v>
      </c>
      <c r="AP62" s="705">
        <v>0.229745214</v>
      </c>
      <c r="AQ62" s="705">
        <v>0.226637904</v>
      </c>
      <c r="AR62" s="705">
        <v>0.31995319300000002</v>
      </c>
      <c r="AS62" s="705">
        <v>0.35020227399999998</v>
      </c>
      <c r="AT62" s="705">
        <v>0.322676083</v>
      </c>
      <c r="AU62" s="705">
        <v>0.233326318</v>
      </c>
      <c r="AV62" s="705">
        <v>0.23125838000000001</v>
      </c>
      <c r="AW62" s="705">
        <v>0.209884721</v>
      </c>
      <c r="AX62" s="705">
        <v>0.27809709999999999</v>
      </c>
      <c r="AY62" s="705">
        <v>0.32753840000000001</v>
      </c>
      <c r="AZ62" s="706">
        <v>0.29407719999999998</v>
      </c>
      <c r="BA62" s="706">
        <v>0.2157828</v>
      </c>
      <c r="BB62" s="706">
        <v>0.21688389999999999</v>
      </c>
      <c r="BC62" s="706">
        <v>0.19115460000000001</v>
      </c>
      <c r="BD62" s="706">
        <v>0.31989279999999998</v>
      </c>
      <c r="BE62" s="706">
        <v>0.32291720000000002</v>
      </c>
      <c r="BF62" s="706">
        <v>0.29230109999999998</v>
      </c>
      <c r="BG62" s="706">
        <v>0.22131670000000001</v>
      </c>
      <c r="BH62" s="706">
        <v>0.20669699999999999</v>
      </c>
      <c r="BI62" s="706">
        <v>0.19141759999999999</v>
      </c>
      <c r="BJ62" s="706">
        <v>0.26577400000000001</v>
      </c>
      <c r="BK62" s="706">
        <v>0.33920820000000002</v>
      </c>
      <c r="BL62" s="706">
        <v>0.29648029999999997</v>
      </c>
      <c r="BM62" s="706">
        <v>0.21841759999999999</v>
      </c>
      <c r="BN62" s="706">
        <v>0.22046279999999999</v>
      </c>
      <c r="BO62" s="706">
        <v>0.19310630000000001</v>
      </c>
      <c r="BP62" s="706">
        <v>0.32325169999999998</v>
      </c>
      <c r="BQ62" s="706">
        <v>0.32548510000000003</v>
      </c>
      <c r="BR62" s="706">
        <v>0.29497420000000002</v>
      </c>
      <c r="BS62" s="706">
        <v>0.22270889999999999</v>
      </c>
      <c r="BT62" s="706">
        <v>0.20637420000000001</v>
      </c>
      <c r="BU62" s="706">
        <v>0.19181889999999999</v>
      </c>
      <c r="BV62" s="706">
        <v>0.2674511</v>
      </c>
    </row>
    <row r="63" spans="1:74" ht="11.1" customHeight="1" x14ac:dyDescent="0.2">
      <c r="A63" s="502" t="s">
        <v>1266</v>
      </c>
      <c r="B63" s="505" t="s">
        <v>1232</v>
      </c>
      <c r="C63" s="705">
        <v>16.734380182999999</v>
      </c>
      <c r="D63" s="705">
        <v>14.873193795000001</v>
      </c>
      <c r="E63" s="705">
        <v>16.523437386000001</v>
      </c>
      <c r="F63" s="705">
        <v>17.642180352</v>
      </c>
      <c r="G63" s="705">
        <v>20.539191091999999</v>
      </c>
      <c r="H63" s="705">
        <v>20.495813374000001</v>
      </c>
      <c r="I63" s="705">
        <v>22.758930358000001</v>
      </c>
      <c r="J63" s="705">
        <v>23.114649971999999</v>
      </c>
      <c r="K63" s="705">
        <v>19.797629756999999</v>
      </c>
      <c r="L63" s="705">
        <v>19.595188692000001</v>
      </c>
      <c r="M63" s="705">
        <v>16.19857244</v>
      </c>
      <c r="N63" s="705">
        <v>16.480579993999999</v>
      </c>
      <c r="O63" s="705">
        <v>18.479005768</v>
      </c>
      <c r="P63" s="705">
        <v>15.765897452999999</v>
      </c>
      <c r="Q63" s="705">
        <v>16.158583611000001</v>
      </c>
      <c r="R63" s="705">
        <v>17.447719815999999</v>
      </c>
      <c r="S63" s="705">
        <v>19.247164502</v>
      </c>
      <c r="T63" s="705">
        <v>21.307462681000001</v>
      </c>
      <c r="U63" s="705">
        <v>22.436909140000001</v>
      </c>
      <c r="V63" s="705">
        <v>22.905955509999998</v>
      </c>
      <c r="W63" s="705">
        <v>21.945413970000001</v>
      </c>
      <c r="X63" s="705">
        <v>20.493787711</v>
      </c>
      <c r="Y63" s="705">
        <v>17.189080467</v>
      </c>
      <c r="Z63" s="705">
        <v>16.804567071000001</v>
      </c>
      <c r="AA63" s="705">
        <v>17.234951478999999</v>
      </c>
      <c r="AB63" s="705">
        <v>15.439297942</v>
      </c>
      <c r="AC63" s="705">
        <v>16.724844886</v>
      </c>
      <c r="AD63" s="705">
        <v>17.460773601</v>
      </c>
      <c r="AE63" s="705">
        <v>21.140721757000001</v>
      </c>
      <c r="AF63" s="705">
        <v>21.858073473000001</v>
      </c>
      <c r="AG63" s="705">
        <v>23.042646214000001</v>
      </c>
      <c r="AH63" s="705">
        <v>23.079669069000001</v>
      </c>
      <c r="AI63" s="705">
        <v>21.929921920000002</v>
      </c>
      <c r="AJ63" s="705">
        <v>21.108250143999999</v>
      </c>
      <c r="AK63" s="705">
        <v>16.510266012999999</v>
      </c>
      <c r="AL63" s="705">
        <v>16.587718298999999</v>
      </c>
      <c r="AM63" s="705">
        <v>17.367889783999999</v>
      </c>
      <c r="AN63" s="705">
        <v>16.396546860000001</v>
      </c>
      <c r="AO63" s="705">
        <v>18.356298127999999</v>
      </c>
      <c r="AP63" s="705">
        <v>18.329335773</v>
      </c>
      <c r="AQ63" s="705">
        <v>19.575892497000002</v>
      </c>
      <c r="AR63" s="705">
        <v>22.114492181999999</v>
      </c>
      <c r="AS63" s="705">
        <v>23.741208442000001</v>
      </c>
      <c r="AT63" s="705">
        <v>23.937822295</v>
      </c>
      <c r="AU63" s="705">
        <v>21.643678314999999</v>
      </c>
      <c r="AV63" s="705">
        <v>20.874645995000002</v>
      </c>
      <c r="AW63" s="705">
        <v>17.356257653</v>
      </c>
      <c r="AX63" s="705">
        <v>17.09225</v>
      </c>
      <c r="AY63" s="705">
        <v>17.349070000000001</v>
      </c>
      <c r="AZ63" s="706">
        <v>15.04218</v>
      </c>
      <c r="BA63" s="706">
        <v>16.736830000000001</v>
      </c>
      <c r="BB63" s="706">
        <v>17.313829999999999</v>
      </c>
      <c r="BC63" s="706">
        <v>20.361889999999999</v>
      </c>
      <c r="BD63" s="706">
        <v>22.316179999999999</v>
      </c>
      <c r="BE63" s="706">
        <v>22.21489</v>
      </c>
      <c r="BF63" s="706">
        <v>21.817080000000001</v>
      </c>
      <c r="BG63" s="706">
        <v>20.546130000000002</v>
      </c>
      <c r="BH63" s="706">
        <v>18.770790000000002</v>
      </c>
      <c r="BI63" s="706">
        <v>15.87537</v>
      </c>
      <c r="BJ63" s="706">
        <v>16.70318</v>
      </c>
      <c r="BK63" s="706">
        <v>17.997579999999999</v>
      </c>
      <c r="BL63" s="706">
        <v>15.169140000000001</v>
      </c>
      <c r="BM63" s="706">
        <v>16.94726</v>
      </c>
      <c r="BN63" s="706">
        <v>17.605840000000001</v>
      </c>
      <c r="BO63" s="706">
        <v>20.578150000000001</v>
      </c>
      <c r="BP63" s="706">
        <v>22.555540000000001</v>
      </c>
      <c r="BQ63" s="706">
        <v>22.408110000000001</v>
      </c>
      <c r="BR63" s="706">
        <v>22.021409999999999</v>
      </c>
      <c r="BS63" s="706">
        <v>20.680859999999999</v>
      </c>
      <c r="BT63" s="706">
        <v>18.74747</v>
      </c>
      <c r="BU63" s="706">
        <v>15.8965</v>
      </c>
      <c r="BV63" s="706">
        <v>16.793980000000001</v>
      </c>
    </row>
    <row r="64" spans="1:74" ht="11.1" customHeight="1" x14ac:dyDescent="0.2">
      <c r="A64" s="507" t="s">
        <v>1267</v>
      </c>
      <c r="B64" s="508" t="s">
        <v>1333</v>
      </c>
      <c r="C64" s="524">
        <v>17.021687236000002</v>
      </c>
      <c r="D64" s="524">
        <v>15.239779875</v>
      </c>
      <c r="E64" s="524">
        <v>17.333512240000001</v>
      </c>
      <c r="F64" s="524">
        <v>18.540347918999998</v>
      </c>
      <c r="G64" s="524">
        <v>21.654631565999999</v>
      </c>
      <c r="H64" s="524">
        <v>21.221882701999998</v>
      </c>
      <c r="I64" s="524">
        <v>23.446976550999999</v>
      </c>
      <c r="J64" s="524">
        <v>24.101117329000001</v>
      </c>
      <c r="K64" s="524">
        <v>20.502037145999999</v>
      </c>
      <c r="L64" s="524">
        <v>19.851762920999999</v>
      </c>
      <c r="M64" s="524">
        <v>15.939249765</v>
      </c>
      <c r="N64" s="524">
        <v>16.353576363999998</v>
      </c>
      <c r="O64" s="524">
        <v>18.488905944999999</v>
      </c>
      <c r="P64" s="524">
        <v>15.932580275999999</v>
      </c>
      <c r="Q64" s="524">
        <v>16.386507584</v>
      </c>
      <c r="R64" s="524">
        <v>17.824596919000001</v>
      </c>
      <c r="S64" s="524">
        <v>19.515004794999999</v>
      </c>
      <c r="T64" s="524">
        <v>21.988670413000001</v>
      </c>
      <c r="U64" s="524">
        <v>23.247996042</v>
      </c>
      <c r="V64" s="524">
        <v>23.568535399999998</v>
      </c>
      <c r="W64" s="524">
        <v>22.570043138999999</v>
      </c>
      <c r="X64" s="524">
        <v>20.930957996</v>
      </c>
      <c r="Y64" s="524">
        <v>17.491305567000001</v>
      </c>
      <c r="Z64" s="524">
        <v>17.500340133000002</v>
      </c>
      <c r="AA64" s="524">
        <v>16.993719025000001</v>
      </c>
      <c r="AB64" s="524">
        <v>15.458713855999999</v>
      </c>
      <c r="AC64" s="524">
        <v>16.921287006</v>
      </c>
      <c r="AD64" s="524">
        <v>17.219133483</v>
      </c>
      <c r="AE64" s="524">
        <v>18.425190406999999</v>
      </c>
      <c r="AF64" s="524">
        <v>19.149979984000002</v>
      </c>
      <c r="AG64" s="524">
        <v>23.172528613000001</v>
      </c>
      <c r="AH64" s="524">
        <v>23.019197251000001</v>
      </c>
      <c r="AI64" s="524">
        <v>21.777788373</v>
      </c>
      <c r="AJ64" s="524">
        <v>21.406676585</v>
      </c>
      <c r="AK64" s="524">
        <v>16.355496636000002</v>
      </c>
      <c r="AL64" s="524">
        <v>16.557666520000001</v>
      </c>
      <c r="AM64" s="524">
        <v>16.405456168000001</v>
      </c>
      <c r="AN64" s="524">
        <v>15.83279548</v>
      </c>
      <c r="AO64" s="524">
        <v>17.883834563000001</v>
      </c>
      <c r="AP64" s="524">
        <v>17.618571142</v>
      </c>
      <c r="AQ64" s="524">
        <v>16.984640412000001</v>
      </c>
      <c r="AR64" s="524">
        <v>19.437834917</v>
      </c>
      <c r="AS64" s="524">
        <v>24.473324702999999</v>
      </c>
      <c r="AT64" s="524">
        <v>24.781355851000001</v>
      </c>
      <c r="AU64" s="524">
        <v>22.062252918999999</v>
      </c>
      <c r="AV64" s="524">
        <v>21.237746389000002</v>
      </c>
      <c r="AW64" s="524">
        <v>17.446439999999999</v>
      </c>
      <c r="AX64" s="524">
        <v>17.114339999999999</v>
      </c>
      <c r="AY64" s="524">
        <v>16.381239999999998</v>
      </c>
      <c r="AZ64" s="525">
        <v>14.555339999999999</v>
      </c>
      <c r="BA64" s="525">
        <v>16.32077</v>
      </c>
      <c r="BB64" s="525">
        <v>16.591899999999999</v>
      </c>
      <c r="BC64" s="525">
        <v>19.653770000000002</v>
      </c>
      <c r="BD64" s="525">
        <v>21.59986</v>
      </c>
      <c r="BE64" s="525">
        <v>23.159479999999999</v>
      </c>
      <c r="BF64" s="525">
        <v>22.681830000000001</v>
      </c>
      <c r="BG64" s="525">
        <v>20.980820000000001</v>
      </c>
      <c r="BH64" s="525">
        <v>19.39714</v>
      </c>
      <c r="BI64" s="525">
        <v>16.181539999999998</v>
      </c>
      <c r="BJ64" s="525">
        <v>16.650670000000002</v>
      </c>
      <c r="BK64" s="525">
        <v>17.05856</v>
      </c>
      <c r="BL64" s="525">
        <v>14.688610000000001</v>
      </c>
      <c r="BM64" s="525">
        <v>16.553249999999998</v>
      </c>
      <c r="BN64" s="525">
        <v>16.895569999999999</v>
      </c>
      <c r="BO64" s="525">
        <v>19.875409999999999</v>
      </c>
      <c r="BP64" s="525">
        <v>21.82273</v>
      </c>
      <c r="BQ64" s="525">
        <v>23.379460000000002</v>
      </c>
      <c r="BR64" s="525">
        <v>22.895320000000002</v>
      </c>
      <c r="BS64" s="525">
        <v>21.165389999999999</v>
      </c>
      <c r="BT64" s="525">
        <v>19.56832</v>
      </c>
      <c r="BU64" s="525">
        <v>16.314350000000001</v>
      </c>
      <c r="BV64" s="525">
        <v>16.780830000000002</v>
      </c>
    </row>
    <row r="65" spans="1:74" ht="12" customHeight="1" x14ac:dyDescent="0.2">
      <c r="A65" s="496"/>
      <c r="B65" s="820" t="s">
        <v>1397</v>
      </c>
      <c r="C65" s="821"/>
      <c r="D65" s="821"/>
      <c r="E65" s="821"/>
      <c r="F65" s="821"/>
      <c r="G65" s="821"/>
      <c r="H65" s="821"/>
      <c r="I65" s="821"/>
      <c r="J65" s="821"/>
      <c r="K65" s="821"/>
      <c r="L65" s="821"/>
      <c r="M65" s="821"/>
      <c r="N65" s="821"/>
      <c r="O65" s="821"/>
      <c r="P65" s="821"/>
      <c r="Q65" s="821"/>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3"/>
      <c r="BE65" s="623"/>
      <c r="BF65" s="623"/>
      <c r="BG65" s="509"/>
      <c r="BH65" s="509"/>
      <c r="BI65" s="509"/>
      <c r="BJ65" s="509"/>
      <c r="BK65" s="509"/>
      <c r="BL65" s="509"/>
      <c r="BM65" s="509"/>
      <c r="BN65" s="509"/>
      <c r="BO65" s="509"/>
      <c r="BP65" s="509"/>
      <c r="BQ65" s="509"/>
      <c r="BR65" s="509"/>
      <c r="BS65" s="509"/>
      <c r="BT65" s="509"/>
      <c r="BU65" s="509"/>
      <c r="BV65" s="509"/>
    </row>
    <row r="66" spans="1:74" ht="12" customHeight="1" x14ac:dyDescent="0.2">
      <c r="A66" s="496"/>
      <c r="B66" s="820" t="s">
        <v>1398</v>
      </c>
      <c r="C66" s="821"/>
      <c r="D66" s="821"/>
      <c r="E66" s="821"/>
      <c r="F66" s="821"/>
      <c r="G66" s="821"/>
      <c r="H66" s="821"/>
      <c r="I66" s="821"/>
      <c r="J66" s="821"/>
      <c r="K66" s="821"/>
      <c r="L66" s="821"/>
      <c r="M66" s="821"/>
      <c r="N66" s="821"/>
      <c r="O66" s="821"/>
      <c r="P66" s="821"/>
      <c r="Q66" s="821"/>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3"/>
      <c r="BE66" s="623"/>
      <c r="BF66" s="623"/>
      <c r="BG66" s="509"/>
      <c r="BH66" s="509"/>
      <c r="BI66" s="509"/>
      <c r="BJ66" s="509"/>
      <c r="BK66" s="509"/>
      <c r="BL66" s="509"/>
      <c r="BM66" s="509"/>
      <c r="BN66" s="509"/>
      <c r="BO66" s="509"/>
      <c r="BP66" s="509"/>
      <c r="BQ66" s="509"/>
      <c r="BR66" s="509"/>
      <c r="BS66" s="509"/>
      <c r="BT66" s="509"/>
      <c r="BU66" s="509"/>
      <c r="BV66" s="509"/>
    </row>
    <row r="67" spans="1:74" ht="12" customHeight="1" x14ac:dyDescent="0.2">
      <c r="A67" s="510"/>
      <c r="B67" s="820" t="s">
        <v>1399</v>
      </c>
      <c r="C67" s="821"/>
      <c r="D67" s="821"/>
      <c r="E67" s="821"/>
      <c r="F67" s="821"/>
      <c r="G67" s="821"/>
      <c r="H67" s="821"/>
      <c r="I67" s="821"/>
      <c r="J67" s="821"/>
      <c r="K67" s="821"/>
      <c r="L67" s="821"/>
      <c r="M67" s="821"/>
      <c r="N67" s="821"/>
      <c r="O67" s="821"/>
      <c r="P67" s="821"/>
      <c r="Q67" s="821"/>
      <c r="R67" s="511"/>
      <c r="S67" s="511"/>
      <c r="T67" s="511"/>
      <c r="U67" s="511"/>
      <c r="V67" s="511"/>
      <c r="W67" s="511"/>
      <c r="X67" s="511"/>
      <c r="Y67" s="511"/>
      <c r="Z67" s="511"/>
      <c r="AA67" s="511"/>
      <c r="AB67" s="511"/>
      <c r="AC67" s="511"/>
      <c r="AD67" s="511"/>
      <c r="AE67" s="511"/>
      <c r="AF67" s="511"/>
      <c r="AG67" s="511"/>
      <c r="AH67" s="511"/>
      <c r="AI67" s="511"/>
      <c r="AJ67" s="511"/>
      <c r="AK67" s="511"/>
      <c r="AL67" s="511"/>
      <c r="AM67" s="511"/>
      <c r="AN67" s="511"/>
      <c r="AO67" s="511"/>
      <c r="AP67" s="511"/>
      <c r="AQ67" s="511"/>
      <c r="AR67" s="511"/>
      <c r="AS67" s="511"/>
      <c r="AT67" s="511"/>
      <c r="AU67" s="511"/>
      <c r="AV67" s="511"/>
      <c r="AW67" s="511"/>
      <c r="AX67" s="511"/>
      <c r="AY67" s="511"/>
      <c r="AZ67" s="511"/>
      <c r="BA67" s="511"/>
      <c r="BB67" s="511"/>
      <c r="BC67" s="511"/>
      <c r="BD67" s="624"/>
      <c r="BE67" s="624"/>
      <c r="BF67" s="624"/>
      <c r="BG67" s="511"/>
      <c r="BH67" s="511"/>
      <c r="BI67" s="511"/>
      <c r="BJ67" s="511"/>
      <c r="BK67" s="511"/>
      <c r="BL67" s="511"/>
      <c r="BM67" s="511"/>
      <c r="BN67" s="511"/>
      <c r="BO67" s="511"/>
      <c r="BP67" s="511"/>
      <c r="BQ67" s="511"/>
      <c r="BR67" s="511"/>
      <c r="BS67" s="511"/>
      <c r="BT67" s="511"/>
      <c r="BU67" s="511"/>
      <c r="BV67" s="511"/>
    </row>
    <row r="68" spans="1:74" ht="12" customHeight="1" x14ac:dyDescent="0.2">
      <c r="A68" s="510"/>
      <c r="B68" s="820" t="s">
        <v>1400</v>
      </c>
      <c r="C68" s="821"/>
      <c r="D68" s="821"/>
      <c r="E68" s="821"/>
      <c r="F68" s="821"/>
      <c r="G68" s="821"/>
      <c r="H68" s="821"/>
      <c r="I68" s="821"/>
      <c r="J68" s="821"/>
      <c r="K68" s="821"/>
      <c r="L68" s="821"/>
      <c r="M68" s="821"/>
      <c r="N68" s="821"/>
      <c r="O68" s="821"/>
      <c r="P68" s="821"/>
      <c r="Q68" s="821"/>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624"/>
      <c r="BE68" s="624"/>
      <c r="BF68" s="624"/>
      <c r="BG68" s="511"/>
      <c r="BH68" s="511"/>
      <c r="BI68" s="511"/>
      <c r="BJ68" s="511"/>
      <c r="BK68" s="511"/>
      <c r="BL68" s="511"/>
      <c r="BM68" s="511"/>
      <c r="BN68" s="511"/>
      <c r="BO68" s="511"/>
      <c r="BP68" s="511"/>
      <c r="BQ68" s="511"/>
      <c r="BR68" s="511"/>
      <c r="BS68" s="511"/>
      <c r="BT68" s="511"/>
      <c r="BU68" s="511"/>
      <c r="BV68" s="511"/>
    </row>
    <row r="69" spans="1:74" ht="12" customHeight="1" x14ac:dyDescent="0.2">
      <c r="A69" s="510"/>
      <c r="B69" s="820" t="s">
        <v>1401</v>
      </c>
      <c r="C69" s="821"/>
      <c r="D69" s="821"/>
      <c r="E69" s="821"/>
      <c r="F69" s="821"/>
      <c r="G69" s="821"/>
      <c r="H69" s="821"/>
      <c r="I69" s="821"/>
      <c r="J69" s="821"/>
      <c r="K69" s="821"/>
      <c r="L69" s="821"/>
      <c r="M69" s="821"/>
      <c r="N69" s="821"/>
      <c r="O69" s="821"/>
      <c r="P69" s="821"/>
      <c r="Q69" s="821"/>
      <c r="R69" s="511"/>
      <c r="S69" s="511"/>
      <c r="T69" s="511"/>
      <c r="U69" s="511"/>
      <c r="V69" s="511"/>
      <c r="W69" s="511"/>
      <c r="X69" s="511"/>
      <c r="Y69" s="511"/>
      <c r="Z69" s="511"/>
      <c r="AA69" s="511"/>
      <c r="AB69" s="511"/>
      <c r="AC69" s="511"/>
      <c r="AD69" s="511"/>
      <c r="AE69" s="511"/>
      <c r="AF69" s="511"/>
      <c r="AG69" s="511"/>
      <c r="AH69" s="511"/>
      <c r="AI69" s="511"/>
      <c r="AJ69" s="511"/>
      <c r="AK69" s="511"/>
      <c r="AL69" s="511"/>
      <c r="AM69" s="511"/>
      <c r="AN69" s="511"/>
      <c r="AO69" s="511"/>
      <c r="AP69" s="511"/>
      <c r="AQ69" s="511"/>
      <c r="AR69" s="511"/>
      <c r="AS69" s="511"/>
      <c r="AT69" s="511"/>
      <c r="AU69" s="511"/>
      <c r="AV69" s="511"/>
      <c r="AW69" s="511"/>
      <c r="AX69" s="511"/>
      <c r="AY69" s="511"/>
      <c r="AZ69" s="511"/>
      <c r="BA69" s="511"/>
      <c r="BB69" s="511"/>
      <c r="BC69" s="511"/>
      <c r="BD69" s="624"/>
      <c r="BE69" s="624"/>
      <c r="BF69" s="624"/>
      <c r="BG69" s="511"/>
      <c r="BH69" s="511"/>
      <c r="BI69" s="511"/>
      <c r="BJ69" s="511"/>
      <c r="BK69" s="511"/>
      <c r="BL69" s="511"/>
      <c r="BM69" s="511"/>
      <c r="BN69" s="511"/>
      <c r="BO69" s="511"/>
      <c r="BP69" s="511"/>
      <c r="BQ69" s="511"/>
      <c r="BR69" s="511"/>
      <c r="BS69" s="511"/>
      <c r="BT69" s="511"/>
      <c r="BU69" s="511"/>
      <c r="BV69" s="511"/>
    </row>
    <row r="70" spans="1:74" ht="12" customHeight="1" x14ac:dyDescent="0.2">
      <c r="A70" s="510"/>
      <c r="B70" s="820" t="s">
        <v>1402</v>
      </c>
      <c r="C70" s="821"/>
      <c r="D70" s="821"/>
      <c r="E70" s="821"/>
      <c r="F70" s="821"/>
      <c r="G70" s="821"/>
      <c r="H70" s="821"/>
      <c r="I70" s="821"/>
      <c r="J70" s="821"/>
      <c r="K70" s="821"/>
      <c r="L70" s="821"/>
      <c r="M70" s="821"/>
      <c r="N70" s="821"/>
      <c r="O70" s="821"/>
      <c r="P70" s="821"/>
      <c r="Q70" s="821"/>
      <c r="R70" s="511"/>
      <c r="S70" s="511"/>
      <c r="T70" s="511"/>
      <c r="U70" s="511"/>
      <c r="V70" s="511"/>
      <c r="W70" s="511"/>
      <c r="X70" s="511"/>
      <c r="Y70" s="511"/>
      <c r="Z70" s="511"/>
      <c r="AA70" s="511"/>
      <c r="AB70" s="511"/>
      <c r="AC70" s="511"/>
      <c r="AD70" s="511"/>
      <c r="AE70" s="511"/>
      <c r="AF70" s="511"/>
      <c r="AG70" s="511"/>
      <c r="AH70" s="511"/>
      <c r="AI70" s="511"/>
      <c r="AJ70" s="511"/>
      <c r="AK70" s="511"/>
      <c r="AL70" s="511"/>
      <c r="AM70" s="511"/>
      <c r="AN70" s="511"/>
      <c r="AO70" s="511"/>
      <c r="AP70" s="511"/>
      <c r="AQ70" s="511"/>
      <c r="AR70" s="511"/>
      <c r="AS70" s="511"/>
      <c r="AT70" s="511"/>
      <c r="AU70" s="511"/>
      <c r="AV70" s="511"/>
      <c r="AW70" s="511"/>
      <c r="AX70" s="511"/>
      <c r="AY70" s="511"/>
      <c r="AZ70" s="511"/>
      <c r="BA70" s="511"/>
      <c r="BB70" s="511"/>
      <c r="BC70" s="511"/>
      <c r="BD70" s="624"/>
      <c r="BE70" s="624"/>
      <c r="BF70" s="624"/>
      <c r="BG70" s="511"/>
      <c r="BH70" s="511"/>
      <c r="BI70" s="511"/>
      <c r="BJ70" s="511"/>
      <c r="BK70" s="511"/>
      <c r="BL70" s="511"/>
      <c r="BM70" s="511"/>
      <c r="BN70" s="511"/>
      <c r="BO70" s="511"/>
      <c r="BP70" s="511"/>
      <c r="BQ70" s="511"/>
      <c r="BR70" s="511"/>
      <c r="BS70" s="511"/>
      <c r="BT70" s="511"/>
      <c r="BU70" s="511"/>
      <c r="BV70" s="511"/>
    </row>
    <row r="71" spans="1:74" ht="12" customHeight="1" x14ac:dyDescent="0.2">
      <c r="A71" s="510"/>
      <c r="B71" s="823" t="str">
        <f>"Notes: "&amp;"EIA completed modeling and analysis for this report on " &amp;Dates!D2&amp;"."</f>
        <v>Notes: EIA completed modeling and analysis for this report on Thursday February 4, 2021.</v>
      </c>
      <c r="C71" s="824"/>
      <c r="D71" s="824"/>
      <c r="E71" s="824"/>
      <c r="F71" s="824"/>
      <c r="G71" s="824"/>
      <c r="H71" s="824"/>
      <c r="I71" s="824"/>
      <c r="J71" s="824"/>
      <c r="K71" s="824"/>
      <c r="L71" s="824"/>
      <c r="M71" s="824"/>
      <c r="N71" s="824"/>
      <c r="O71" s="824"/>
      <c r="P71" s="824"/>
      <c r="Q71" s="824"/>
      <c r="R71" s="740"/>
      <c r="S71" s="740"/>
      <c r="T71" s="740"/>
      <c r="U71" s="740"/>
      <c r="V71" s="740"/>
      <c r="W71" s="740"/>
      <c r="X71" s="740"/>
      <c r="Y71" s="740"/>
      <c r="Z71" s="740"/>
      <c r="AA71" s="740"/>
      <c r="AB71" s="740"/>
      <c r="AC71" s="740"/>
      <c r="AD71" s="740"/>
      <c r="AE71" s="740"/>
      <c r="AF71" s="740"/>
      <c r="AG71" s="740"/>
      <c r="AH71" s="740"/>
      <c r="AI71" s="740"/>
      <c r="AJ71" s="740"/>
      <c r="AK71" s="740"/>
      <c r="AL71" s="740"/>
      <c r="AM71" s="740"/>
      <c r="AN71" s="740"/>
      <c r="AO71" s="740"/>
      <c r="AP71" s="740"/>
      <c r="AQ71" s="740"/>
      <c r="AR71" s="740"/>
      <c r="AS71" s="740"/>
      <c r="AT71" s="740"/>
      <c r="AU71" s="740"/>
      <c r="AV71" s="740"/>
      <c r="AW71" s="740"/>
      <c r="AX71" s="740"/>
      <c r="AY71" s="740"/>
      <c r="AZ71" s="740"/>
      <c r="BA71" s="740"/>
      <c r="BB71" s="740"/>
      <c r="BC71" s="740"/>
      <c r="BD71" s="624"/>
      <c r="BE71" s="624"/>
      <c r="BF71" s="624"/>
      <c r="BG71" s="740"/>
      <c r="BH71" s="740"/>
      <c r="BI71" s="740"/>
      <c r="BJ71" s="740"/>
      <c r="BK71" s="740"/>
      <c r="BL71" s="740"/>
      <c r="BM71" s="740"/>
      <c r="BN71" s="740"/>
      <c r="BO71" s="740"/>
      <c r="BP71" s="740"/>
      <c r="BQ71" s="740"/>
      <c r="BR71" s="740"/>
      <c r="BS71" s="740"/>
      <c r="BT71" s="740"/>
      <c r="BU71" s="740"/>
      <c r="BV71" s="740"/>
    </row>
    <row r="72" spans="1:74" ht="12" customHeight="1" x14ac:dyDescent="0.2">
      <c r="A72" s="510"/>
      <c r="B72" s="756" t="s">
        <v>353</v>
      </c>
      <c r="C72" s="763"/>
      <c r="D72" s="763"/>
      <c r="E72" s="763"/>
      <c r="F72" s="763"/>
      <c r="G72" s="763"/>
      <c r="H72" s="763"/>
      <c r="I72" s="763"/>
      <c r="J72" s="763"/>
      <c r="K72" s="763"/>
      <c r="L72" s="763"/>
      <c r="M72" s="763"/>
      <c r="N72" s="763"/>
      <c r="O72" s="763"/>
      <c r="P72" s="763"/>
      <c r="Q72" s="763"/>
      <c r="R72" s="740"/>
      <c r="S72" s="740"/>
      <c r="T72" s="740"/>
      <c r="U72" s="740"/>
      <c r="V72" s="740"/>
      <c r="W72" s="740"/>
      <c r="X72" s="740"/>
      <c r="Y72" s="740"/>
      <c r="Z72" s="740"/>
      <c r="AA72" s="740"/>
      <c r="AB72" s="740"/>
      <c r="AC72" s="740"/>
      <c r="AD72" s="740"/>
      <c r="AE72" s="740"/>
      <c r="AF72" s="740"/>
      <c r="AG72" s="740"/>
      <c r="AH72" s="740"/>
      <c r="AI72" s="740"/>
      <c r="AJ72" s="740"/>
      <c r="AK72" s="740"/>
      <c r="AL72" s="740"/>
      <c r="AM72" s="740"/>
      <c r="AN72" s="740"/>
      <c r="AO72" s="740"/>
      <c r="AP72" s="740"/>
      <c r="AQ72" s="740"/>
      <c r="AR72" s="740"/>
      <c r="AS72" s="740"/>
      <c r="AT72" s="740"/>
      <c r="AU72" s="740"/>
      <c r="AV72" s="740"/>
      <c r="AW72" s="740"/>
      <c r="AX72" s="740"/>
      <c r="AY72" s="740"/>
      <c r="AZ72" s="740"/>
      <c r="BA72" s="740"/>
      <c r="BB72" s="740"/>
      <c r="BC72" s="740"/>
      <c r="BD72" s="624"/>
      <c r="BE72" s="624"/>
      <c r="BF72" s="624"/>
      <c r="BG72" s="740"/>
      <c r="BH72" s="740"/>
      <c r="BI72" s="740"/>
      <c r="BJ72" s="740"/>
      <c r="BK72" s="740"/>
      <c r="BL72" s="740"/>
      <c r="BM72" s="740"/>
      <c r="BN72" s="740"/>
      <c r="BO72" s="740"/>
      <c r="BP72" s="740"/>
      <c r="BQ72" s="740"/>
      <c r="BR72" s="740"/>
      <c r="BS72" s="740"/>
      <c r="BT72" s="740"/>
      <c r="BU72" s="740"/>
      <c r="BV72" s="740"/>
    </row>
    <row r="73" spans="1:74" ht="12" customHeight="1" x14ac:dyDescent="0.2">
      <c r="A73" s="510"/>
      <c r="B73" s="823" t="s">
        <v>1396</v>
      </c>
      <c r="C73" s="825"/>
      <c r="D73" s="825"/>
      <c r="E73" s="825"/>
      <c r="F73" s="825"/>
      <c r="G73" s="825"/>
      <c r="H73" s="825"/>
      <c r="I73" s="825"/>
      <c r="J73" s="825"/>
      <c r="K73" s="825"/>
      <c r="L73" s="825"/>
      <c r="M73" s="825"/>
      <c r="N73" s="825"/>
      <c r="O73" s="825"/>
      <c r="P73" s="825"/>
      <c r="Q73" s="825"/>
      <c r="R73" s="740"/>
      <c r="S73" s="740"/>
      <c r="T73" s="740"/>
      <c r="U73" s="740"/>
      <c r="V73" s="740"/>
      <c r="W73" s="740"/>
      <c r="X73" s="740"/>
      <c r="Y73" s="740"/>
      <c r="Z73" s="740"/>
      <c r="AA73" s="740"/>
      <c r="AB73" s="740"/>
      <c r="AC73" s="740"/>
      <c r="AD73" s="740"/>
      <c r="AE73" s="740"/>
      <c r="AF73" s="740"/>
      <c r="AG73" s="740"/>
      <c r="AH73" s="740"/>
      <c r="AI73" s="740"/>
      <c r="AJ73" s="740"/>
      <c r="AK73" s="740"/>
      <c r="AL73" s="740"/>
      <c r="AM73" s="740"/>
      <c r="AN73" s="740"/>
      <c r="AO73" s="740"/>
      <c r="AP73" s="740"/>
      <c r="AQ73" s="740"/>
      <c r="AR73" s="740"/>
      <c r="AS73" s="740"/>
      <c r="AT73" s="740"/>
      <c r="AU73" s="740"/>
      <c r="AV73" s="740"/>
      <c r="AW73" s="740"/>
      <c r="AX73" s="740"/>
      <c r="AY73" s="740"/>
      <c r="AZ73" s="740"/>
      <c r="BA73" s="740"/>
      <c r="BB73" s="740"/>
      <c r="BC73" s="740"/>
      <c r="BD73" s="624"/>
      <c r="BE73" s="624"/>
      <c r="BF73" s="624"/>
      <c r="BG73" s="740"/>
      <c r="BH73" s="740"/>
      <c r="BI73" s="740"/>
      <c r="BJ73" s="740"/>
      <c r="BK73" s="740"/>
      <c r="BL73" s="740"/>
      <c r="BM73" s="740"/>
      <c r="BN73" s="740"/>
      <c r="BO73" s="740"/>
      <c r="BP73" s="740"/>
      <c r="BQ73" s="740"/>
      <c r="BR73" s="740"/>
      <c r="BS73" s="740"/>
      <c r="BT73" s="740"/>
      <c r="BU73" s="740"/>
      <c r="BV73" s="740"/>
    </row>
    <row r="74" spans="1:74" ht="12" customHeight="1" x14ac:dyDescent="0.2">
      <c r="A74" s="510"/>
      <c r="B74" s="819" t="s">
        <v>1382</v>
      </c>
      <c r="C74" s="819"/>
      <c r="D74" s="819"/>
      <c r="E74" s="819"/>
      <c r="F74" s="819"/>
      <c r="G74" s="819"/>
      <c r="H74" s="819"/>
      <c r="I74" s="819"/>
      <c r="J74" s="819"/>
      <c r="K74" s="819"/>
      <c r="L74" s="819"/>
      <c r="M74" s="819"/>
      <c r="N74" s="819"/>
      <c r="O74" s="819"/>
      <c r="P74" s="819"/>
      <c r="Q74" s="819"/>
      <c r="R74" s="511"/>
      <c r="S74" s="511"/>
      <c r="T74" s="511"/>
      <c r="U74" s="511"/>
      <c r="V74" s="511"/>
      <c r="W74" s="511"/>
      <c r="X74" s="511"/>
      <c r="Y74" s="511"/>
      <c r="Z74" s="511"/>
      <c r="AA74" s="511"/>
      <c r="AB74" s="511"/>
      <c r="AC74" s="511"/>
      <c r="AD74" s="511"/>
      <c r="AE74" s="511"/>
      <c r="AF74" s="511"/>
      <c r="AG74" s="511"/>
      <c r="AH74" s="511"/>
      <c r="AI74" s="511"/>
      <c r="AJ74" s="511"/>
      <c r="AK74" s="511"/>
      <c r="AL74" s="511"/>
      <c r="AM74" s="511"/>
      <c r="AN74" s="511"/>
      <c r="AO74" s="511"/>
      <c r="AP74" s="511"/>
      <c r="AQ74" s="511"/>
      <c r="AR74" s="511"/>
      <c r="AS74" s="511"/>
      <c r="AT74" s="511"/>
      <c r="AU74" s="511"/>
      <c r="AV74" s="511"/>
      <c r="AW74" s="511"/>
      <c r="AX74" s="511"/>
      <c r="AY74" s="511"/>
      <c r="AZ74" s="511"/>
      <c r="BA74" s="511"/>
      <c r="BB74" s="511"/>
      <c r="BC74" s="511"/>
      <c r="BD74" s="624"/>
      <c r="BE74" s="624"/>
      <c r="BF74" s="624"/>
      <c r="BG74" s="511"/>
      <c r="BH74" s="511"/>
      <c r="BI74" s="511"/>
      <c r="BJ74" s="511"/>
      <c r="BK74" s="511"/>
      <c r="BL74" s="511"/>
      <c r="BM74" s="511"/>
      <c r="BN74" s="511"/>
      <c r="BO74" s="511"/>
      <c r="BP74" s="511"/>
      <c r="BQ74" s="511"/>
      <c r="BR74" s="511"/>
      <c r="BS74" s="511"/>
      <c r="BT74" s="511"/>
      <c r="BU74" s="511"/>
      <c r="BV74" s="511"/>
    </row>
    <row r="75" spans="1:74" ht="12" customHeight="1" x14ac:dyDescent="0.2">
      <c r="A75" s="510"/>
      <c r="B75" s="819"/>
      <c r="C75" s="819"/>
      <c r="D75" s="819"/>
      <c r="E75" s="819"/>
      <c r="F75" s="819"/>
      <c r="G75" s="819"/>
      <c r="H75" s="819"/>
      <c r="I75" s="819"/>
      <c r="J75" s="819"/>
      <c r="K75" s="819"/>
      <c r="L75" s="819"/>
      <c r="M75" s="819"/>
      <c r="N75" s="819"/>
      <c r="O75" s="819"/>
      <c r="P75" s="819"/>
      <c r="Q75" s="819"/>
      <c r="R75" s="511"/>
      <c r="S75" s="511"/>
      <c r="T75" s="511"/>
      <c r="U75" s="511"/>
      <c r="V75" s="511"/>
      <c r="W75" s="511"/>
      <c r="X75" s="511"/>
      <c r="Y75" s="511"/>
      <c r="Z75" s="511"/>
      <c r="AA75" s="511"/>
      <c r="AB75" s="511"/>
      <c r="AC75" s="511"/>
      <c r="AD75" s="511"/>
      <c r="AE75" s="511"/>
      <c r="AF75" s="511"/>
      <c r="AG75" s="511"/>
      <c r="AH75" s="511"/>
      <c r="AI75" s="511"/>
      <c r="AJ75" s="511"/>
      <c r="AK75" s="511"/>
      <c r="AL75" s="511"/>
      <c r="AM75" s="511"/>
      <c r="AN75" s="511"/>
      <c r="AO75" s="511"/>
      <c r="AP75" s="511"/>
      <c r="AQ75" s="511"/>
      <c r="AR75" s="511"/>
      <c r="AS75" s="511"/>
      <c r="AT75" s="511"/>
      <c r="AU75" s="511"/>
      <c r="AV75" s="511"/>
      <c r="AW75" s="511"/>
      <c r="AX75" s="511"/>
      <c r="AY75" s="511"/>
      <c r="AZ75" s="511"/>
      <c r="BA75" s="511"/>
      <c r="BB75" s="511"/>
      <c r="BC75" s="511"/>
      <c r="BD75" s="624"/>
      <c r="BE75" s="624"/>
      <c r="BF75" s="624"/>
      <c r="BG75" s="511"/>
      <c r="BH75" s="511"/>
      <c r="BI75" s="511"/>
      <c r="BJ75" s="511"/>
      <c r="BK75" s="511"/>
      <c r="BL75" s="511"/>
      <c r="BM75" s="511"/>
      <c r="BN75" s="511"/>
      <c r="BO75" s="511"/>
      <c r="BP75" s="511"/>
      <c r="BQ75" s="511"/>
      <c r="BR75" s="511"/>
      <c r="BS75" s="511"/>
      <c r="BT75" s="511"/>
      <c r="BU75" s="511"/>
      <c r="BV75" s="511"/>
    </row>
    <row r="76" spans="1:74" ht="12" customHeight="1" x14ac:dyDescent="0.2">
      <c r="A76" s="510"/>
      <c r="B76" s="771" t="s">
        <v>1391</v>
      </c>
      <c r="C76" s="742"/>
      <c r="D76" s="742"/>
      <c r="E76" s="742"/>
      <c r="F76" s="742"/>
      <c r="G76" s="742"/>
      <c r="H76" s="742"/>
      <c r="I76" s="742"/>
      <c r="J76" s="742"/>
      <c r="K76" s="742"/>
      <c r="L76" s="742"/>
      <c r="M76" s="742"/>
      <c r="N76" s="742"/>
      <c r="O76" s="742"/>
      <c r="P76" s="742"/>
      <c r="Q76" s="742"/>
      <c r="R76" s="514"/>
      <c r="S76" s="514"/>
      <c r="T76" s="514"/>
      <c r="U76" s="514"/>
      <c r="V76" s="514"/>
      <c r="W76" s="514"/>
      <c r="X76" s="514"/>
      <c r="Y76" s="514"/>
      <c r="Z76" s="514"/>
      <c r="AA76" s="513"/>
      <c r="AB76" s="514"/>
      <c r="AC76" s="514"/>
      <c r="AD76" s="514"/>
      <c r="AE76" s="514"/>
      <c r="AF76" s="514"/>
      <c r="AG76" s="514"/>
      <c r="AH76" s="514"/>
      <c r="AI76" s="514"/>
      <c r="AJ76" s="514"/>
      <c r="AK76" s="514"/>
      <c r="AL76" s="514"/>
      <c r="AM76" s="513"/>
      <c r="AN76" s="514"/>
      <c r="AO76" s="514"/>
      <c r="AP76" s="514"/>
      <c r="AQ76" s="514"/>
      <c r="AR76" s="514"/>
      <c r="AS76" s="514"/>
      <c r="AT76" s="514"/>
      <c r="AU76" s="514"/>
      <c r="AV76" s="514"/>
      <c r="AW76" s="514"/>
      <c r="AX76" s="514"/>
      <c r="AY76" s="513"/>
      <c r="AZ76" s="514"/>
      <c r="BA76" s="514"/>
      <c r="BB76" s="514"/>
      <c r="BC76" s="514"/>
      <c r="BD76" s="610"/>
      <c r="BE76" s="610"/>
      <c r="BF76" s="610"/>
      <c r="BG76" s="514"/>
      <c r="BH76" s="514"/>
      <c r="BI76" s="514"/>
      <c r="BJ76" s="514"/>
      <c r="BK76" s="513"/>
      <c r="BL76" s="514"/>
      <c r="BM76" s="514"/>
      <c r="BN76" s="514"/>
      <c r="BO76" s="514"/>
      <c r="BP76" s="514"/>
      <c r="BQ76" s="514"/>
      <c r="BR76" s="514"/>
      <c r="BS76" s="514"/>
      <c r="BT76" s="514"/>
      <c r="BU76" s="514"/>
      <c r="BV76" s="514"/>
    </row>
    <row r="77" spans="1:74" x14ac:dyDescent="0.2">
      <c r="A77" s="514"/>
      <c r="B77" s="515"/>
      <c r="C77" s="516"/>
      <c r="D77" s="516"/>
      <c r="E77" s="516"/>
      <c r="F77" s="516"/>
      <c r="G77" s="516"/>
      <c r="H77" s="516"/>
      <c r="I77" s="516"/>
      <c r="J77" s="516"/>
      <c r="K77" s="516"/>
      <c r="L77" s="516"/>
      <c r="M77" s="516"/>
      <c r="N77" s="516"/>
      <c r="O77" s="516"/>
      <c r="P77" s="516"/>
      <c r="Q77" s="516"/>
      <c r="R77" s="516"/>
      <c r="S77" s="516"/>
      <c r="T77" s="516"/>
      <c r="U77" s="516"/>
      <c r="V77" s="516"/>
      <c r="W77" s="516"/>
      <c r="X77" s="516"/>
      <c r="Y77" s="516"/>
      <c r="Z77" s="516"/>
      <c r="AA77" s="516"/>
      <c r="AB77" s="516"/>
      <c r="AC77" s="516"/>
      <c r="AD77" s="516"/>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626"/>
      <c r="BE77" s="626"/>
      <c r="BF77" s="626"/>
      <c r="BG77" s="516"/>
      <c r="BH77" s="516"/>
      <c r="BI77" s="516"/>
      <c r="BJ77" s="516"/>
      <c r="BK77" s="516"/>
      <c r="BL77" s="516"/>
      <c r="BM77" s="516"/>
      <c r="BN77" s="516"/>
      <c r="BO77" s="516"/>
      <c r="BP77" s="516"/>
      <c r="BQ77" s="516"/>
      <c r="BR77" s="516"/>
      <c r="BS77" s="516"/>
      <c r="BT77" s="516"/>
      <c r="BU77" s="516"/>
      <c r="BV77" s="516"/>
    </row>
    <row r="78" spans="1:74" x14ac:dyDescent="0.2">
      <c r="A78" s="514"/>
      <c r="B78" s="513"/>
      <c r="C78" s="516"/>
      <c r="D78" s="516"/>
      <c r="E78" s="516"/>
      <c r="F78" s="516"/>
      <c r="G78" s="516"/>
      <c r="H78" s="516"/>
      <c r="I78" s="516"/>
      <c r="J78" s="516"/>
      <c r="K78" s="516"/>
      <c r="L78" s="516"/>
      <c r="M78" s="516"/>
      <c r="N78" s="516"/>
      <c r="O78" s="516"/>
      <c r="P78" s="516"/>
      <c r="Q78" s="516"/>
      <c r="R78" s="516"/>
      <c r="S78" s="516"/>
      <c r="T78" s="516"/>
      <c r="U78" s="516"/>
      <c r="V78" s="516"/>
      <c r="W78" s="516"/>
      <c r="X78" s="516"/>
      <c r="Y78" s="516"/>
      <c r="Z78" s="516"/>
      <c r="AA78" s="516"/>
      <c r="AB78" s="516"/>
      <c r="AC78" s="516"/>
      <c r="AD78" s="516"/>
      <c r="AE78" s="516"/>
      <c r="AF78" s="516"/>
      <c r="AG78" s="516"/>
      <c r="AH78" s="516"/>
      <c r="AI78" s="516"/>
      <c r="AJ78" s="516"/>
      <c r="AK78" s="516"/>
      <c r="AL78" s="516"/>
      <c r="AM78" s="516"/>
      <c r="AN78" s="516"/>
      <c r="AO78" s="516"/>
      <c r="AP78" s="516"/>
      <c r="AQ78" s="516"/>
      <c r="AR78" s="516"/>
      <c r="AS78" s="516"/>
      <c r="AT78" s="516"/>
      <c r="AU78" s="516"/>
      <c r="AV78" s="516"/>
      <c r="AW78" s="516"/>
      <c r="AX78" s="516"/>
      <c r="AY78" s="516"/>
      <c r="AZ78" s="516"/>
      <c r="BA78" s="516"/>
      <c r="BB78" s="516"/>
      <c r="BC78" s="516"/>
      <c r="BD78" s="626"/>
      <c r="BE78" s="626"/>
      <c r="BF78" s="626"/>
      <c r="BG78" s="516"/>
      <c r="BH78" s="516"/>
      <c r="BI78" s="516"/>
      <c r="BJ78" s="516"/>
      <c r="BK78" s="516"/>
      <c r="BL78" s="516"/>
      <c r="BM78" s="516"/>
      <c r="BN78" s="516"/>
      <c r="BO78" s="516"/>
      <c r="BP78" s="516"/>
      <c r="BQ78" s="516"/>
      <c r="BR78" s="516"/>
      <c r="BS78" s="516"/>
      <c r="BT78" s="516"/>
      <c r="BU78" s="516"/>
      <c r="BV78" s="516"/>
    </row>
    <row r="79" spans="1:74" x14ac:dyDescent="0.2">
      <c r="A79" s="514"/>
      <c r="B79" s="513"/>
      <c r="C79" s="516"/>
      <c r="D79" s="516"/>
      <c r="E79" s="516"/>
      <c r="F79" s="516"/>
      <c r="G79" s="516"/>
      <c r="H79" s="516"/>
      <c r="I79" s="516"/>
      <c r="J79" s="516"/>
      <c r="K79" s="516"/>
      <c r="L79" s="516"/>
      <c r="M79" s="516"/>
      <c r="N79" s="516"/>
      <c r="O79" s="516"/>
      <c r="P79" s="516"/>
      <c r="Q79" s="516"/>
      <c r="R79" s="516"/>
      <c r="S79" s="516"/>
      <c r="T79" s="516"/>
      <c r="U79" s="516"/>
      <c r="V79" s="516"/>
      <c r="W79" s="516"/>
      <c r="X79" s="516"/>
      <c r="Y79" s="516"/>
      <c r="Z79" s="516"/>
      <c r="AA79" s="516"/>
      <c r="AB79" s="516"/>
      <c r="AC79" s="516"/>
      <c r="AD79" s="516"/>
      <c r="AE79" s="516"/>
      <c r="AF79" s="516"/>
      <c r="AG79" s="516"/>
      <c r="AH79" s="516"/>
      <c r="AI79" s="516"/>
      <c r="AJ79" s="516"/>
      <c r="AK79" s="516"/>
      <c r="AL79" s="516"/>
      <c r="AM79" s="516"/>
      <c r="AN79" s="516"/>
      <c r="AO79" s="516"/>
      <c r="AP79" s="516"/>
      <c r="AQ79" s="516"/>
      <c r="AR79" s="516"/>
      <c r="AS79" s="516"/>
      <c r="AT79" s="516"/>
      <c r="AU79" s="516"/>
      <c r="AV79" s="516"/>
      <c r="AW79" s="516"/>
      <c r="AX79" s="516"/>
      <c r="AY79" s="516"/>
      <c r="AZ79" s="516"/>
      <c r="BA79" s="516"/>
      <c r="BB79" s="516"/>
      <c r="BC79" s="516"/>
      <c r="BD79" s="626"/>
      <c r="BE79" s="626"/>
      <c r="BF79" s="626"/>
      <c r="BG79" s="516"/>
      <c r="BH79" s="516"/>
      <c r="BI79" s="516"/>
      <c r="BJ79" s="516"/>
      <c r="BK79" s="516"/>
      <c r="BL79" s="516"/>
      <c r="BM79" s="516"/>
      <c r="BN79" s="516"/>
      <c r="BO79" s="516"/>
      <c r="BP79" s="516"/>
      <c r="BQ79" s="516"/>
      <c r="BR79" s="516"/>
      <c r="BS79" s="516"/>
      <c r="BT79" s="516"/>
      <c r="BU79" s="516"/>
      <c r="BV79" s="516"/>
    </row>
    <row r="81" spans="1:74" x14ac:dyDescent="0.2">
      <c r="B81" s="515"/>
      <c r="C81" s="516"/>
      <c r="D81" s="516"/>
      <c r="E81" s="516"/>
      <c r="F81" s="516"/>
      <c r="G81" s="516"/>
      <c r="H81" s="516"/>
      <c r="I81" s="516"/>
      <c r="J81" s="516"/>
      <c r="K81" s="516"/>
      <c r="L81" s="516"/>
      <c r="M81" s="516"/>
      <c r="N81" s="516"/>
      <c r="O81" s="516"/>
      <c r="P81" s="516"/>
      <c r="Q81" s="516"/>
      <c r="R81" s="516"/>
      <c r="S81" s="516"/>
      <c r="T81" s="516"/>
      <c r="U81" s="516"/>
      <c r="V81" s="516"/>
      <c r="W81" s="516"/>
      <c r="X81" s="516"/>
      <c r="Y81" s="516"/>
      <c r="Z81" s="516"/>
      <c r="AA81" s="516"/>
      <c r="AB81" s="516"/>
      <c r="AC81" s="516"/>
      <c r="AD81" s="516"/>
      <c r="AE81" s="516"/>
      <c r="AF81" s="516"/>
      <c r="AG81" s="516"/>
      <c r="AH81" s="516"/>
      <c r="AI81" s="516"/>
      <c r="AJ81" s="516"/>
      <c r="AK81" s="516"/>
      <c r="AL81" s="516"/>
      <c r="AM81" s="516"/>
      <c r="AN81" s="516"/>
      <c r="AO81" s="516"/>
      <c r="AP81" s="516"/>
      <c r="AQ81" s="516"/>
      <c r="AR81" s="516"/>
      <c r="AS81" s="516"/>
      <c r="AT81" s="516"/>
      <c r="AU81" s="516"/>
      <c r="AV81" s="516"/>
      <c r="AW81" s="516"/>
      <c r="AX81" s="516"/>
      <c r="AY81" s="516"/>
      <c r="AZ81" s="516"/>
      <c r="BA81" s="516"/>
      <c r="BB81" s="516"/>
      <c r="BC81" s="516"/>
      <c r="BD81" s="626"/>
      <c r="BE81" s="626"/>
      <c r="BF81" s="626"/>
      <c r="BG81" s="516"/>
      <c r="BH81" s="516"/>
      <c r="BI81" s="516"/>
      <c r="BJ81" s="516"/>
      <c r="BK81" s="516"/>
      <c r="BL81" s="516"/>
      <c r="BM81" s="516"/>
      <c r="BN81" s="516"/>
      <c r="BO81" s="516"/>
      <c r="BP81" s="516"/>
      <c r="BQ81" s="516"/>
      <c r="BR81" s="516"/>
      <c r="BS81" s="516"/>
      <c r="BT81" s="516"/>
      <c r="BU81" s="516"/>
      <c r="BV81" s="516"/>
    </row>
    <row r="82" spans="1:74" x14ac:dyDescent="0.2">
      <c r="B82" s="513"/>
      <c r="C82" s="516"/>
      <c r="D82" s="516"/>
      <c r="E82" s="516"/>
      <c r="F82" s="516"/>
      <c r="G82" s="516"/>
      <c r="H82" s="516"/>
      <c r="I82" s="516"/>
      <c r="J82" s="516"/>
      <c r="K82" s="516"/>
      <c r="L82" s="516"/>
      <c r="M82" s="516"/>
      <c r="N82" s="516"/>
      <c r="O82" s="516"/>
      <c r="P82" s="516"/>
      <c r="Q82" s="516"/>
      <c r="R82" s="516"/>
      <c r="S82" s="516"/>
      <c r="T82" s="516"/>
      <c r="U82" s="516"/>
      <c r="V82" s="516"/>
      <c r="W82" s="516"/>
      <c r="X82" s="516"/>
      <c r="Y82" s="516"/>
      <c r="Z82" s="516"/>
      <c r="AA82" s="516"/>
      <c r="AB82" s="516"/>
      <c r="AC82" s="516"/>
      <c r="AD82" s="516"/>
      <c r="AE82" s="516"/>
      <c r="AF82" s="516"/>
      <c r="AG82" s="516"/>
      <c r="AH82" s="516"/>
      <c r="AI82" s="516"/>
      <c r="AJ82" s="516"/>
      <c r="AK82" s="516"/>
      <c r="AL82" s="516"/>
      <c r="AM82" s="516"/>
      <c r="AN82" s="516"/>
      <c r="AO82" s="516"/>
      <c r="AP82" s="516"/>
      <c r="AQ82" s="516"/>
      <c r="AR82" s="516"/>
      <c r="AS82" s="516"/>
      <c r="AT82" s="516"/>
      <c r="AU82" s="516"/>
      <c r="AV82" s="516"/>
      <c r="AW82" s="516"/>
      <c r="AX82" s="516"/>
      <c r="AY82" s="516"/>
      <c r="AZ82" s="516"/>
      <c r="BA82" s="516"/>
      <c r="BB82" s="516"/>
      <c r="BC82" s="516"/>
      <c r="BD82" s="626"/>
      <c r="BE82" s="626"/>
      <c r="BF82" s="626"/>
      <c r="BG82" s="516"/>
      <c r="BH82" s="516"/>
      <c r="BI82" s="516"/>
      <c r="BJ82" s="516"/>
      <c r="BK82" s="516"/>
      <c r="BL82" s="516"/>
      <c r="BM82" s="516"/>
      <c r="BN82" s="516"/>
      <c r="BO82" s="516"/>
      <c r="BP82" s="516"/>
      <c r="BQ82" s="516"/>
      <c r="BR82" s="516"/>
      <c r="BS82" s="516"/>
      <c r="BT82" s="516"/>
      <c r="BU82" s="516"/>
      <c r="BV82" s="516"/>
    </row>
    <row r="83" spans="1:74" x14ac:dyDescent="0.2">
      <c r="A83" s="514"/>
      <c r="B83" s="513"/>
      <c r="C83" s="516"/>
      <c r="D83" s="516"/>
      <c r="E83" s="516"/>
      <c r="F83" s="516"/>
      <c r="G83" s="516"/>
      <c r="H83" s="516"/>
      <c r="I83" s="516"/>
      <c r="J83" s="516"/>
      <c r="K83" s="516"/>
      <c r="L83" s="516"/>
      <c r="M83" s="516"/>
      <c r="N83" s="516"/>
      <c r="O83" s="516"/>
      <c r="P83" s="516"/>
      <c r="Q83" s="516"/>
      <c r="R83" s="516"/>
      <c r="S83" s="516"/>
      <c r="T83" s="516"/>
      <c r="U83" s="516"/>
      <c r="V83" s="516"/>
      <c r="W83" s="516"/>
      <c r="X83" s="516"/>
      <c r="Y83" s="516"/>
      <c r="Z83" s="516"/>
      <c r="AA83" s="516"/>
      <c r="AB83" s="516"/>
      <c r="AC83" s="516"/>
      <c r="AD83" s="516"/>
      <c r="AE83" s="516"/>
      <c r="AF83" s="516"/>
      <c r="AG83" s="516"/>
      <c r="AH83" s="516"/>
      <c r="AI83" s="516"/>
      <c r="AJ83" s="516"/>
      <c r="AK83" s="516"/>
      <c r="AL83" s="516"/>
      <c r="AM83" s="516"/>
      <c r="AN83" s="516"/>
      <c r="AO83" s="516"/>
      <c r="AP83" s="516"/>
      <c r="AQ83" s="516"/>
      <c r="AR83" s="516"/>
      <c r="AS83" s="516"/>
      <c r="AT83" s="516"/>
      <c r="AU83" s="516"/>
      <c r="AV83" s="516"/>
      <c r="AW83" s="516"/>
      <c r="AX83" s="516"/>
      <c r="AY83" s="516"/>
      <c r="AZ83" s="516"/>
      <c r="BA83" s="516"/>
      <c r="BB83" s="516"/>
      <c r="BC83" s="516"/>
      <c r="BD83" s="626"/>
      <c r="BE83" s="626"/>
      <c r="BF83" s="626"/>
      <c r="BG83" s="516"/>
      <c r="BH83" s="516"/>
      <c r="BI83" s="516"/>
      <c r="BJ83" s="516"/>
      <c r="BK83" s="516"/>
      <c r="BL83" s="516"/>
      <c r="BM83" s="516"/>
      <c r="BN83" s="516"/>
      <c r="BO83" s="516"/>
      <c r="BP83" s="516"/>
      <c r="BQ83" s="516"/>
      <c r="BR83" s="516"/>
      <c r="BS83" s="516"/>
      <c r="BT83" s="516"/>
      <c r="BU83" s="516"/>
      <c r="BV83" s="516"/>
    </row>
    <row r="84" spans="1:74" x14ac:dyDescent="0.2">
      <c r="A84" s="514"/>
      <c r="B84" s="513"/>
      <c r="C84" s="516"/>
      <c r="D84" s="516"/>
      <c r="E84" s="516"/>
      <c r="F84" s="516"/>
      <c r="G84" s="516"/>
      <c r="H84" s="516"/>
      <c r="I84" s="516"/>
      <c r="J84" s="516"/>
      <c r="K84" s="516"/>
      <c r="L84" s="516"/>
      <c r="M84" s="516"/>
      <c r="N84" s="516"/>
      <c r="O84" s="516"/>
      <c r="P84" s="516"/>
      <c r="Q84" s="516"/>
      <c r="R84" s="516"/>
      <c r="S84" s="516"/>
      <c r="T84" s="516"/>
      <c r="U84" s="516"/>
      <c r="V84" s="516"/>
      <c r="W84" s="516"/>
      <c r="X84" s="516"/>
      <c r="Y84" s="516"/>
      <c r="Z84" s="516"/>
      <c r="AA84" s="516"/>
      <c r="AB84" s="516"/>
      <c r="AC84" s="516"/>
      <c r="AD84" s="516"/>
      <c r="AE84" s="516"/>
      <c r="AF84" s="516"/>
      <c r="AG84" s="516"/>
      <c r="AH84" s="516"/>
      <c r="AI84" s="516"/>
      <c r="AJ84" s="516"/>
      <c r="AK84" s="516"/>
      <c r="AL84" s="516"/>
      <c r="AM84" s="516"/>
      <c r="AN84" s="516"/>
      <c r="AO84" s="516"/>
      <c r="AP84" s="516"/>
      <c r="AQ84" s="516"/>
      <c r="AR84" s="516"/>
      <c r="AS84" s="516"/>
      <c r="AT84" s="516"/>
      <c r="AU84" s="516"/>
      <c r="AV84" s="516"/>
      <c r="AW84" s="516"/>
      <c r="AX84" s="516"/>
      <c r="AY84" s="516"/>
      <c r="AZ84" s="516"/>
      <c r="BA84" s="516"/>
      <c r="BB84" s="516"/>
      <c r="BC84" s="516"/>
      <c r="BD84" s="626"/>
      <c r="BE84" s="626"/>
      <c r="BF84" s="626"/>
      <c r="BG84" s="516"/>
      <c r="BH84" s="516"/>
      <c r="BI84" s="516"/>
      <c r="BJ84" s="516"/>
      <c r="BK84" s="516"/>
      <c r="BL84" s="516"/>
      <c r="BM84" s="516"/>
      <c r="BN84" s="516"/>
      <c r="BO84" s="516"/>
      <c r="BP84" s="516"/>
      <c r="BQ84" s="516"/>
      <c r="BR84" s="516"/>
      <c r="BS84" s="516"/>
      <c r="BT84" s="516"/>
      <c r="BU84" s="516"/>
      <c r="BV84" s="516"/>
    </row>
    <row r="85" spans="1:74" x14ac:dyDescent="0.2">
      <c r="B85" s="515"/>
      <c r="C85" s="516"/>
      <c r="D85" s="516"/>
      <c r="E85" s="516"/>
      <c r="F85" s="516"/>
      <c r="G85" s="516"/>
      <c r="H85" s="516"/>
      <c r="I85" s="516"/>
      <c r="J85" s="516"/>
      <c r="K85" s="516"/>
      <c r="L85" s="516"/>
      <c r="M85" s="516"/>
      <c r="N85" s="516"/>
      <c r="O85" s="516"/>
      <c r="P85" s="516"/>
      <c r="Q85" s="516"/>
      <c r="R85" s="516"/>
      <c r="S85" s="516"/>
      <c r="T85" s="516"/>
      <c r="U85" s="516"/>
      <c r="V85" s="516"/>
      <c r="W85" s="516"/>
      <c r="X85" s="516"/>
      <c r="Y85" s="516"/>
      <c r="Z85" s="516"/>
      <c r="AA85" s="516"/>
      <c r="AB85" s="516"/>
      <c r="AC85" s="516"/>
      <c r="AD85" s="516"/>
      <c r="AE85" s="516"/>
      <c r="AF85" s="516"/>
      <c r="AG85" s="516"/>
      <c r="AH85" s="516"/>
      <c r="AI85" s="516"/>
      <c r="AJ85" s="516"/>
      <c r="AK85" s="516"/>
      <c r="AL85" s="516"/>
      <c r="AM85" s="516"/>
      <c r="AN85" s="516"/>
      <c r="AO85" s="516"/>
      <c r="AP85" s="516"/>
      <c r="AQ85" s="516"/>
      <c r="AR85" s="516"/>
      <c r="AS85" s="516"/>
      <c r="AT85" s="516"/>
      <c r="AU85" s="516"/>
      <c r="AV85" s="516"/>
      <c r="AW85" s="516"/>
      <c r="AX85" s="516"/>
      <c r="AY85" s="516"/>
      <c r="AZ85" s="516"/>
      <c r="BA85" s="516"/>
      <c r="BB85" s="516"/>
      <c r="BC85" s="516"/>
      <c r="BD85" s="626"/>
      <c r="BE85" s="626"/>
      <c r="BF85" s="626"/>
      <c r="BG85" s="516"/>
      <c r="BH85" s="516"/>
      <c r="BI85" s="516"/>
      <c r="BJ85" s="516"/>
      <c r="BK85" s="516"/>
      <c r="BL85" s="516"/>
      <c r="BM85" s="516"/>
      <c r="BN85" s="516"/>
      <c r="BO85" s="516"/>
      <c r="BP85" s="516"/>
      <c r="BQ85" s="516"/>
      <c r="BR85" s="516"/>
      <c r="BS85" s="516"/>
      <c r="BT85" s="516"/>
      <c r="BU85" s="516"/>
      <c r="BV85" s="516"/>
    </row>
    <row r="86" spans="1:74" x14ac:dyDescent="0.2">
      <c r="B86" s="513"/>
      <c r="C86" s="516"/>
      <c r="D86" s="516"/>
      <c r="E86" s="516"/>
      <c r="F86" s="516"/>
      <c r="G86" s="516"/>
      <c r="H86" s="516"/>
      <c r="I86" s="516"/>
      <c r="J86" s="516"/>
      <c r="K86" s="516"/>
      <c r="L86" s="516"/>
      <c r="M86" s="516"/>
      <c r="N86" s="516"/>
      <c r="O86" s="516"/>
      <c r="P86" s="516"/>
      <c r="Q86" s="516"/>
      <c r="R86" s="516"/>
      <c r="S86" s="516"/>
      <c r="T86" s="516"/>
      <c r="U86" s="516"/>
      <c r="V86" s="516"/>
      <c r="W86" s="516"/>
      <c r="X86" s="516"/>
      <c r="Y86" s="516"/>
      <c r="Z86" s="516"/>
      <c r="AA86" s="516"/>
      <c r="AB86" s="516"/>
      <c r="AC86" s="516"/>
      <c r="AD86" s="516"/>
      <c r="AE86" s="516"/>
      <c r="AF86" s="516"/>
      <c r="AG86" s="516"/>
      <c r="AH86" s="516"/>
      <c r="AI86" s="516"/>
      <c r="AJ86" s="516"/>
      <c r="AK86" s="516"/>
      <c r="AL86" s="516"/>
      <c r="AM86" s="516"/>
      <c r="AN86" s="516"/>
      <c r="AO86" s="516"/>
      <c r="AP86" s="516"/>
      <c r="AQ86" s="516"/>
      <c r="AR86" s="516"/>
      <c r="AS86" s="516"/>
      <c r="AT86" s="516"/>
      <c r="AU86" s="516"/>
      <c r="AV86" s="516"/>
      <c r="AW86" s="516"/>
      <c r="AX86" s="516"/>
      <c r="AY86" s="516"/>
      <c r="AZ86" s="516"/>
      <c r="BA86" s="516"/>
      <c r="BB86" s="516"/>
      <c r="BC86" s="516"/>
      <c r="BD86" s="626"/>
      <c r="BE86" s="626"/>
      <c r="BF86" s="626"/>
      <c r="BG86" s="516"/>
      <c r="BH86" s="516"/>
      <c r="BI86" s="516"/>
      <c r="BJ86" s="516"/>
      <c r="BK86" s="516"/>
      <c r="BL86" s="516"/>
      <c r="BM86" s="516"/>
      <c r="BN86" s="516"/>
      <c r="BO86" s="516"/>
      <c r="BP86" s="516"/>
      <c r="BQ86" s="516"/>
      <c r="BR86" s="516"/>
      <c r="BS86" s="516"/>
      <c r="BT86" s="516"/>
      <c r="BU86" s="516"/>
      <c r="BV86" s="516"/>
    </row>
    <row r="87" spans="1:74" x14ac:dyDescent="0.2">
      <c r="A87" s="514"/>
      <c r="B87" s="513"/>
      <c r="C87" s="516"/>
      <c r="D87" s="516"/>
      <c r="E87" s="516"/>
      <c r="F87" s="516"/>
      <c r="G87" s="516"/>
      <c r="H87" s="516"/>
      <c r="I87" s="516"/>
      <c r="J87" s="516"/>
      <c r="K87" s="516"/>
      <c r="L87" s="516"/>
      <c r="M87" s="516"/>
      <c r="N87" s="516"/>
      <c r="O87" s="516"/>
      <c r="P87" s="516"/>
      <c r="Q87" s="516"/>
      <c r="R87" s="516"/>
      <c r="S87" s="516"/>
      <c r="T87" s="516"/>
      <c r="U87" s="516"/>
      <c r="V87" s="516"/>
      <c r="W87" s="516"/>
      <c r="X87" s="516"/>
      <c r="Y87" s="516"/>
      <c r="Z87" s="516"/>
      <c r="AA87" s="516"/>
      <c r="AB87" s="516"/>
      <c r="AC87" s="516"/>
      <c r="AD87" s="516"/>
      <c r="AE87" s="516"/>
      <c r="AF87" s="516"/>
      <c r="AG87" s="516"/>
      <c r="AH87" s="516"/>
      <c r="AI87" s="516"/>
      <c r="AJ87" s="516"/>
      <c r="AK87" s="516"/>
      <c r="AL87" s="516"/>
      <c r="AM87" s="516"/>
      <c r="AN87" s="516"/>
      <c r="AO87" s="516"/>
      <c r="AP87" s="516"/>
      <c r="AQ87" s="516"/>
      <c r="AR87" s="516"/>
      <c r="AS87" s="516"/>
      <c r="AT87" s="516"/>
      <c r="AU87" s="516"/>
      <c r="AV87" s="516"/>
      <c r="AW87" s="516"/>
      <c r="AX87" s="516"/>
      <c r="AY87" s="516"/>
      <c r="AZ87" s="516"/>
      <c r="BA87" s="516"/>
      <c r="BB87" s="516"/>
      <c r="BC87" s="516"/>
      <c r="BD87" s="626"/>
      <c r="BE87" s="626"/>
      <c r="BF87" s="626"/>
      <c r="BG87" s="516"/>
      <c r="BH87" s="516"/>
      <c r="BI87" s="516"/>
      <c r="BJ87" s="516"/>
      <c r="BK87" s="516"/>
      <c r="BL87" s="516"/>
      <c r="BM87" s="516"/>
      <c r="BN87" s="516"/>
      <c r="BO87" s="516"/>
      <c r="BP87" s="516"/>
      <c r="BQ87" s="516"/>
      <c r="BR87" s="516"/>
      <c r="BS87" s="516"/>
      <c r="BT87" s="516"/>
      <c r="BU87" s="516"/>
      <c r="BV87" s="516"/>
    </row>
    <row r="89" spans="1:74" x14ac:dyDescent="0.2">
      <c r="B89" s="515"/>
      <c r="C89" s="516"/>
      <c r="D89" s="516"/>
      <c r="E89" s="516"/>
      <c r="F89" s="516"/>
      <c r="G89" s="516"/>
      <c r="H89" s="516"/>
      <c r="I89" s="516"/>
      <c r="J89" s="516"/>
      <c r="K89" s="516"/>
      <c r="L89" s="516"/>
      <c r="M89" s="516"/>
      <c r="N89" s="516"/>
      <c r="O89" s="516"/>
      <c r="P89" s="516"/>
      <c r="Q89" s="516"/>
      <c r="R89" s="516"/>
      <c r="S89" s="516"/>
      <c r="T89" s="516"/>
      <c r="U89" s="516"/>
      <c r="V89" s="516"/>
      <c r="W89" s="516"/>
      <c r="X89" s="516"/>
      <c r="Y89" s="516"/>
      <c r="Z89" s="516"/>
      <c r="AA89" s="516"/>
      <c r="AB89" s="516"/>
      <c r="AC89" s="516"/>
      <c r="AD89" s="516"/>
      <c r="AE89" s="516"/>
      <c r="AF89" s="516"/>
      <c r="AG89" s="516"/>
      <c r="AH89" s="516"/>
      <c r="AI89" s="516"/>
      <c r="AJ89" s="516"/>
      <c r="AK89" s="516"/>
      <c r="AL89" s="516"/>
      <c r="AM89" s="516"/>
      <c r="AN89" s="516"/>
      <c r="AO89" s="516"/>
      <c r="AP89" s="516"/>
      <c r="AQ89" s="516"/>
      <c r="AR89" s="516"/>
      <c r="AS89" s="516"/>
      <c r="AT89" s="516"/>
      <c r="AU89" s="516"/>
      <c r="AV89" s="516"/>
      <c r="AW89" s="516"/>
      <c r="AX89" s="516"/>
      <c r="AY89" s="516"/>
      <c r="AZ89" s="516"/>
      <c r="BA89" s="516"/>
      <c r="BB89" s="516"/>
      <c r="BC89" s="516"/>
      <c r="BD89" s="626"/>
      <c r="BE89" s="626"/>
      <c r="BF89" s="626"/>
      <c r="BG89" s="516"/>
      <c r="BH89" s="516"/>
      <c r="BI89" s="516"/>
      <c r="BJ89" s="516"/>
      <c r="BK89" s="516"/>
      <c r="BL89" s="516"/>
      <c r="BM89" s="516"/>
      <c r="BN89" s="516"/>
      <c r="BO89" s="516"/>
      <c r="BP89" s="516"/>
      <c r="BQ89" s="516"/>
      <c r="BR89" s="516"/>
      <c r="BS89" s="516"/>
      <c r="BT89" s="516"/>
      <c r="BU89" s="516"/>
      <c r="BV89" s="516"/>
    </row>
    <row r="90" spans="1:74" x14ac:dyDescent="0.2">
      <c r="B90" s="513"/>
      <c r="C90" s="516"/>
      <c r="D90" s="516"/>
      <c r="E90" s="516"/>
      <c r="F90" s="516"/>
      <c r="G90" s="516"/>
      <c r="H90" s="516"/>
      <c r="I90" s="516"/>
      <c r="J90" s="516"/>
      <c r="K90" s="516"/>
      <c r="L90" s="516"/>
      <c r="M90" s="516"/>
      <c r="N90" s="516"/>
      <c r="O90" s="516"/>
      <c r="P90" s="516"/>
      <c r="Q90" s="516"/>
      <c r="R90" s="516"/>
      <c r="S90" s="516"/>
      <c r="T90" s="516"/>
      <c r="U90" s="516"/>
      <c r="V90" s="516"/>
      <c r="W90" s="516"/>
      <c r="X90" s="516"/>
      <c r="Y90" s="516"/>
      <c r="Z90" s="516"/>
      <c r="AA90" s="516"/>
      <c r="AB90" s="516"/>
      <c r="AC90" s="516"/>
      <c r="AD90" s="516"/>
      <c r="AE90" s="516"/>
      <c r="AF90" s="516"/>
      <c r="AG90" s="516"/>
      <c r="AH90" s="516"/>
      <c r="AI90" s="516"/>
      <c r="AJ90" s="516"/>
      <c r="AK90" s="516"/>
      <c r="AL90" s="516"/>
      <c r="AM90" s="516"/>
      <c r="AN90" s="516"/>
      <c r="AO90" s="516"/>
      <c r="AP90" s="516"/>
      <c r="AQ90" s="516"/>
      <c r="AR90" s="516"/>
      <c r="AS90" s="516"/>
      <c r="AT90" s="516"/>
      <c r="AU90" s="516"/>
      <c r="AV90" s="516"/>
      <c r="AW90" s="516"/>
      <c r="AX90" s="516"/>
      <c r="AY90" s="516"/>
      <c r="AZ90" s="516"/>
      <c r="BA90" s="516"/>
      <c r="BB90" s="516"/>
      <c r="BC90" s="516"/>
      <c r="BD90" s="626"/>
      <c r="BE90" s="626"/>
      <c r="BF90" s="626"/>
      <c r="BG90" s="516"/>
      <c r="BH90" s="516"/>
      <c r="BI90" s="516"/>
      <c r="BJ90" s="516"/>
      <c r="BK90" s="516"/>
      <c r="BL90" s="516"/>
      <c r="BM90" s="516"/>
      <c r="BN90" s="516"/>
      <c r="BO90" s="516"/>
      <c r="BP90" s="516"/>
      <c r="BQ90" s="516"/>
      <c r="BR90" s="516"/>
      <c r="BS90" s="516"/>
      <c r="BT90" s="516"/>
      <c r="BU90" s="516"/>
      <c r="BV90" s="516"/>
    </row>
    <row r="91" spans="1:74" x14ac:dyDescent="0.2">
      <c r="A91" s="514"/>
      <c r="B91" s="513"/>
      <c r="C91" s="516"/>
      <c r="D91" s="516"/>
      <c r="E91" s="516"/>
      <c r="F91" s="516"/>
      <c r="G91" s="516"/>
      <c r="H91" s="516"/>
      <c r="I91" s="516"/>
      <c r="J91" s="516"/>
      <c r="K91" s="516"/>
      <c r="L91" s="516"/>
      <c r="M91" s="516"/>
      <c r="N91" s="516"/>
      <c r="O91" s="516"/>
      <c r="P91" s="516"/>
      <c r="Q91" s="516"/>
      <c r="R91" s="516"/>
      <c r="S91" s="516"/>
      <c r="T91" s="516"/>
      <c r="U91" s="516"/>
      <c r="V91" s="516"/>
      <c r="W91" s="516"/>
      <c r="X91" s="516"/>
      <c r="Y91" s="516"/>
      <c r="Z91" s="516"/>
      <c r="AA91" s="516"/>
      <c r="AB91" s="516"/>
      <c r="AC91" s="516"/>
      <c r="AD91" s="516"/>
      <c r="AE91" s="516"/>
      <c r="AF91" s="516"/>
      <c r="AG91" s="516"/>
      <c r="AH91" s="516"/>
      <c r="AI91" s="516"/>
      <c r="AJ91" s="516"/>
      <c r="AK91" s="516"/>
      <c r="AL91" s="516"/>
      <c r="AM91" s="516"/>
      <c r="AN91" s="516"/>
      <c r="AO91" s="516"/>
      <c r="AP91" s="516"/>
      <c r="AQ91" s="516"/>
      <c r="AR91" s="516"/>
      <c r="AS91" s="516"/>
      <c r="AT91" s="516"/>
      <c r="AU91" s="516"/>
      <c r="AV91" s="516"/>
      <c r="AW91" s="516"/>
      <c r="AX91" s="516"/>
      <c r="AY91" s="516"/>
      <c r="AZ91" s="516"/>
      <c r="BA91" s="516"/>
      <c r="BB91" s="516"/>
      <c r="BC91" s="516"/>
      <c r="BD91" s="626"/>
      <c r="BE91" s="626"/>
      <c r="BF91" s="626"/>
      <c r="BG91" s="516"/>
      <c r="BH91" s="516"/>
      <c r="BI91" s="516"/>
      <c r="BJ91" s="516"/>
      <c r="BK91" s="516"/>
      <c r="BL91" s="516"/>
      <c r="BM91" s="516"/>
      <c r="BN91" s="516"/>
      <c r="BO91" s="516"/>
      <c r="BP91" s="516"/>
      <c r="BQ91" s="516"/>
      <c r="BR91" s="516"/>
      <c r="BS91" s="516"/>
      <c r="BT91" s="516"/>
      <c r="BU91" s="516"/>
      <c r="BV91" s="516"/>
    </row>
    <row r="93" spans="1:74" x14ac:dyDescent="0.2">
      <c r="B93" s="515"/>
      <c r="C93" s="517"/>
      <c r="D93" s="517"/>
      <c r="E93" s="517"/>
      <c r="F93" s="517"/>
      <c r="G93" s="517"/>
      <c r="H93" s="517"/>
      <c r="I93" s="517"/>
      <c r="J93" s="517"/>
      <c r="K93" s="517"/>
      <c r="L93" s="517"/>
      <c r="M93" s="517"/>
      <c r="N93" s="517"/>
      <c r="O93" s="517"/>
      <c r="P93" s="517"/>
      <c r="Q93" s="517"/>
      <c r="R93" s="517"/>
      <c r="S93" s="517"/>
      <c r="T93" s="517"/>
      <c r="U93" s="517"/>
      <c r="V93" s="517"/>
      <c r="W93" s="517"/>
      <c r="X93" s="517"/>
      <c r="Y93" s="517"/>
      <c r="Z93" s="517"/>
      <c r="AA93" s="517"/>
      <c r="AB93" s="517"/>
      <c r="AC93" s="517"/>
      <c r="AD93" s="517"/>
      <c r="AE93" s="517"/>
      <c r="AF93" s="517"/>
      <c r="AG93" s="517"/>
      <c r="AH93" s="517"/>
      <c r="AI93" s="517"/>
      <c r="AJ93" s="517"/>
      <c r="AK93" s="517"/>
      <c r="AL93" s="517"/>
      <c r="AM93" s="517"/>
      <c r="AN93" s="517"/>
      <c r="AO93" s="517"/>
      <c r="AP93" s="517"/>
      <c r="AQ93" s="517"/>
      <c r="AR93" s="517"/>
      <c r="AS93" s="517"/>
      <c r="AT93" s="517"/>
      <c r="AU93" s="517"/>
      <c r="AV93" s="517"/>
      <c r="AW93" s="517"/>
      <c r="AX93" s="517"/>
      <c r="AY93" s="517"/>
      <c r="AZ93" s="517"/>
      <c r="BA93" s="517"/>
      <c r="BB93" s="517"/>
      <c r="BC93" s="517"/>
      <c r="BD93" s="627"/>
      <c r="BE93" s="627"/>
      <c r="BF93" s="627"/>
      <c r="BG93" s="517"/>
      <c r="BH93" s="517"/>
      <c r="BI93" s="517"/>
      <c r="BJ93" s="517"/>
      <c r="BK93" s="517"/>
      <c r="BL93" s="517"/>
      <c r="BM93" s="517"/>
      <c r="BN93" s="517"/>
      <c r="BO93" s="517"/>
      <c r="BP93" s="517"/>
      <c r="BQ93" s="517"/>
      <c r="BR93" s="517"/>
      <c r="BS93" s="517"/>
      <c r="BT93" s="517"/>
      <c r="BU93" s="517"/>
      <c r="BV93" s="517"/>
    </row>
    <row r="94" spans="1:74" x14ac:dyDescent="0.2">
      <c r="B94" s="513"/>
      <c r="C94" s="517"/>
      <c r="D94" s="517"/>
      <c r="E94" s="517"/>
      <c r="F94" s="517"/>
      <c r="G94" s="517"/>
      <c r="H94" s="517"/>
      <c r="I94" s="517"/>
      <c r="J94" s="517"/>
      <c r="K94" s="517"/>
      <c r="L94" s="517"/>
      <c r="M94" s="517"/>
      <c r="N94" s="517"/>
      <c r="O94" s="517"/>
      <c r="P94" s="517"/>
      <c r="Q94" s="517"/>
      <c r="R94" s="517"/>
      <c r="S94" s="517"/>
      <c r="T94" s="517"/>
      <c r="U94" s="517"/>
      <c r="V94" s="517"/>
      <c r="W94" s="517"/>
      <c r="X94" s="517"/>
      <c r="Y94" s="517"/>
      <c r="Z94" s="517"/>
      <c r="AA94" s="517"/>
      <c r="AB94" s="517"/>
      <c r="AC94" s="517"/>
      <c r="AD94" s="517"/>
      <c r="AE94" s="517"/>
      <c r="AF94" s="517"/>
      <c r="AG94" s="517"/>
      <c r="AH94" s="517"/>
      <c r="AI94" s="517"/>
      <c r="AJ94" s="517"/>
      <c r="AK94" s="517"/>
      <c r="AL94" s="517"/>
      <c r="AM94" s="517"/>
      <c r="AN94" s="517"/>
      <c r="AO94" s="517"/>
      <c r="AP94" s="517"/>
      <c r="AQ94" s="517"/>
      <c r="AR94" s="517"/>
      <c r="AS94" s="517"/>
      <c r="AT94" s="517"/>
      <c r="AU94" s="517"/>
      <c r="AV94" s="517"/>
      <c r="AW94" s="517"/>
      <c r="AX94" s="517"/>
      <c r="AY94" s="517"/>
      <c r="AZ94" s="517"/>
      <c r="BA94" s="517"/>
      <c r="BB94" s="517"/>
      <c r="BC94" s="517"/>
      <c r="BD94" s="627"/>
      <c r="BE94" s="627"/>
      <c r="BF94" s="627"/>
      <c r="BG94" s="517"/>
      <c r="BH94" s="517"/>
      <c r="BI94" s="517"/>
      <c r="BJ94" s="517"/>
      <c r="BK94" s="517"/>
      <c r="BL94" s="517"/>
      <c r="BM94" s="517"/>
      <c r="BN94" s="517"/>
      <c r="BO94" s="517"/>
      <c r="BP94" s="517"/>
      <c r="BQ94" s="517"/>
      <c r="BR94" s="517"/>
      <c r="BS94" s="517"/>
      <c r="BT94" s="517"/>
      <c r="BU94" s="517"/>
      <c r="BV94" s="517"/>
    </row>
    <row r="95" spans="1:74" x14ac:dyDescent="0.2">
      <c r="A95" s="514"/>
      <c r="B95" s="513"/>
      <c r="C95" s="516"/>
      <c r="D95" s="516"/>
      <c r="E95" s="516"/>
      <c r="F95" s="516"/>
      <c r="G95" s="516"/>
      <c r="H95" s="516"/>
      <c r="I95" s="516"/>
      <c r="J95" s="516"/>
      <c r="K95" s="516"/>
      <c r="L95" s="516"/>
      <c r="M95" s="516"/>
      <c r="N95" s="516"/>
      <c r="O95" s="516"/>
      <c r="P95" s="516"/>
      <c r="Q95" s="516"/>
      <c r="R95" s="516"/>
      <c r="S95" s="516"/>
      <c r="T95" s="516"/>
      <c r="U95" s="516"/>
      <c r="V95" s="516"/>
      <c r="W95" s="516"/>
      <c r="X95" s="516"/>
      <c r="Y95" s="516"/>
      <c r="Z95" s="516"/>
      <c r="AA95" s="516"/>
      <c r="AB95" s="516"/>
      <c r="AC95" s="516"/>
      <c r="AD95" s="516"/>
      <c r="AE95" s="516"/>
      <c r="AF95" s="516"/>
      <c r="AG95" s="516"/>
      <c r="AH95" s="516"/>
      <c r="AI95" s="516"/>
      <c r="AJ95" s="516"/>
      <c r="AK95" s="516"/>
      <c r="AL95" s="516"/>
      <c r="AM95" s="516"/>
      <c r="AN95" s="516"/>
      <c r="AO95" s="516"/>
      <c r="AP95" s="516"/>
      <c r="AQ95" s="516"/>
      <c r="AR95" s="516"/>
      <c r="AS95" s="516"/>
      <c r="AT95" s="516"/>
      <c r="AU95" s="516"/>
      <c r="AV95" s="516"/>
      <c r="AW95" s="516"/>
      <c r="AX95" s="516"/>
      <c r="AY95" s="516"/>
      <c r="AZ95" s="516"/>
      <c r="BA95" s="516"/>
      <c r="BB95" s="516"/>
      <c r="BC95" s="516"/>
      <c r="BD95" s="626"/>
      <c r="BE95" s="626"/>
      <c r="BF95" s="626"/>
      <c r="BG95" s="516"/>
      <c r="BH95" s="516"/>
      <c r="BI95" s="516"/>
      <c r="BJ95" s="516"/>
      <c r="BK95" s="516"/>
      <c r="BL95" s="516"/>
      <c r="BM95" s="516"/>
      <c r="BN95" s="516"/>
      <c r="BO95" s="516"/>
      <c r="BP95" s="516"/>
      <c r="BQ95" s="516"/>
      <c r="BR95" s="516"/>
      <c r="BS95" s="516"/>
      <c r="BT95" s="516"/>
      <c r="BU95" s="516"/>
      <c r="BV95" s="516"/>
    </row>
    <row r="97" spans="2:74" x14ac:dyDescent="0.2">
      <c r="C97" s="518"/>
      <c r="D97" s="518"/>
      <c r="E97" s="518"/>
      <c r="F97" s="518"/>
      <c r="G97" s="518"/>
      <c r="H97" s="518"/>
      <c r="I97" s="518"/>
      <c r="J97" s="518"/>
      <c r="K97" s="518"/>
      <c r="L97" s="518"/>
      <c r="M97" s="518"/>
      <c r="N97" s="518"/>
      <c r="O97" s="518"/>
      <c r="P97" s="518"/>
      <c r="Q97" s="518"/>
      <c r="R97" s="518"/>
      <c r="S97" s="518"/>
      <c r="T97" s="518"/>
      <c r="U97" s="518"/>
      <c r="V97" s="518"/>
      <c r="W97" s="518"/>
      <c r="X97" s="518"/>
      <c r="Y97" s="518"/>
      <c r="Z97" s="518"/>
      <c r="AA97" s="518"/>
      <c r="AB97" s="518"/>
      <c r="AC97" s="518"/>
      <c r="AD97" s="518"/>
      <c r="AE97" s="518"/>
      <c r="AF97" s="518"/>
      <c r="AG97" s="518"/>
      <c r="AH97" s="518"/>
      <c r="AI97" s="518"/>
      <c r="AJ97" s="518"/>
      <c r="AK97" s="518"/>
      <c r="AL97" s="518"/>
      <c r="AM97" s="518"/>
      <c r="AN97" s="518"/>
      <c r="AO97" s="518"/>
      <c r="AP97" s="518"/>
      <c r="AQ97" s="518"/>
      <c r="AR97" s="518"/>
      <c r="AS97" s="518"/>
      <c r="AT97" s="518"/>
      <c r="AU97" s="518"/>
      <c r="AV97" s="518"/>
      <c r="AW97" s="518"/>
      <c r="AX97" s="518"/>
      <c r="AY97" s="518"/>
      <c r="AZ97" s="518"/>
      <c r="BA97" s="518"/>
      <c r="BB97" s="518"/>
      <c r="BC97" s="518"/>
      <c r="BD97" s="628"/>
      <c r="BE97" s="628"/>
      <c r="BF97" s="628"/>
      <c r="BG97" s="518"/>
      <c r="BH97" s="518"/>
      <c r="BI97" s="518"/>
      <c r="BJ97" s="518"/>
      <c r="BK97" s="518"/>
      <c r="BL97" s="518"/>
      <c r="BM97" s="518"/>
      <c r="BN97" s="518"/>
      <c r="BO97" s="518"/>
      <c r="BP97" s="518"/>
      <c r="BQ97" s="518"/>
      <c r="BR97" s="518"/>
      <c r="BS97" s="518"/>
      <c r="BT97" s="518"/>
      <c r="BU97" s="518"/>
      <c r="BV97" s="518"/>
    </row>
    <row r="98" spans="2:74" x14ac:dyDescent="0.2">
      <c r="C98" s="519"/>
      <c r="D98" s="519"/>
      <c r="E98" s="519"/>
      <c r="F98" s="519"/>
      <c r="G98" s="519"/>
      <c r="H98" s="519"/>
      <c r="I98" s="519"/>
      <c r="J98" s="519"/>
      <c r="K98" s="519"/>
      <c r="L98" s="519"/>
      <c r="M98" s="519"/>
      <c r="N98" s="519"/>
      <c r="O98" s="519"/>
      <c r="P98" s="519"/>
      <c r="Q98" s="519"/>
      <c r="R98" s="519"/>
      <c r="S98" s="519"/>
      <c r="T98" s="519"/>
      <c r="U98" s="519"/>
      <c r="V98" s="519"/>
      <c r="W98" s="519"/>
      <c r="X98" s="519"/>
      <c r="Y98" s="519"/>
      <c r="Z98" s="519"/>
      <c r="AA98" s="519"/>
      <c r="AB98" s="519"/>
      <c r="AC98" s="519"/>
      <c r="AD98" s="519"/>
      <c r="AE98" s="519"/>
      <c r="AF98" s="519"/>
      <c r="AG98" s="519"/>
      <c r="AH98" s="519"/>
      <c r="AI98" s="519"/>
      <c r="AJ98" s="519"/>
      <c r="AK98" s="519"/>
      <c r="AL98" s="519"/>
      <c r="AM98" s="519"/>
      <c r="AN98" s="519"/>
      <c r="AO98" s="519"/>
      <c r="AP98" s="519"/>
      <c r="AQ98" s="519"/>
      <c r="AR98" s="519"/>
      <c r="AS98" s="519"/>
      <c r="AT98" s="519"/>
      <c r="AU98" s="519"/>
      <c r="AV98" s="519"/>
      <c r="AW98" s="519"/>
      <c r="AX98" s="519"/>
      <c r="AY98" s="519"/>
      <c r="AZ98" s="519"/>
      <c r="BA98" s="519"/>
      <c r="BB98" s="519"/>
      <c r="BC98" s="519"/>
      <c r="BD98" s="629"/>
      <c r="BE98" s="629"/>
      <c r="BF98" s="629"/>
      <c r="BG98" s="519"/>
      <c r="BH98" s="519"/>
      <c r="BI98" s="519"/>
      <c r="BJ98" s="519"/>
      <c r="BK98" s="519"/>
      <c r="BL98" s="519"/>
      <c r="BM98" s="519"/>
      <c r="BN98" s="519"/>
      <c r="BO98" s="519"/>
      <c r="BP98" s="519"/>
      <c r="BQ98" s="519"/>
      <c r="BR98" s="519"/>
      <c r="BS98" s="519"/>
      <c r="BT98" s="519"/>
      <c r="BU98" s="519"/>
      <c r="BV98" s="519"/>
    </row>
    <row r="99" spans="2:74" x14ac:dyDescent="0.2">
      <c r="B99" s="513"/>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94" customWidth="1"/>
    <col min="2" max="2" width="26.140625" style="494" customWidth="1"/>
    <col min="3" max="55" width="6.5703125" style="494" customWidth="1"/>
    <col min="56" max="58" width="6.5703125" style="630" customWidth="1"/>
    <col min="59" max="74" width="6.5703125" style="494" customWidth="1"/>
    <col min="75" max="249" width="11" style="494"/>
    <col min="250" max="250" width="1.5703125" style="494" customWidth="1"/>
    <col min="251" max="16384" width="11" style="494"/>
  </cols>
  <sheetData>
    <row r="1" spans="1:74" ht="12.75" customHeight="1" x14ac:dyDescent="0.2">
      <c r="A1" s="766" t="s">
        <v>798</v>
      </c>
      <c r="B1" s="493" t="s">
        <v>1372</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
      <c r="A2" s="767"/>
      <c r="B2" s="489" t="str">
        <f>"U.S. Energy Information Administration  |  Short-Term Energy Outlook  - "&amp;Dates!D1</f>
        <v>U.S. Energy Information Administration  |  Short-Term Energy Outlook  - February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20"/>
      <c r="B3" s="497"/>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
      <c r="A4" s="520"/>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20"/>
      <c r="B5" s="131" t="s">
        <v>1351</v>
      </c>
      <c r="C5" s="499"/>
      <c r="D5" s="499"/>
      <c r="E5" s="499"/>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c r="AL5" s="499"/>
      <c r="AM5" s="499"/>
      <c r="AN5" s="499"/>
      <c r="AO5" s="499"/>
      <c r="AP5" s="499"/>
      <c r="AQ5" s="499"/>
      <c r="AR5" s="499"/>
      <c r="AS5" s="499"/>
      <c r="AT5" s="499"/>
      <c r="AU5" s="499"/>
      <c r="AV5" s="499"/>
      <c r="AW5" s="499"/>
      <c r="AX5" s="499"/>
      <c r="AY5" s="499"/>
      <c r="AZ5" s="499"/>
      <c r="BA5" s="499"/>
      <c r="BB5" s="499"/>
      <c r="BC5" s="499"/>
      <c r="BD5" s="631"/>
      <c r="BE5" s="631"/>
      <c r="BF5" s="631"/>
      <c r="BG5" s="631"/>
      <c r="BH5" s="631"/>
      <c r="BI5" s="631"/>
      <c r="BJ5" s="499"/>
      <c r="BK5" s="499"/>
      <c r="BL5" s="499"/>
      <c r="BM5" s="499"/>
      <c r="BN5" s="499"/>
      <c r="BO5" s="499"/>
      <c r="BP5" s="499"/>
      <c r="BQ5" s="499"/>
      <c r="BR5" s="499"/>
      <c r="BS5" s="499"/>
      <c r="BT5" s="499"/>
      <c r="BU5" s="499"/>
      <c r="BV5" s="499"/>
    </row>
    <row r="6" spans="1:74" ht="11.1" customHeight="1" x14ac:dyDescent="0.2">
      <c r="A6" s="502" t="s">
        <v>1268</v>
      </c>
      <c r="B6" s="503" t="s">
        <v>84</v>
      </c>
      <c r="C6" s="705">
        <v>8.4897370619999997</v>
      </c>
      <c r="D6" s="705">
        <v>7.0327794839999997</v>
      </c>
      <c r="E6" s="705">
        <v>10.457677449</v>
      </c>
      <c r="F6" s="705">
        <v>9.5948950750000002</v>
      </c>
      <c r="G6" s="705">
        <v>9.5720115660000005</v>
      </c>
      <c r="H6" s="705">
        <v>11.549784954</v>
      </c>
      <c r="I6" s="705">
        <v>15.101966707000001</v>
      </c>
      <c r="J6" s="705">
        <v>12.743937075</v>
      </c>
      <c r="K6" s="705">
        <v>11.343688671000001</v>
      </c>
      <c r="L6" s="705">
        <v>10.402173348</v>
      </c>
      <c r="M6" s="705">
        <v>8.8856967709999992</v>
      </c>
      <c r="N6" s="705">
        <v>12.138699162</v>
      </c>
      <c r="O6" s="705">
        <v>12.682475276</v>
      </c>
      <c r="P6" s="705">
        <v>10.579841371000001</v>
      </c>
      <c r="Q6" s="705">
        <v>12.218776676999999</v>
      </c>
      <c r="R6" s="705">
        <v>12.101627088000001</v>
      </c>
      <c r="S6" s="705">
        <v>15.440127674999999</v>
      </c>
      <c r="T6" s="705">
        <v>15.045772139</v>
      </c>
      <c r="U6" s="705">
        <v>17.864246377000001</v>
      </c>
      <c r="V6" s="705">
        <v>16.532675281</v>
      </c>
      <c r="W6" s="705">
        <v>13.788222940000001</v>
      </c>
      <c r="X6" s="705">
        <v>12.314887725</v>
      </c>
      <c r="Y6" s="705">
        <v>9.3283249690000005</v>
      </c>
      <c r="Z6" s="705">
        <v>9.3882858670000005</v>
      </c>
      <c r="AA6" s="705">
        <v>12.524894148</v>
      </c>
      <c r="AB6" s="705">
        <v>11.93387047</v>
      </c>
      <c r="AC6" s="705">
        <v>12.708218593</v>
      </c>
      <c r="AD6" s="705">
        <v>12.937716654999999</v>
      </c>
      <c r="AE6" s="705">
        <v>13.500416605</v>
      </c>
      <c r="AF6" s="705">
        <v>15.762995559</v>
      </c>
      <c r="AG6" s="705">
        <v>19.374172943000001</v>
      </c>
      <c r="AH6" s="705">
        <v>19.584990218000002</v>
      </c>
      <c r="AI6" s="705">
        <v>15.784878076</v>
      </c>
      <c r="AJ6" s="705">
        <v>15.542895885</v>
      </c>
      <c r="AK6" s="705">
        <v>12.799818809</v>
      </c>
      <c r="AL6" s="705">
        <v>14.376209115</v>
      </c>
      <c r="AM6" s="705">
        <v>15.901056356</v>
      </c>
      <c r="AN6" s="705">
        <v>14.091538353000001</v>
      </c>
      <c r="AO6" s="705">
        <v>13.917040086</v>
      </c>
      <c r="AP6" s="705">
        <v>12.521323963</v>
      </c>
      <c r="AQ6" s="705">
        <v>13.542816338</v>
      </c>
      <c r="AR6" s="705">
        <v>17.124601621</v>
      </c>
      <c r="AS6" s="705">
        <v>22.393368810999998</v>
      </c>
      <c r="AT6" s="705">
        <v>18.090340677</v>
      </c>
      <c r="AU6" s="705">
        <v>12.924854143999999</v>
      </c>
      <c r="AV6" s="705">
        <v>14.03408151</v>
      </c>
      <c r="AW6" s="705">
        <v>9.4264721280000003</v>
      </c>
      <c r="AX6" s="705">
        <v>15.12997</v>
      </c>
      <c r="AY6" s="705">
        <v>13.6873</v>
      </c>
      <c r="AZ6" s="706">
        <v>11.84258</v>
      </c>
      <c r="BA6" s="706">
        <v>12.08174</v>
      </c>
      <c r="BB6" s="706">
        <v>11.75033</v>
      </c>
      <c r="BC6" s="706">
        <v>12.46458</v>
      </c>
      <c r="BD6" s="706">
        <v>15.375080000000001</v>
      </c>
      <c r="BE6" s="706">
        <v>18.5137</v>
      </c>
      <c r="BF6" s="706">
        <v>17.173850000000002</v>
      </c>
      <c r="BG6" s="706">
        <v>11.899509999999999</v>
      </c>
      <c r="BH6" s="706">
        <v>11.25909</v>
      </c>
      <c r="BI6" s="706">
        <v>9.5465809999999998</v>
      </c>
      <c r="BJ6" s="706">
        <v>14.170199999999999</v>
      </c>
      <c r="BK6" s="706">
        <v>13.23672</v>
      </c>
      <c r="BL6" s="706">
        <v>10.005789999999999</v>
      </c>
      <c r="BM6" s="706">
        <v>10.811870000000001</v>
      </c>
      <c r="BN6" s="706">
        <v>11.37485</v>
      </c>
      <c r="BO6" s="706">
        <v>12.858370000000001</v>
      </c>
      <c r="BP6" s="706">
        <v>14.577819999999999</v>
      </c>
      <c r="BQ6" s="706">
        <v>19.59253</v>
      </c>
      <c r="BR6" s="706">
        <v>17.851790000000001</v>
      </c>
      <c r="BS6" s="706">
        <v>12.36192</v>
      </c>
      <c r="BT6" s="706">
        <v>13.09366</v>
      </c>
      <c r="BU6" s="706">
        <v>11.238670000000001</v>
      </c>
      <c r="BV6" s="706">
        <v>13.7424</v>
      </c>
    </row>
    <row r="7" spans="1:74" ht="11.1" customHeight="1" x14ac:dyDescent="0.2">
      <c r="A7" s="502" t="s">
        <v>1269</v>
      </c>
      <c r="B7" s="503" t="s">
        <v>83</v>
      </c>
      <c r="C7" s="705">
        <v>32.207767830999998</v>
      </c>
      <c r="D7" s="705">
        <v>24.146972636000001</v>
      </c>
      <c r="E7" s="705">
        <v>22.737011014</v>
      </c>
      <c r="F7" s="705">
        <v>22.048587721000001</v>
      </c>
      <c r="G7" s="705">
        <v>25.360741220000001</v>
      </c>
      <c r="H7" s="705">
        <v>29.246865969000002</v>
      </c>
      <c r="I7" s="705">
        <v>33.583942360999998</v>
      </c>
      <c r="J7" s="705">
        <v>30.888354226000001</v>
      </c>
      <c r="K7" s="705">
        <v>26.091083626</v>
      </c>
      <c r="L7" s="705">
        <v>24.448737812000001</v>
      </c>
      <c r="M7" s="705">
        <v>26.568895692000002</v>
      </c>
      <c r="N7" s="705">
        <v>29.199017700999999</v>
      </c>
      <c r="O7" s="705">
        <v>32.768404087999997</v>
      </c>
      <c r="P7" s="705">
        <v>25.680286255999999</v>
      </c>
      <c r="Q7" s="705">
        <v>24.134606596000001</v>
      </c>
      <c r="R7" s="705">
        <v>22.608627373000001</v>
      </c>
      <c r="S7" s="705">
        <v>25.306330289000002</v>
      </c>
      <c r="T7" s="705">
        <v>29.888795932000001</v>
      </c>
      <c r="U7" s="705">
        <v>33.005789204999999</v>
      </c>
      <c r="V7" s="705">
        <v>32.634280216999997</v>
      </c>
      <c r="W7" s="705">
        <v>27.832301411</v>
      </c>
      <c r="X7" s="705">
        <v>25.760542934</v>
      </c>
      <c r="Y7" s="705">
        <v>28.573866748</v>
      </c>
      <c r="Z7" s="705">
        <v>26.035060667</v>
      </c>
      <c r="AA7" s="705">
        <v>29.368176810000001</v>
      </c>
      <c r="AB7" s="705">
        <v>24.706590980000001</v>
      </c>
      <c r="AC7" s="705">
        <v>23.204171304999999</v>
      </c>
      <c r="AD7" s="705">
        <v>17.651559516999999</v>
      </c>
      <c r="AE7" s="705">
        <v>21.001340102</v>
      </c>
      <c r="AF7" s="705">
        <v>22.509175721999998</v>
      </c>
      <c r="AG7" s="705">
        <v>28.206183723999999</v>
      </c>
      <c r="AH7" s="705">
        <v>25.441313228999999</v>
      </c>
      <c r="AI7" s="705">
        <v>22.486328115999999</v>
      </c>
      <c r="AJ7" s="705">
        <v>18.156532841000001</v>
      </c>
      <c r="AK7" s="705">
        <v>22.031795227</v>
      </c>
      <c r="AL7" s="705">
        <v>21.121619723999999</v>
      </c>
      <c r="AM7" s="705">
        <v>19.267603506</v>
      </c>
      <c r="AN7" s="705">
        <v>16.848103843000001</v>
      </c>
      <c r="AO7" s="705">
        <v>14.930759009999999</v>
      </c>
      <c r="AP7" s="705">
        <v>10.959071983999999</v>
      </c>
      <c r="AQ7" s="705">
        <v>12.324602304000001</v>
      </c>
      <c r="AR7" s="705">
        <v>17.846042091000001</v>
      </c>
      <c r="AS7" s="705">
        <v>24.969023341</v>
      </c>
      <c r="AT7" s="705">
        <v>25.032666125999999</v>
      </c>
      <c r="AU7" s="705">
        <v>18.530749663999998</v>
      </c>
      <c r="AV7" s="705">
        <v>17.216742128</v>
      </c>
      <c r="AW7" s="705">
        <v>18.146927659999999</v>
      </c>
      <c r="AX7" s="705">
        <v>21.881260000000001</v>
      </c>
      <c r="AY7" s="705">
        <v>25.714009999999998</v>
      </c>
      <c r="AZ7" s="706">
        <v>17.043710000000001</v>
      </c>
      <c r="BA7" s="706">
        <v>14.37785</v>
      </c>
      <c r="BB7" s="706">
        <v>13.348409999999999</v>
      </c>
      <c r="BC7" s="706">
        <v>16.179290000000002</v>
      </c>
      <c r="BD7" s="706">
        <v>21.05068</v>
      </c>
      <c r="BE7" s="706">
        <v>28.336390000000002</v>
      </c>
      <c r="BF7" s="706">
        <v>25.926110000000001</v>
      </c>
      <c r="BG7" s="706">
        <v>20.706900000000001</v>
      </c>
      <c r="BH7" s="706">
        <v>21.021139999999999</v>
      </c>
      <c r="BI7" s="706">
        <v>16.300689999999999</v>
      </c>
      <c r="BJ7" s="706">
        <v>21.258859999999999</v>
      </c>
      <c r="BK7" s="706">
        <v>28.252949999999998</v>
      </c>
      <c r="BL7" s="706">
        <v>22.074739999999998</v>
      </c>
      <c r="BM7" s="706">
        <v>18.260169999999999</v>
      </c>
      <c r="BN7" s="706">
        <v>15.2148</v>
      </c>
      <c r="BO7" s="706">
        <v>16.596959999999999</v>
      </c>
      <c r="BP7" s="706">
        <v>22.981940000000002</v>
      </c>
      <c r="BQ7" s="706">
        <v>29.06664</v>
      </c>
      <c r="BR7" s="706">
        <v>27.286159999999999</v>
      </c>
      <c r="BS7" s="706">
        <v>21.135850000000001</v>
      </c>
      <c r="BT7" s="706">
        <v>19.663959999999999</v>
      </c>
      <c r="BU7" s="706">
        <v>15.350949999999999</v>
      </c>
      <c r="BV7" s="706">
        <v>22.660869999999999</v>
      </c>
    </row>
    <row r="8" spans="1:74" ht="11.1" customHeight="1" x14ac:dyDescent="0.2">
      <c r="A8" s="502" t="s">
        <v>1270</v>
      </c>
      <c r="B8" s="505" t="s">
        <v>86</v>
      </c>
      <c r="C8" s="705">
        <v>8.5580499999999997</v>
      </c>
      <c r="D8" s="705">
        <v>7.9098740000000003</v>
      </c>
      <c r="E8" s="705">
        <v>8.1775160000000007</v>
      </c>
      <c r="F8" s="705">
        <v>6.0110739999999998</v>
      </c>
      <c r="G8" s="705">
        <v>6.3005550000000001</v>
      </c>
      <c r="H8" s="705">
        <v>8.1147869999999998</v>
      </c>
      <c r="I8" s="705">
        <v>8.7635290000000001</v>
      </c>
      <c r="J8" s="705">
        <v>9.3251659999999994</v>
      </c>
      <c r="K8" s="705">
        <v>8.3040149999999997</v>
      </c>
      <c r="L8" s="705">
        <v>8.175535</v>
      </c>
      <c r="M8" s="705">
        <v>7.7500359999999997</v>
      </c>
      <c r="N8" s="705">
        <v>8.2838279999999997</v>
      </c>
      <c r="O8" s="705">
        <v>8.7423920000000006</v>
      </c>
      <c r="P8" s="705">
        <v>8.3149309999999996</v>
      </c>
      <c r="Q8" s="705">
        <v>9.3643219999999996</v>
      </c>
      <c r="R8" s="705">
        <v>7.5869109999999997</v>
      </c>
      <c r="S8" s="705">
        <v>7.2682719999999996</v>
      </c>
      <c r="T8" s="705">
        <v>8.0426129999999993</v>
      </c>
      <c r="U8" s="705">
        <v>8.5099830000000001</v>
      </c>
      <c r="V8" s="705">
        <v>9.2652090000000005</v>
      </c>
      <c r="W8" s="705">
        <v>7.9223990000000004</v>
      </c>
      <c r="X8" s="705">
        <v>7.0841339999999997</v>
      </c>
      <c r="Y8" s="705">
        <v>8.0397770000000008</v>
      </c>
      <c r="Z8" s="705">
        <v>8.1476240000000004</v>
      </c>
      <c r="AA8" s="705">
        <v>8.7238349999999993</v>
      </c>
      <c r="AB8" s="705">
        <v>7.7350099999999999</v>
      </c>
      <c r="AC8" s="705">
        <v>8.7955830000000006</v>
      </c>
      <c r="AD8" s="705">
        <v>7.1550209999999996</v>
      </c>
      <c r="AE8" s="705">
        <v>7.5885829999999999</v>
      </c>
      <c r="AF8" s="705">
        <v>8.459816</v>
      </c>
      <c r="AG8" s="705">
        <v>8.9073829999999994</v>
      </c>
      <c r="AH8" s="705">
        <v>9.3191249999999997</v>
      </c>
      <c r="AI8" s="705">
        <v>8.877815</v>
      </c>
      <c r="AJ8" s="705">
        <v>8.3179180000000006</v>
      </c>
      <c r="AK8" s="705">
        <v>8.6663490000000003</v>
      </c>
      <c r="AL8" s="705">
        <v>9.7175049999999992</v>
      </c>
      <c r="AM8" s="705">
        <v>9.8692480000000007</v>
      </c>
      <c r="AN8" s="705">
        <v>8.9950550000000007</v>
      </c>
      <c r="AO8" s="705">
        <v>7.7540620000000002</v>
      </c>
      <c r="AP8" s="705">
        <v>6.8925970000000003</v>
      </c>
      <c r="AQ8" s="705">
        <v>7.823499</v>
      </c>
      <c r="AR8" s="705">
        <v>8.1399600000000003</v>
      </c>
      <c r="AS8" s="705">
        <v>8.5673300000000001</v>
      </c>
      <c r="AT8" s="705">
        <v>8.1090520000000001</v>
      </c>
      <c r="AU8" s="705">
        <v>7.714925</v>
      </c>
      <c r="AV8" s="705">
        <v>6.3343489999999996</v>
      </c>
      <c r="AW8" s="705">
        <v>6.836068</v>
      </c>
      <c r="AX8" s="705">
        <v>8.1284899999999993</v>
      </c>
      <c r="AY8" s="705">
        <v>8.5035799999999995</v>
      </c>
      <c r="AZ8" s="706">
        <v>7.8656600000000001</v>
      </c>
      <c r="BA8" s="706">
        <v>8.1858900000000006</v>
      </c>
      <c r="BB8" s="706">
        <v>6.7875800000000002</v>
      </c>
      <c r="BC8" s="706">
        <v>8.0049899999999994</v>
      </c>
      <c r="BD8" s="706">
        <v>8.4274900000000006</v>
      </c>
      <c r="BE8" s="706">
        <v>8.7084100000000007</v>
      </c>
      <c r="BF8" s="706">
        <v>8.7084100000000007</v>
      </c>
      <c r="BG8" s="706">
        <v>7.4435399999999996</v>
      </c>
      <c r="BH8" s="706">
        <v>7.1230599999999997</v>
      </c>
      <c r="BI8" s="706">
        <v>8.4274900000000006</v>
      </c>
      <c r="BJ8" s="706">
        <v>8.7084100000000007</v>
      </c>
      <c r="BK8" s="706">
        <v>8.7084100000000007</v>
      </c>
      <c r="BL8" s="706">
        <v>7.6191800000000001</v>
      </c>
      <c r="BM8" s="706">
        <v>7.6966799999999997</v>
      </c>
      <c r="BN8" s="706">
        <v>5.7652299999999999</v>
      </c>
      <c r="BO8" s="706">
        <v>8.0999199999999991</v>
      </c>
      <c r="BP8" s="706">
        <v>8.4274900000000006</v>
      </c>
      <c r="BQ8" s="706">
        <v>8.1362199999999998</v>
      </c>
      <c r="BR8" s="706">
        <v>8.1362199999999998</v>
      </c>
      <c r="BS8" s="706">
        <v>7.2558800000000003</v>
      </c>
      <c r="BT8" s="706">
        <v>7.1640499999999996</v>
      </c>
      <c r="BU8" s="706">
        <v>7.4496099999999998</v>
      </c>
      <c r="BV8" s="706">
        <v>8.1362199999999998</v>
      </c>
    </row>
    <row r="9" spans="1:74" ht="11.1" customHeight="1" x14ac:dyDescent="0.2">
      <c r="A9" s="502" t="s">
        <v>1271</v>
      </c>
      <c r="B9" s="505" t="s">
        <v>1228</v>
      </c>
      <c r="C9" s="705">
        <v>0.779732651</v>
      </c>
      <c r="D9" s="705">
        <v>0.68079292599999996</v>
      </c>
      <c r="E9" s="705">
        <v>0.77315661599999996</v>
      </c>
      <c r="F9" s="705">
        <v>0.8493404</v>
      </c>
      <c r="G9" s="705">
        <v>0.81884271099999995</v>
      </c>
      <c r="H9" s="705">
        <v>0.83283584399999999</v>
      </c>
      <c r="I9" s="705">
        <v>0.94323286299999998</v>
      </c>
      <c r="J9" s="705">
        <v>0.85341465000000005</v>
      </c>
      <c r="K9" s="705">
        <v>0.73248724899999995</v>
      </c>
      <c r="L9" s="705">
        <v>0.82353308599999997</v>
      </c>
      <c r="M9" s="705">
        <v>0.78919013100000002</v>
      </c>
      <c r="N9" s="705">
        <v>0.74748394299999998</v>
      </c>
      <c r="O9" s="705">
        <v>0.74260077199999996</v>
      </c>
      <c r="P9" s="705">
        <v>0.676423263</v>
      </c>
      <c r="Q9" s="705">
        <v>0.70815714699999999</v>
      </c>
      <c r="R9" s="705">
        <v>0.76303041400000005</v>
      </c>
      <c r="S9" s="705">
        <v>0.82066013800000004</v>
      </c>
      <c r="T9" s="705">
        <v>0.79759728500000004</v>
      </c>
      <c r="U9" s="705">
        <v>0.84546830799999995</v>
      </c>
      <c r="V9" s="705">
        <v>0.67577277599999996</v>
      </c>
      <c r="W9" s="705">
        <v>0.663708195</v>
      </c>
      <c r="X9" s="705">
        <v>0.79972047800000001</v>
      </c>
      <c r="Y9" s="705">
        <v>0.84180094299999997</v>
      </c>
      <c r="Z9" s="705">
        <v>0.84821750100000004</v>
      </c>
      <c r="AA9" s="705">
        <v>1.021603976</v>
      </c>
      <c r="AB9" s="705">
        <v>0.99438993200000003</v>
      </c>
      <c r="AC9" s="705">
        <v>0.92586109299999997</v>
      </c>
      <c r="AD9" s="705">
        <v>1.0338356950000001</v>
      </c>
      <c r="AE9" s="705">
        <v>1.164385483</v>
      </c>
      <c r="AF9" s="705">
        <v>0.90438864399999996</v>
      </c>
      <c r="AG9" s="705">
        <v>0.99763792200000001</v>
      </c>
      <c r="AH9" s="705">
        <v>0.75482625199999998</v>
      </c>
      <c r="AI9" s="705">
        <v>0.752902352</v>
      </c>
      <c r="AJ9" s="705">
        <v>0.79099392999999996</v>
      </c>
      <c r="AK9" s="705">
        <v>0.81418400700000004</v>
      </c>
      <c r="AL9" s="705">
        <v>0.76450495399999996</v>
      </c>
      <c r="AM9" s="705">
        <v>1.0387838309999999</v>
      </c>
      <c r="AN9" s="705">
        <v>1.0751953860000001</v>
      </c>
      <c r="AO9" s="705">
        <v>0.94299943399999997</v>
      </c>
      <c r="AP9" s="705">
        <v>0.85839981399999998</v>
      </c>
      <c r="AQ9" s="705">
        <v>1.1829410600000001</v>
      </c>
      <c r="AR9" s="705">
        <v>1.113069335</v>
      </c>
      <c r="AS9" s="705">
        <v>1.0981165719999999</v>
      </c>
      <c r="AT9" s="705">
        <v>0.96743754699999995</v>
      </c>
      <c r="AU9" s="705">
        <v>0.79389283799999999</v>
      </c>
      <c r="AV9" s="705">
        <v>0.74817654600000005</v>
      </c>
      <c r="AW9" s="705">
        <v>0.94287264699999995</v>
      </c>
      <c r="AX9" s="705">
        <v>0.88631839999999995</v>
      </c>
      <c r="AY9" s="705">
        <v>0.8566357</v>
      </c>
      <c r="AZ9" s="706">
        <v>0.7343423</v>
      </c>
      <c r="BA9" s="706">
        <v>0.82025289999999995</v>
      </c>
      <c r="BB9" s="706">
        <v>0.8719306</v>
      </c>
      <c r="BC9" s="706">
        <v>0.83479829999999999</v>
      </c>
      <c r="BD9" s="706">
        <v>0.84206910000000001</v>
      </c>
      <c r="BE9" s="706">
        <v>0.75457300000000005</v>
      </c>
      <c r="BF9" s="706">
        <v>0.6733576</v>
      </c>
      <c r="BG9" s="706">
        <v>0.57482089999999997</v>
      </c>
      <c r="BH9" s="706">
        <v>0.59652830000000001</v>
      </c>
      <c r="BI9" s="706">
        <v>0.62940940000000001</v>
      </c>
      <c r="BJ9" s="706">
        <v>0.57423599999999997</v>
      </c>
      <c r="BK9" s="706">
        <v>0.68651189999999995</v>
      </c>
      <c r="BL9" s="706">
        <v>0.61011070000000001</v>
      </c>
      <c r="BM9" s="706">
        <v>0.73923470000000002</v>
      </c>
      <c r="BN9" s="706">
        <v>0.80764309999999995</v>
      </c>
      <c r="BO9" s="706">
        <v>0.78859749999999995</v>
      </c>
      <c r="BP9" s="706">
        <v>0.80577480000000001</v>
      </c>
      <c r="BQ9" s="706">
        <v>0.72629010000000005</v>
      </c>
      <c r="BR9" s="706">
        <v>0.65265620000000002</v>
      </c>
      <c r="BS9" s="706">
        <v>0.56101020000000001</v>
      </c>
      <c r="BT9" s="706">
        <v>0.58495339999999996</v>
      </c>
      <c r="BU9" s="706">
        <v>0.62221510000000002</v>
      </c>
      <c r="BV9" s="706">
        <v>0.56884789999999996</v>
      </c>
    </row>
    <row r="10" spans="1:74" ht="11.1" customHeight="1" x14ac:dyDescent="0.2">
      <c r="A10" s="502" t="s">
        <v>1272</v>
      </c>
      <c r="B10" s="505" t="s">
        <v>1331</v>
      </c>
      <c r="C10" s="705">
        <v>4.5510876490000003</v>
      </c>
      <c r="D10" s="705">
        <v>5.1498658749999997</v>
      </c>
      <c r="E10" s="705">
        <v>5.771295318</v>
      </c>
      <c r="F10" s="705">
        <v>5.308944254</v>
      </c>
      <c r="G10" s="705">
        <v>4.9750758599999996</v>
      </c>
      <c r="H10" s="705">
        <v>4.3414912259999996</v>
      </c>
      <c r="I10" s="705">
        <v>2.9489492789999998</v>
      </c>
      <c r="J10" s="705">
        <v>2.6273848649999998</v>
      </c>
      <c r="K10" s="705">
        <v>3.9639207600000002</v>
      </c>
      <c r="L10" s="705">
        <v>6.4340382859999998</v>
      </c>
      <c r="M10" s="705">
        <v>6.3675284599999999</v>
      </c>
      <c r="N10" s="705">
        <v>6.9749074550000003</v>
      </c>
      <c r="O10" s="705">
        <v>6.5712519069999997</v>
      </c>
      <c r="P10" s="705">
        <v>5.132838456</v>
      </c>
      <c r="Q10" s="705">
        <v>5.7939865729999998</v>
      </c>
      <c r="R10" s="705">
        <v>5.5365633289999998</v>
      </c>
      <c r="S10" s="705">
        <v>4.3779558400000003</v>
      </c>
      <c r="T10" s="705">
        <v>4.4878497959999999</v>
      </c>
      <c r="U10" s="705">
        <v>3.2729811190000002</v>
      </c>
      <c r="V10" s="705">
        <v>3.5157323659999999</v>
      </c>
      <c r="W10" s="705">
        <v>4.4523159730000001</v>
      </c>
      <c r="X10" s="705">
        <v>5.1174406479999996</v>
      </c>
      <c r="Y10" s="705">
        <v>5.1136131149999997</v>
      </c>
      <c r="Z10" s="705">
        <v>5.6301649720000002</v>
      </c>
      <c r="AA10" s="705">
        <v>5.6355004869999998</v>
      </c>
      <c r="AB10" s="705">
        <v>4.6011082910000001</v>
      </c>
      <c r="AC10" s="705">
        <v>6.1827132349999996</v>
      </c>
      <c r="AD10" s="705">
        <v>6.3458623730000001</v>
      </c>
      <c r="AE10" s="705">
        <v>5.1893034409999999</v>
      </c>
      <c r="AF10" s="705">
        <v>4.3206641570000004</v>
      </c>
      <c r="AG10" s="705">
        <v>3.910820111</v>
      </c>
      <c r="AH10" s="705">
        <v>3.4136956500000002</v>
      </c>
      <c r="AI10" s="705">
        <v>5.1688017940000002</v>
      </c>
      <c r="AJ10" s="705">
        <v>6.4128405739999996</v>
      </c>
      <c r="AK10" s="705">
        <v>6.0180281449999997</v>
      </c>
      <c r="AL10" s="705">
        <v>6.2757852400000003</v>
      </c>
      <c r="AM10" s="705">
        <v>6.1218751689999999</v>
      </c>
      <c r="AN10" s="705">
        <v>7.083095986</v>
      </c>
      <c r="AO10" s="705">
        <v>7.1170610439999997</v>
      </c>
      <c r="AP10" s="705">
        <v>7.0353263970000004</v>
      </c>
      <c r="AQ10" s="705">
        <v>6.418280867</v>
      </c>
      <c r="AR10" s="705">
        <v>6.600658503</v>
      </c>
      <c r="AS10" s="705">
        <v>4.6711965500000003</v>
      </c>
      <c r="AT10" s="705">
        <v>5.265564114</v>
      </c>
      <c r="AU10" s="705">
        <v>6.3284893569999996</v>
      </c>
      <c r="AV10" s="705">
        <v>7.5916226849999999</v>
      </c>
      <c r="AW10" s="705">
        <v>8.8986773669999994</v>
      </c>
      <c r="AX10" s="705">
        <v>8.3398760000000003</v>
      </c>
      <c r="AY10" s="705">
        <v>7.7001289999999996</v>
      </c>
      <c r="AZ10" s="706">
        <v>8.3825470000000006</v>
      </c>
      <c r="BA10" s="706">
        <v>8.4859939999999998</v>
      </c>
      <c r="BB10" s="706">
        <v>8.6702809999999992</v>
      </c>
      <c r="BC10" s="706">
        <v>7.6333339999999996</v>
      </c>
      <c r="BD10" s="706">
        <v>8.1718279999999996</v>
      </c>
      <c r="BE10" s="706">
        <v>5.5834239999999999</v>
      </c>
      <c r="BF10" s="706">
        <v>6.1810830000000001</v>
      </c>
      <c r="BG10" s="706">
        <v>7.5094479999999999</v>
      </c>
      <c r="BH10" s="706">
        <v>8.8420290000000001</v>
      </c>
      <c r="BI10" s="706">
        <v>10.254619999999999</v>
      </c>
      <c r="BJ10" s="706">
        <v>8.0611660000000001</v>
      </c>
      <c r="BK10" s="706">
        <v>8.2676470000000002</v>
      </c>
      <c r="BL10" s="706">
        <v>8.9554150000000003</v>
      </c>
      <c r="BM10" s="706">
        <v>9.0311240000000002</v>
      </c>
      <c r="BN10" s="706">
        <v>9.128857</v>
      </c>
      <c r="BO10" s="706">
        <v>8.0577710000000007</v>
      </c>
      <c r="BP10" s="706">
        <v>8.7597120000000004</v>
      </c>
      <c r="BQ10" s="706">
        <v>6.1238510000000002</v>
      </c>
      <c r="BR10" s="706">
        <v>6.5659280000000004</v>
      </c>
      <c r="BS10" s="706">
        <v>8.0471470000000007</v>
      </c>
      <c r="BT10" s="706">
        <v>9.3199199999999998</v>
      </c>
      <c r="BU10" s="706">
        <v>10.74844</v>
      </c>
      <c r="BV10" s="706">
        <v>7.9662750000000004</v>
      </c>
    </row>
    <row r="11" spans="1:74" ht="11.1" customHeight="1" x14ac:dyDescent="0.2">
      <c r="A11" s="502" t="s">
        <v>1273</v>
      </c>
      <c r="B11" s="503" t="s">
        <v>1332</v>
      </c>
      <c r="C11" s="705">
        <v>0.803342903</v>
      </c>
      <c r="D11" s="705">
        <v>0.62931200300000001</v>
      </c>
      <c r="E11" s="705">
        <v>0.71167445600000001</v>
      </c>
      <c r="F11" s="705">
        <v>0.37433354600000002</v>
      </c>
      <c r="G11" s="705">
        <v>0.83242768599999994</v>
      </c>
      <c r="H11" s="705">
        <v>0.68874354800000004</v>
      </c>
      <c r="I11" s="705">
        <v>0.69374177000000004</v>
      </c>
      <c r="J11" s="705">
        <v>0.56629291000000004</v>
      </c>
      <c r="K11" s="705">
        <v>0.55419663900000005</v>
      </c>
      <c r="L11" s="705">
        <v>0.441765358</v>
      </c>
      <c r="M11" s="705">
        <v>0.67469379799999996</v>
      </c>
      <c r="N11" s="705">
        <v>0.654717259</v>
      </c>
      <c r="O11" s="705">
        <v>0.72981700599999999</v>
      </c>
      <c r="P11" s="705">
        <v>0.62538171200000003</v>
      </c>
      <c r="Q11" s="705">
        <v>0.62290398499999999</v>
      </c>
      <c r="R11" s="705">
        <v>0.58601746499999996</v>
      </c>
      <c r="S11" s="705">
        <v>0.44374851500000001</v>
      </c>
      <c r="T11" s="705">
        <v>0.65435142700000004</v>
      </c>
      <c r="U11" s="705">
        <v>0.62267478300000001</v>
      </c>
      <c r="V11" s="705">
        <v>0.60604478100000003</v>
      </c>
      <c r="W11" s="705">
        <v>0.616115262</v>
      </c>
      <c r="X11" s="705">
        <v>0.37546125499999999</v>
      </c>
      <c r="Y11" s="705">
        <v>0.60913320199999998</v>
      </c>
      <c r="Z11" s="705">
        <v>0.66831875299999999</v>
      </c>
      <c r="AA11" s="705">
        <v>0.73001761099999996</v>
      </c>
      <c r="AB11" s="705">
        <v>0.64110158100000003</v>
      </c>
      <c r="AC11" s="705">
        <v>0.610489481</v>
      </c>
      <c r="AD11" s="705">
        <v>0.32663542400000001</v>
      </c>
      <c r="AE11" s="705">
        <v>0.64539858500000002</v>
      </c>
      <c r="AF11" s="705">
        <v>0.48694596600000001</v>
      </c>
      <c r="AG11" s="705">
        <v>0.629796472</v>
      </c>
      <c r="AH11" s="705">
        <v>0.58848714899999999</v>
      </c>
      <c r="AI11" s="705">
        <v>0.50311099299999995</v>
      </c>
      <c r="AJ11" s="705">
        <v>0.23598190499999999</v>
      </c>
      <c r="AK11" s="705">
        <v>0.36391010400000001</v>
      </c>
      <c r="AL11" s="705">
        <v>0.40946677599999998</v>
      </c>
      <c r="AM11" s="705">
        <v>0.50980009500000001</v>
      </c>
      <c r="AN11" s="705">
        <v>0.38941406899999997</v>
      </c>
      <c r="AO11" s="705">
        <v>0.56047247</v>
      </c>
      <c r="AP11" s="705">
        <v>0.40311248</v>
      </c>
      <c r="AQ11" s="705">
        <v>0.39989394499999997</v>
      </c>
      <c r="AR11" s="705">
        <v>0.488400218</v>
      </c>
      <c r="AS11" s="705">
        <v>0.52997995899999994</v>
      </c>
      <c r="AT11" s="705">
        <v>0.54685344599999997</v>
      </c>
      <c r="AU11" s="705">
        <v>0.299563621</v>
      </c>
      <c r="AV11" s="705">
        <v>0.177628551</v>
      </c>
      <c r="AW11" s="705">
        <v>0.43201275500000003</v>
      </c>
      <c r="AX11" s="705">
        <v>0.31763330000000001</v>
      </c>
      <c r="AY11" s="705">
        <v>0.57496570000000002</v>
      </c>
      <c r="AZ11" s="706">
        <v>-4.8264099999999997E-2</v>
      </c>
      <c r="BA11" s="706">
        <v>0.33544859999999999</v>
      </c>
      <c r="BB11" s="706">
        <v>0.65712570000000003</v>
      </c>
      <c r="BC11" s="706">
        <v>0.37430999999999998</v>
      </c>
      <c r="BD11" s="706">
        <v>0.46485919999999997</v>
      </c>
      <c r="BE11" s="706">
        <v>0.44644719999999999</v>
      </c>
      <c r="BF11" s="706">
        <v>0.49744729999999998</v>
      </c>
      <c r="BG11" s="706">
        <v>0.22996279999999999</v>
      </c>
      <c r="BH11" s="706">
        <v>0.23210030000000001</v>
      </c>
      <c r="BI11" s="706">
        <v>0.44468069999999998</v>
      </c>
      <c r="BJ11" s="706">
        <v>0.26969910000000002</v>
      </c>
      <c r="BK11" s="706">
        <v>0.44461440000000002</v>
      </c>
      <c r="BL11" s="706">
        <v>-0.12946360000000001</v>
      </c>
      <c r="BM11" s="706">
        <v>0.49209160000000002</v>
      </c>
      <c r="BN11" s="706">
        <v>0.77726099999999998</v>
      </c>
      <c r="BO11" s="706">
        <v>0.40394400000000003</v>
      </c>
      <c r="BP11" s="706">
        <v>0.43288310000000002</v>
      </c>
      <c r="BQ11" s="706">
        <v>0.44932610000000001</v>
      </c>
      <c r="BR11" s="706">
        <v>0.51490080000000005</v>
      </c>
      <c r="BS11" s="706">
        <v>0.19668469999999999</v>
      </c>
      <c r="BT11" s="706">
        <v>0.23926269999999999</v>
      </c>
      <c r="BU11" s="706">
        <v>0.48056310000000002</v>
      </c>
      <c r="BV11" s="706">
        <v>0.25742540000000003</v>
      </c>
    </row>
    <row r="12" spans="1:74" ht="11.1" customHeight="1" x14ac:dyDescent="0.2">
      <c r="A12" s="502" t="s">
        <v>1274</v>
      </c>
      <c r="B12" s="503" t="s">
        <v>1232</v>
      </c>
      <c r="C12" s="705">
        <v>55.389718096000003</v>
      </c>
      <c r="D12" s="705">
        <v>45.549596923999999</v>
      </c>
      <c r="E12" s="705">
        <v>48.628330853000001</v>
      </c>
      <c r="F12" s="705">
        <v>44.187174996000003</v>
      </c>
      <c r="G12" s="705">
        <v>47.859654042999999</v>
      </c>
      <c r="H12" s="705">
        <v>54.774508541000003</v>
      </c>
      <c r="I12" s="705">
        <v>62.035361979999998</v>
      </c>
      <c r="J12" s="705">
        <v>57.004549726</v>
      </c>
      <c r="K12" s="705">
        <v>50.989391945000001</v>
      </c>
      <c r="L12" s="705">
        <v>50.725782889999998</v>
      </c>
      <c r="M12" s="705">
        <v>51.036040851999999</v>
      </c>
      <c r="N12" s="705">
        <v>57.998653519999998</v>
      </c>
      <c r="O12" s="705">
        <v>62.236941049000002</v>
      </c>
      <c r="P12" s="705">
        <v>51.009702058000002</v>
      </c>
      <c r="Q12" s="705">
        <v>52.842752978</v>
      </c>
      <c r="R12" s="705">
        <v>49.182776668999999</v>
      </c>
      <c r="S12" s="705">
        <v>53.657094456999999</v>
      </c>
      <c r="T12" s="705">
        <v>58.916979578999999</v>
      </c>
      <c r="U12" s="705">
        <v>64.121142792000001</v>
      </c>
      <c r="V12" s="705">
        <v>63.229714420999997</v>
      </c>
      <c r="W12" s="705">
        <v>55.275062781000003</v>
      </c>
      <c r="X12" s="705">
        <v>51.452187039999998</v>
      </c>
      <c r="Y12" s="705">
        <v>52.506515976999999</v>
      </c>
      <c r="Z12" s="705">
        <v>50.717671760000002</v>
      </c>
      <c r="AA12" s="705">
        <v>58.004028032000001</v>
      </c>
      <c r="AB12" s="705">
        <v>50.612071254</v>
      </c>
      <c r="AC12" s="705">
        <v>52.427036706999999</v>
      </c>
      <c r="AD12" s="705">
        <v>45.450630664000002</v>
      </c>
      <c r="AE12" s="705">
        <v>49.089427215999997</v>
      </c>
      <c r="AF12" s="705">
        <v>52.443986047999999</v>
      </c>
      <c r="AG12" s="705">
        <v>62.025994171999997</v>
      </c>
      <c r="AH12" s="705">
        <v>59.102437498</v>
      </c>
      <c r="AI12" s="705">
        <v>53.573836331000003</v>
      </c>
      <c r="AJ12" s="705">
        <v>49.457163135000002</v>
      </c>
      <c r="AK12" s="705">
        <v>50.694085291999997</v>
      </c>
      <c r="AL12" s="705">
        <v>52.665090808999999</v>
      </c>
      <c r="AM12" s="705">
        <v>52.708366957000003</v>
      </c>
      <c r="AN12" s="705">
        <v>48.482402637</v>
      </c>
      <c r="AO12" s="705">
        <v>45.222394043999998</v>
      </c>
      <c r="AP12" s="705">
        <v>38.669831637999998</v>
      </c>
      <c r="AQ12" s="705">
        <v>41.692033514000002</v>
      </c>
      <c r="AR12" s="705">
        <v>51.312731767999999</v>
      </c>
      <c r="AS12" s="705">
        <v>62.229015232999998</v>
      </c>
      <c r="AT12" s="705">
        <v>58.011913909999997</v>
      </c>
      <c r="AU12" s="705">
        <v>46.592474623999998</v>
      </c>
      <c r="AV12" s="705">
        <v>46.102600420000002</v>
      </c>
      <c r="AW12" s="705">
        <v>44.683030557000002</v>
      </c>
      <c r="AX12" s="705">
        <v>54.683549999999997</v>
      </c>
      <c r="AY12" s="705">
        <v>57.036619999999999</v>
      </c>
      <c r="AZ12" s="706">
        <v>45.820569999999996</v>
      </c>
      <c r="BA12" s="706">
        <v>44.287179999999999</v>
      </c>
      <c r="BB12" s="706">
        <v>42.085659999999997</v>
      </c>
      <c r="BC12" s="706">
        <v>45.491309999999999</v>
      </c>
      <c r="BD12" s="706">
        <v>54.332009999999997</v>
      </c>
      <c r="BE12" s="706">
        <v>62.342950000000002</v>
      </c>
      <c r="BF12" s="706">
        <v>59.160260000000001</v>
      </c>
      <c r="BG12" s="706">
        <v>48.364179999999998</v>
      </c>
      <c r="BH12" s="706">
        <v>49.07394</v>
      </c>
      <c r="BI12" s="706">
        <v>45.603479999999998</v>
      </c>
      <c r="BJ12" s="706">
        <v>53.042569999999998</v>
      </c>
      <c r="BK12" s="706">
        <v>59.596850000000003</v>
      </c>
      <c r="BL12" s="706">
        <v>49.135779999999997</v>
      </c>
      <c r="BM12" s="706">
        <v>47.031170000000003</v>
      </c>
      <c r="BN12" s="706">
        <v>43.068629999999999</v>
      </c>
      <c r="BO12" s="706">
        <v>46.805570000000003</v>
      </c>
      <c r="BP12" s="706">
        <v>55.985619999999997</v>
      </c>
      <c r="BQ12" s="706">
        <v>64.094849999999994</v>
      </c>
      <c r="BR12" s="706">
        <v>61.007660000000001</v>
      </c>
      <c r="BS12" s="706">
        <v>49.558489999999999</v>
      </c>
      <c r="BT12" s="706">
        <v>50.065809999999999</v>
      </c>
      <c r="BU12" s="706">
        <v>45.890450000000001</v>
      </c>
      <c r="BV12" s="706">
        <v>53.332039999999999</v>
      </c>
    </row>
    <row r="13" spans="1:74" ht="11.1" customHeight="1" x14ac:dyDescent="0.2">
      <c r="A13" s="502" t="s">
        <v>1275</v>
      </c>
      <c r="B13" s="503" t="s">
        <v>1333</v>
      </c>
      <c r="C13" s="705">
        <v>54.019850591999997</v>
      </c>
      <c r="D13" s="705">
        <v>45.515019336000002</v>
      </c>
      <c r="E13" s="705">
        <v>49.669127236000001</v>
      </c>
      <c r="F13" s="705">
        <v>45.765910959000003</v>
      </c>
      <c r="G13" s="705">
        <v>49.571356567999999</v>
      </c>
      <c r="H13" s="705">
        <v>55.586229430000003</v>
      </c>
      <c r="I13" s="705">
        <v>62.546108154999999</v>
      </c>
      <c r="J13" s="705">
        <v>57.934519729000002</v>
      </c>
      <c r="K13" s="705">
        <v>52.225578648999999</v>
      </c>
      <c r="L13" s="705">
        <v>50.704334154999998</v>
      </c>
      <c r="M13" s="705">
        <v>50.052068650999999</v>
      </c>
      <c r="N13" s="705">
        <v>56.603939513999997</v>
      </c>
      <c r="O13" s="705">
        <v>60.142330704000003</v>
      </c>
      <c r="P13" s="705">
        <v>49.822726482999997</v>
      </c>
      <c r="Q13" s="705">
        <v>50.922854690000001</v>
      </c>
      <c r="R13" s="705">
        <v>47.624227318000003</v>
      </c>
      <c r="S13" s="705">
        <v>54.155674114</v>
      </c>
      <c r="T13" s="705">
        <v>59.185988328000001</v>
      </c>
      <c r="U13" s="705">
        <v>63.444352928000001</v>
      </c>
      <c r="V13" s="705">
        <v>62.994460764000003</v>
      </c>
      <c r="W13" s="705">
        <v>55.296863510000001</v>
      </c>
      <c r="X13" s="705">
        <v>51.654477915000001</v>
      </c>
      <c r="Y13" s="705">
        <v>52.046126289</v>
      </c>
      <c r="Z13" s="705">
        <v>53.384666801999998</v>
      </c>
      <c r="AA13" s="705">
        <v>57.993122157000002</v>
      </c>
      <c r="AB13" s="705">
        <v>50.706578450999999</v>
      </c>
      <c r="AC13" s="705">
        <v>52.017678646999997</v>
      </c>
      <c r="AD13" s="705">
        <v>46.523609739999998</v>
      </c>
      <c r="AE13" s="705">
        <v>50.884075195000001</v>
      </c>
      <c r="AF13" s="705">
        <v>54.426752350000001</v>
      </c>
      <c r="AG13" s="705">
        <v>62.847246994000002</v>
      </c>
      <c r="AH13" s="705">
        <v>60.354929611000003</v>
      </c>
      <c r="AI13" s="705">
        <v>55.449893508999999</v>
      </c>
      <c r="AJ13" s="705">
        <v>50.140407263999997</v>
      </c>
      <c r="AK13" s="705">
        <v>50.560214467999998</v>
      </c>
      <c r="AL13" s="705">
        <v>53.573644436000002</v>
      </c>
      <c r="AM13" s="705">
        <v>54.151443208000003</v>
      </c>
      <c r="AN13" s="705">
        <v>50.204980710000001</v>
      </c>
      <c r="AO13" s="705">
        <v>48.401781464999999</v>
      </c>
      <c r="AP13" s="705">
        <v>41.815328045000001</v>
      </c>
      <c r="AQ13" s="705">
        <v>44.986670592000003</v>
      </c>
      <c r="AR13" s="705">
        <v>54.680457105999999</v>
      </c>
      <c r="AS13" s="705">
        <v>64.553799131000005</v>
      </c>
      <c r="AT13" s="705">
        <v>60.332434829</v>
      </c>
      <c r="AU13" s="705">
        <v>49.748032041000002</v>
      </c>
      <c r="AV13" s="705">
        <v>48.286949591999999</v>
      </c>
      <c r="AW13" s="705">
        <v>47.328901061000003</v>
      </c>
      <c r="AX13" s="705">
        <v>53.941890000000001</v>
      </c>
      <c r="AY13" s="705">
        <v>56.722830000000002</v>
      </c>
      <c r="AZ13" s="706">
        <v>47.607799999999997</v>
      </c>
      <c r="BA13" s="706">
        <v>48.964260000000003</v>
      </c>
      <c r="BB13" s="706">
        <v>44.646230000000003</v>
      </c>
      <c r="BC13" s="706">
        <v>49.183019999999999</v>
      </c>
      <c r="BD13" s="706">
        <v>56.432940000000002</v>
      </c>
      <c r="BE13" s="706">
        <v>63.181890000000003</v>
      </c>
      <c r="BF13" s="706">
        <v>60.481789999999997</v>
      </c>
      <c r="BG13" s="706">
        <v>51.276859999999999</v>
      </c>
      <c r="BH13" s="706">
        <v>49.897480000000002</v>
      </c>
      <c r="BI13" s="706">
        <v>48.598590000000002</v>
      </c>
      <c r="BJ13" s="706">
        <v>56.291939999999997</v>
      </c>
      <c r="BK13" s="706">
        <v>57.956180000000003</v>
      </c>
      <c r="BL13" s="706">
        <v>49.179119999999998</v>
      </c>
      <c r="BM13" s="706">
        <v>50.519069999999999</v>
      </c>
      <c r="BN13" s="706">
        <v>45.893659999999997</v>
      </c>
      <c r="BO13" s="706">
        <v>50.398220000000002</v>
      </c>
      <c r="BP13" s="706">
        <v>57.728200000000001</v>
      </c>
      <c r="BQ13" s="706">
        <v>64.470519999999993</v>
      </c>
      <c r="BR13" s="706">
        <v>61.678759999999997</v>
      </c>
      <c r="BS13" s="706">
        <v>52.286859999999997</v>
      </c>
      <c r="BT13" s="706">
        <v>50.848100000000002</v>
      </c>
      <c r="BU13" s="706">
        <v>49.451639999999998</v>
      </c>
      <c r="BV13" s="706">
        <v>57.161439999999999</v>
      </c>
    </row>
    <row r="14" spans="1:74" ht="11.1" customHeight="1" x14ac:dyDescent="0.2">
      <c r="A14" s="520"/>
      <c r="B14" s="131" t="s">
        <v>1352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33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502" t="s">
        <v>1276</v>
      </c>
      <c r="B15" s="503" t="s">
        <v>84</v>
      </c>
      <c r="C15" s="705">
        <v>3.4642416630000001</v>
      </c>
      <c r="D15" s="705">
        <v>2.781799484</v>
      </c>
      <c r="E15" s="705">
        <v>3.545515226</v>
      </c>
      <c r="F15" s="705">
        <v>3.8771544709999999</v>
      </c>
      <c r="G15" s="705">
        <v>4.4268766900000003</v>
      </c>
      <c r="H15" s="705">
        <v>5.1378464350000002</v>
      </c>
      <c r="I15" s="705">
        <v>6.8873949049999998</v>
      </c>
      <c r="J15" s="705">
        <v>5.375317098</v>
      </c>
      <c r="K15" s="705">
        <v>4.1292010230000002</v>
      </c>
      <c r="L15" s="705">
        <v>3.4969036529999999</v>
      </c>
      <c r="M15" s="705">
        <v>2.9636113339999999</v>
      </c>
      <c r="N15" s="705">
        <v>4.2786363740000004</v>
      </c>
      <c r="O15" s="705">
        <v>4.1514628340000002</v>
      </c>
      <c r="P15" s="705">
        <v>4.2822014450000001</v>
      </c>
      <c r="Q15" s="705">
        <v>4.0132155669999996</v>
      </c>
      <c r="R15" s="705">
        <v>4.3955475980000003</v>
      </c>
      <c r="S15" s="705">
        <v>6.7959650800000002</v>
      </c>
      <c r="T15" s="705">
        <v>6.9882631330000002</v>
      </c>
      <c r="U15" s="705">
        <v>8.3343361859999998</v>
      </c>
      <c r="V15" s="705">
        <v>7.0700561689999999</v>
      </c>
      <c r="W15" s="705">
        <v>5.8718693069999999</v>
      </c>
      <c r="X15" s="705">
        <v>4.8458548720000003</v>
      </c>
      <c r="Y15" s="705">
        <v>4.5034836010000001</v>
      </c>
      <c r="Z15" s="705">
        <v>3.8250184900000002</v>
      </c>
      <c r="AA15" s="705">
        <v>5.0281927099999999</v>
      </c>
      <c r="AB15" s="705">
        <v>4.6976252020000002</v>
      </c>
      <c r="AC15" s="705">
        <v>4.6611154020000001</v>
      </c>
      <c r="AD15" s="705">
        <v>4.2220345430000004</v>
      </c>
      <c r="AE15" s="705">
        <v>5.1636587059999997</v>
      </c>
      <c r="AF15" s="705">
        <v>6.6514420039999997</v>
      </c>
      <c r="AG15" s="705">
        <v>8.3265498519999994</v>
      </c>
      <c r="AH15" s="705">
        <v>9.1018562000000003</v>
      </c>
      <c r="AI15" s="705">
        <v>6.8520638309999997</v>
      </c>
      <c r="AJ15" s="705">
        <v>4.9363623509999996</v>
      </c>
      <c r="AK15" s="705">
        <v>4.2166786610000004</v>
      </c>
      <c r="AL15" s="705">
        <v>5.5767074980000002</v>
      </c>
      <c r="AM15" s="705">
        <v>6.247853965</v>
      </c>
      <c r="AN15" s="705">
        <v>5.7242656060000003</v>
      </c>
      <c r="AO15" s="705">
        <v>5.5121790490000002</v>
      </c>
      <c r="AP15" s="705">
        <v>4.4874517489999999</v>
      </c>
      <c r="AQ15" s="705">
        <v>5.0480651830000003</v>
      </c>
      <c r="AR15" s="705">
        <v>6.7436453759999999</v>
      </c>
      <c r="AS15" s="705">
        <v>9.7134954980000003</v>
      </c>
      <c r="AT15" s="705">
        <v>8.2152726020000006</v>
      </c>
      <c r="AU15" s="705">
        <v>6.2911040399999996</v>
      </c>
      <c r="AV15" s="705">
        <v>5.411605464</v>
      </c>
      <c r="AW15" s="705">
        <v>3.7972502800000001</v>
      </c>
      <c r="AX15" s="705">
        <v>5.6872360000000004</v>
      </c>
      <c r="AY15" s="705">
        <v>4.927848</v>
      </c>
      <c r="AZ15" s="706">
        <v>4.0139969999999998</v>
      </c>
      <c r="BA15" s="706">
        <v>4.85745</v>
      </c>
      <c r="BB15" s="706">
        <v>3.7055099999999999</v>
      </c>
      <c r="BC15" s="706">
        <v>4.0903790000000004</v>
      </c>
      <c r="BD15" s="706">
        <v>5.414002</v>
      </c>
      <c r="BE15" s="706">
        <v>8.0833659999999998</v>
      </c>
      <c r="BF15" s="706">
        <v>8.0270679999999999</v>
      </c>
      <c r="BG15" s="706">
        <v>5.988048</v>
      </c>
      <c r="BH15" s="706">
        <v>4.9139929999999996</v>
      </c>
      <c r="BI15" s="706">
        <v>4.4336169999999999</v>
      </c>
      <c r="BJ15" s="706">
        <v>5.254213</v>
      </c>
      <c r="BK15" s="706">
        <v>5.0506719999999996</v>
      </c>
      <c r="BL15" s="706">
        <v>3.9496020000000001</v>
      </c>
      <c r="BM15" s="706">
        <v>4.7144009999999996</v>
      </c>
      <c r="BN15" s="706">
        <v>3.4891130000000001</v>
      </c>
      <c r="BO15" s="706">
        <v>4.0445070000000003</v>
      </c>
      <c r="BP15" s="706">
        <v>5.1779089999999997</v>
      </c>
      <c r="BQ15" s="706">
        <v>8.2564200000000003</v>
      </c>
      <c r="BR15" s="706">
        <v>8.2669160000000002</v>
      </c>
      <c r="BS15" s="706">
        <v>6.1178410000000003</v>
      </c>
      <c r="BT15" s="706">
        <v>5.674588</v>
      </c>
      <c r="BU15" s="706">
        <v>4.4885010000000003</v>
      </c>
      <c r="BV15" s="706">
        <v>4.6675250000000004</v>
      </c>
    </row>
    <row r="16" spans="1:74" ht="11.1" customHeight="1" x14ac:dyDescent="0.2">
      <c r="A16" s="502" t="s">
        <v>1277</v>
      </c>
      <c r="B16" s="503" t="s">
        <v>83</v>
      </c>
      <c r="C16" s="705">
        <v>11.507872363000001</v>
      </c>
      <c r="D16" s="705">
        <v>8.6129886550000005</v>
      </c>
      <c r="E16" s="705">
        <v>8.4159833499999994</v>
      </c>
      <c r="F16" s="705">
        <v>6.2916242220000003</v>
      </c>
      <c r="G16" s="705">
        <v>7.5730387009999998</v>
      </c>
      <c r="H16" s="705">
        <v>10.653632353000001</v>
      </c>
      <c r="I16" s="705">
        <v>13.089709005</v>
      </c>
      <c r="J16" s="705">
        <v>12.583113904999999</v>
      </c>
      <c r="K16" s="705">
        <v>10.568908331999999</v>
      </c>
      <c r="L16" s="705">
        <v>7.8388102259999997</v>
      </c>
      <c r="M16" s="705">
        <v>8.8553502930000008</v>
      </c>
      <c r="N16" s="705">
        <v>10.291186894000001</v>
      </c>
      <c r="O16" s="705">
        <v>11.197939418000001</v>
      </c>
      <c r="P16" s="705">
        <v>8.992111092</v>
      </c>
      <c r="Q16" s="705">
        <v>7.7759517530000002</v>
      </c>
      <c r="R16" s="705">
        <v>6.8527925639999996</v>
      </c>
      <c r="S16" s="705">
        <v>7.9820408450000002</v>
      </c>
      <c r="T16" s="705">
        <v>9.6019945979999992</v>
      </c>
      <c r="U16" s="705">
        <v>12.749190668000001</v>
      </c>
      <c r="V16" s="705">
        <v>11.982065713000001</v>
      </c>
      <c r="W16" s="705">
        <v>9.4105957670000002</v>
      </c>
      <c r="X16" s="705">
        <v>8.1559127230000001</v>
      </c>
      <c r="Y16" s="705">
        <v>8.6981108490000008</v>
      </c>
      <c r="Z16" s="705">
        <v>10.409163187000001</v>
      </c>
      <c r="AA16" s="705">
        <v>9.2105268809999998</v>
      </c>
      <c r="AB16" s="705">
        <v>8.1972200999999991</v>
      </c>
      <c r="AC16" s="705">
        <v>7.3062333480000001</v>
      </c>
      <c r="AD16" s="705">
        <v>4.5441884469999998</v>
      </c>
      <c r="AE16" s="705">
        <v>5.4673752340000004</v>
      </c>
      <c r="AF16" s="705">
        <v>7.1618014490000004</v>
      </c>
      <c r="AG16" s="705">
        <v>8.8848850749999997</v>
      </c>
      <c r="AH16" s="705">
        <v>8.5845008109999998</v>
      </c>
      <c r="AI16" s="705">
        <v>7.3912624759999996</v>
      </c>
      <c r="AJ16" s="705">
        <v>5.0974664519999999</v>
      </c>
      <c r="AK16" s="705">
        <v>6.1641563909999997</v>
      </c>
      <c r="AL16" s="705">
        <v>5.9212464960000002</v>
      </c>
      <c r="AM16" s="705">
        <v>6.5197965770000001</v>
      </c>
      <c r="AN16" s="705">
        <v>5.8184587719999996</v>
      </c>
      <c r="AO16" s="705">
        <v>4.6904197700000001</v>
      </c>
      <c r="AP16" s="705">
        <v>3.8477666770000001</v>
      </c>
      <c r="AQ16" s="705">
        <v>5.0303258639999999</v>
      </c>
      <c r="AR16" s="705">
        <v>6.8489668019999996</v>
      </c>
      <c r="AS16" s="705">
        <v>9.6706029359999999</v>
      </c>
      <c r="AT16" s="705">
        <v>10.090489961999999</v>
      </c>
      <c r="AU16" s="705">
        <v>6.8943751080000002</v>
      </c>
      <c r="AV16" s="705">
        <v>5.8384608829999998</v>
      </c>
      <c r="AW16" s="705">
        <v>5.7766172359999999</v>
      </c>
      <c r="AX16" s="705">
        <v>6.0955529999999998</v>
      </c>
      <c r="AY16" s="705">
        <v>6.7954020000000002</v>
      </c>
      <c r="AZ16" s="706">
        <v>5.9114810000000002</v>
      </c>
      <c r="BA16" s="706">
        <v>4.6102740000000004</v>
      </c>
      <c r="BB16" s="706">
        <v>4.7045360000000001</v>
      </c>
      <c r="BC16" s="706">
        <v>5.2413670000000003</v>
      </c>
      <c r="BD16" s="706">
        <v>6.0755739999999996</v>
      </c>
      <c r="BE16" s="706">
        <v>10.055720000000001</v>
      </c>
      <c r="BF16" s="706">
        <v>9.8224959999999992</v>
      </c>
      <c r="BG16" s="706">
        <v>6.5253430000000003</v>
      </c>
      <c r="BH16" s="706">
        <v>4.823194</v>
      </c>
      <c r="BI16" s="706">
        <v>4.7853479999999999</v>
      </c>
      <c r="BJ16" s="706">
        <v>7.0267809999999997</v>
      </c>
      <c r="BK16" s="706">
        <v>7.7335599999999998</v>
      </c>
      <c r="BL16" s="706">
        <v>6.9145760000000003</v>
      </c>
      <c r="BM16" s="706">
        <v>5.3115199999999998</v>
      </c>
      <c r="BN16" s="706">
        <v>4.911511</v>
      </c>
      <c r="BO16" s="706">
        <v>5.6689999999999996</v>
      </c>
      <c r="BP16" s="706">
        <v>6.5001129999999998</v>
      </c>
      <c r="BQ16" s="706">
        <v>10.305529999999999</v>
      </c>
      <c r="BR16" s="706">
        <v>10.21617</v>
      </c>
      <c r="BS16" s="706">
        <v>7.0227959999999996</v>
      </c>
      <c r="BT16" s="706">
        <v>5.7641080000000002</v>
      </c>
      <c r="BU16" s="706">
        <v>5.1047000000000002</v>
      </c>
      <c r="BV16" s="706">
        <v>8.2020820000000008</v>
      </c>
    </row>
    <row r="17" spans="1:74" ht="11.1" customHeight="1" x14ac:dyDescent="0.2">
      <c r="A17" s="502" t="s">
        <v>1278</v>
      </c>
      <c r="B17" s="505" t="s">
        <v>86</v>
      </c>
      <c r="C17" s="705">
        <v>1.5131509999999999</v>
      </c>
      <c r="D17" s="705">
        <v>1.359829</v>
      </c>
      <c r="E17" s="705">
        <v>1.5055099999999999</v>
      </c>
      <c r="F17" s="705">
        <v>1.4472210000000001</v>
      </c>
      <c r="G17" s="705">
        <v>1.456167</v>
      </c>
      <c r="H17" s="705">
        <v>1.4352320000000001</v>
      </c>
      <c r="I17" s="705">
        <v>1.458178</v>
      </c>
      <c r="J17" s="705">
        <v>1.4747749999999999</v>
      </c>
      <c r="K17" s="705">
        <v>1.440158</v>
      </c>
      <c r="L17" s="705">
        <v>1.5050950000000001</v>
      </c>
      <c r="M17" s="705">
        <v>1.451654</v>
      </c>
      <c r="N17" s="705">
        <v>1.513754</v>
      </c>
      <c r="O17" s="705">
        <v>1.513188</v>
      </c>
      <c r="P17" s="705">
        <v>1.343213</v>
      </c>
      <c r="Q17" s="705">
        <v>1.3459890000000001</v>
      </c>
      <c r="R17" s="705">
        <v>0.56742400000000004</v>
      </c>
      <c r="S17" s="705">
        <v>0.89510699999999999</v>
      </c>
      <c r="T17" s="705">
        <v>1.3240860000000001</v>
      </c>
      <c r="U17" s="705">
        <v>1.4608840000000001</v>
      </c>
      <c r="V17" s="705">
        <v>1.4626920000000001</v>
      </c>
      <c r="W17" s="705">
        <v>1.3556140000000001</v>
      </c>
      <c r="X17" s="705">
        <v>0.90893299999999999</v>
      </c>
      <c r="Y17" s="705">
        <v>1.1152260000000001</v>
      </c>
      <c r="Z17" s="705">
        <v>1.508073</v>
      </c>
      <c r="AA17" s="705">
        <v>1.511528</v>
      </c>
      <c r="AB17" s="705">
        <v>1.3598589999999999</v>
      </c>
      <c r="AC17" s="705">
        <v>1.5056719999999999</v>
      </c>
      <c r="AD17" s="705">
        <v>1.4533860000000001</v>
      </c>
      <c r="AE17" s="705">
        <v>1.495071</v>
      </c>
      <c r="AF17" s="705">
        <v>1.4326239999999999</v>
      </c>
      <c r="AG17" s="705">
        <v>1.467462</v>
      </c>
      <c r="AH17" s="705">
        <v>1.4716</v>
      </c>
      <c r="AI17" s="705">
        <v>1.1383030000000001</v>
      </c>
      <c r="AJ17" s="705">
        <v>0.59143800000000002</v>
      </c>
      <c r="AK17" s="705">
        <v>1.26033</v>
      </c>
      <c r="AL17" s="705">
        <v>1.5120610000000001</v>
      </c>
      <c r="AM17" s="705">
        <v>1.5105420000000001</v>
      </c>
      <c r="AN17" s="705">
        <v>1.3472139999999999</v>
      </c>
      <c r="AO17" s="705">
        <v>1.501199</v>
      </c>
      <c r="AP17" s="705">
        <v>1.4584410000000001</v>
      </c>
      <c r="AQ17" s="705">
        <v>1.495144</v>
      </c>
      <c r="AR17" s="705">
        <v>1.4299109999999999</v>
      </c>
      <c r="AS17" s="705">
        <v>1.4595100000000001</v>
      </c>
      <c r="AT17" s="705">
        <v>1.4489190000000001</v>
      </c>
      <c r="AU17" s="705">
        <v>1.2873030000000001</v>
      </c>
      <c r="AV17" s="705">
        <v>0.98178100000000001</v>
      </c>
      <c r="AW17" s="705">
        <v>1.361526</v>
      </c>
      <c r="AX17" s="705">
        <v>1.5180400000000001</v>
      </c>
      <c r="AY17" s="705">
        <v>1.52664</v>
      </c>
      <c r="AZ17" s="706">
        <v>1.33606</v>
      </c>
      <c r="BA17" s="706">
        <v>1.0851200000000001</v>
      </c>
      <c r="BB17" s="706">
        <v>0.55872999999999995</v>
      </c>
      <c r="BC17" s="706">
        <v>1.2899700000000001</v>
      </c>
      <c r="BD17" s="706">
        <v>1.4315</v>
      </c>
      <c r="BE17" s="706">
        <v>1.4792099999999999</v>
      </c>
      <c r="BF17" s="706">
        <v>1.4792099999999999</v>
      </c>
      <c r="BG17" s="706">
        <v>1.4315</v>
      </c>
      <c r="BH17" s="706">
        <v>1.4792099999999999</v>
      </c>
      <c r="BI17" s="706">
        <v>1.4315</v>
      </c>
      <c r="BJ17" s="706">
        <v>1.4792099999999999</v>
      </c>
      <c r="BK17" s="706">
        <v>1.4792099999999999</v>
      </c>
      <c r="BL17" s="706">
        <v>1.33606</v>
      </c>
      <c r="BM17" s="706">
        <v>1.4792099999999999</v>
      </c>
      <c r="BN17" s="706">
        <v>1.4315</v>
      </c>
      <c r="BO17" s="706">
        <v>1.4792099999999999</v>
      </c>
      <c r="BP17" s="706">
        <v>1.4315</v>
      </c>
      <c r="BQ17" s="706">
        <v>1.4792099999999999</v>
      </c>
      <c r="BR17" s="706">
        <v>1.4792099999999999</v>
      </c>
      <c r="BS17" s="706">
        <v>0.96604000000000001</v>
      </c>
      <c r="BT17" s="706">
        <v>6.4619999999999997E-2</v>
      </c>
      <c r="BU17" s="706">
        <v>1.24393</v>
      </c>
      <c r="BV17" s="706">
        <v>1.4792099999999999</v>
      </c>
    </row>
    <row r="18" spans="1:74" ht="11.1" customHeight="1" x14ac:dyDescent="0.2">
      <c r="A18" s="502" t="s">
        <v>1279</v>
      </c>
      <c r="B18" s="505" t="s">
        <v>1228</v>
      </c>
      <c r="C18" s="705">
        <v>1.012226847</v>
      </c>
      <c r="D18" s="705">
        <v>0.82221510900000006</v>
      </c>
      <c r="E18" s="705">
        <v>0.903104554</v>
      </c>
      <c r="F18" s="705">
        <v>1.3013417860000001</v>
      </c>
      <c r="G18" s="705">
        <v>1.72582912</v>
      </c>
      <c r="H18" s="705">
        <v>1.3588962360000001</v>
      </c>
      <c r="I18" s="705">
        <v>1.6344661650000001</v>
      </c>
      <c r="J18" s="705">
        <v>1.2481675860000001</v>
      </c>
      <c r="K18" s="705">
        <v>0.96353450100000004</v>
      </c>
      <c r="L18" s="705">
        <v>1.1945750040000001</v>
      </c>
      <c r="M18" s="705">
        <v>0.99023996000000003</v>
      </c>
      <c r="N18" s="705">
        <v>1.043240132</v>
      </c>
      <c r="O18" s="705">
        <v>1.121909048</v>
      </c>
      <c r="P18" s="705">
        <v>1.044664518</v>
      </c>
      <c r="Q18" s="705">
        <v>1.1448424960000001</v>
      </c>
      <c r="R18" s="705">
        <v>1.3152457319999999</v>
      </c>
      <c r="S18" s="705">
        <v>1.2266688530000001</v>
      </c>
      <c r="T18" s="705">
        <v>1.2415167</v>
      </c>
      <c r="U18" s="705">
        <v>1.7224110859999999</v>
      </c>
      <c r="V18" s="705">
        <v>0.95005122099999995</v>
      </c>
      <c r="W18" s="705">
        <v>1.0326987839999999</v>
      </c>
      <c r="X18" s="705">
        <v>1.581065443</v>
      </c>
      <c r="Y18" s="705">
        <v>1.592087356</v>
      </c>
      <c r="Z18" s="705">
        <v>1.516608763</v>
      </c>
      <c r="AA18" s="705">
        <v>2.0846581139999998</v>
      </c>
      <c r="AB18" s="705">
        <v>1.8948305139999999</v>
      </c>
      <c r="AC18" s="705">
        <v>1.8421724159999999</v>
      </c>
      <c r="AD18" s="705">
        <v>2.218078014</v>
      </c>
      <c r="AE18" s="705">
        <v>2.573728317</v>
      </c>
      <c r="AF18" s="705">
        <v>1.9411821570000001</v>
      </c>
      <c r="AG18" s="705">
        <v>1.842510589</v>
      </c>
      <c r="AH18" s="705">
        <v>1.118697107</v>
      </c>
      <c r="AI18" s="705">
        <v>1.237283548</v>
      </c>
      <c r="AJ18" s="705">
        <v>1.2739121600000001</v>
      </c>
      <c r="AK18" s="705">
        <v>1.2394249740000001</v>
      </c>
      <c r="AL18" s="705">
        <v>1.2685640899999999</v>
      </c>
      <c r="AM18" s="705">
        <v>1.997651243</v>
      </c>
      <c r="AN18" s="705">
        <v>2.0719073570000002</v>
      </c>
      <c r="AO18" s="705">
        <v>1.791427334</v>
      </c>
      <c r="AP18" s="705">
        <v>1.5914535700000001</v>
      </c>
      <c r="AQ18" s="705">
        <v>2.2661629030000001</v>
      </c>
      <c r="AR18" s="705">
        <v>2.1056989289999999</v>
      </c>
      <c r="AS18" s="705">
        <v>2.0331521760000002</v>
      </c>
      <c r="AT18" s="705">
        <v>1.7664326610000001</v>
      </c>
      <c r="AU18" s="705">
        <v>1.3984353270000001</v>
      </c>
      <c r="AV18" s="705">
        <v>1.3180715199999999</v>
      </c>
      <c r="AW18" s="705">
        <v>1.706227443</v>
      </c>
      <c r="AX18" s="705">
        <v>1.6059099999999999</v>
      </c>
      <c r="AY18" s="705">
        <v>1.341005</v>
      </c>
      <c r="AZ18" s="706">
        <v>1.1035010000000001</v>
      </c>
      <c r="BA18" s="706">
        <v>1.131751</v>
      </c>
      <c r="BB18" s="706">
        <v>1.277244</v>
      </c>
      <c r="BC18" s="706">
        <v>1.3990830000000001</v>
      </c>
      <c r="BD18" s="706">
        <v>1.365594</v>
      </c>
      <c r="BE18" s="706">
        <v>1.389316</v>
      </c>
      <c r="BF18" s="706">
        <v>1.2425679999999999</v>
      </c>
      <c r="BG18" s="706">
        <v>1.091852</v>
      </c>
      <c r="BH18" s="706">
        <v>1.038594</v>
      </c>
      <c r="BI18" s="706">
        <v>0.97704559999999996</v>
      </c>
      <c r="BJ18" s="706">
        <v>1.1658379999999999</v>
      </c>
      <c r="BK18" s="706">
        <v>1.092589</v>
      </c>
      <c r="BL18" s="706">
        <v>0.95632910000000004</v>
      </c>
      <c r="BM18" s="706">
        <v>1.0457259999999999</v>
      </c>
      <c r="BN18" s="706">
        <v>1.235574</v>
      </c>
      <c r="BO18" s="706">
        <v>1.379391</v>
      </c>
      <c r="BP18" s="706">
        <v>1.3572169999999999</v>
      </c>
      <c r="BQ18" s="706">
        <v>1.3800939999999999</v>
      </c>
      <c r="BR18" s="706">
        <v>1.235398</v>
      </c>
      <c r="BS18" s="706">
        <v>1.0867599999999999</v>
      </c>
      <c r="BT18" s="706">
        <v>1.0365439999999999</v>
      </c>
      <c r="BU18" s="706">
        <v>0.96940550000000003</v>
      </c>
      <c r="BV18" s="706">
        <v>1.165837</v>
      </c>
    </row>
    <row r="19" spans="1:74" ht="11.1" customHeight="1" x14ac:dyDescent="0.2">
      <c r="A19" s="502" t="s">
        <v>1280</v>
      </c>
      <c r="B19" s="505" t="s">
        <v>1331</v>
      </c>
      <c r="C19" s="705">
        <v>4.626301862</v>
      </c>
      <c r="D19" s="705">
        <v>4.8809969329999996</v>
      </c>
      <c r="E19" s="705">
        <v>5.9702599620000001</v>
      </c>
      <c r="F19" s="705">
        <v>5.8940326650000001</v>
      </c>
      <c r="G19" s="705">
        <v>5.1660230499999997</v>
      </c>
      <c r="H19" s="705">
        <v>4.8625161710000002</v>
      </c>
      <c r="I19" s="705">
        <v>3.922526001</v>
      </c>
      <c r="J19" s="705">
        <v>2.938646592</v>
      </c>
      <c r="K19" s="705">
        <v>4.9045390619999996</v>
      </c>
      <c r="L19" s="705">
        <v>6.3130097850000002</v>
      </c>
      <c r="M19" s="705">
        <v>5.5057711610000002</v>
      </c>
      <c r="N19" s="705">
        <v>5.9488138350000002</v>
      </c>
      <c r="O19" s="705">
        <v>6.4474280159999999</v>
      </c>
      <c r="P19" s="705">
        <v>5.5431707159999997</v>
      </c>
      <c r="Q19" s="705">
        <v>6.6648134719999996</v>
      </c>
      <c r="R19" s="705">
        <v>6.6004418979999997</v>
      </c>
      <c r="S19" s="705">
        <v>5.50554027</v>
      </c>
      <c r="T19" s="705">
        <v>6.4461680250000004</v>
      </c>
      <c r="U19" s="705">
        <v>3.282405019</v>
      </c>
      <c r="V19" s="705">
        <v>4.8544887360000004</v>
      </c>
      <c r="W19" s="705">
        <v>4.9882096029999996</v>
      </c>
      <c r="X19" s="705">
        <v>4.9476368900000001</v>
      </c>
      <c r="Y19" s="705">
        <v>5.3477310659999997</v>
      </c>
      <c r="Z19" s="705">
        <v>6.2703970590000004</v>
      </c>
      <c r="AA19" s="705">
        <v>6.1750362660000002</v>
      </c>
      <c r="AB19" s="705">
        <v>5.4867928240000001</v>
      </c>
      <c r="AC19" s="705">
        <v>6.6354452869999996</v>
      </c>
      <c r="AD19" s="705">
        <v>7.1882879590000002</v>
      </c>
      <c r="AE19" s="705">
        <v>6.1897921399999998</v>
      </c>
      <c r="AF19" s="705">
        <v>5.4111850050000001</v>
      </c>
      <c r="AG19" s="705">
        <v>5.7935688250000004</v>
      </c>
      <c r="AH19" s="705">
        <v>5.1643416340000003</v>
      </c>
      <c r="AI19" s="705">
        <v>7.2129898890000002</v>
      </c>
      <c r="AJ19" s="705">
        <v>7.8966682229999998</v>
      </c>
      <c r="AK19" s="705">
        <v>6.9504992970000004</v>
      </c>
      <c r="AL19" s="705">
        <v>7.1178733359999997</v>
      </c>
      <c r="AM19" s="705">
        <v>6.7516105639999999</v>
      </c>
      <c r="AN19" s="705">
        <v>6.7235321189999997</v>
      </c>
      <c r="AO19" s="705">
        <v>6.7900560380000003</v>
      </c>
      <c r="AP19" s="705">
        <v>7.0108748800000003</v>
      </c>
      <c r="AQ19" s="705">
        <v>6.423640593</v>
      </c>
      <c r="AR19" s="705">
        <v>7.9229808999999998</v>
      </c>
      <c r="AS19" s="705">
        <v>5.3960319160000001</v>
      </c>
      <c r="AT19" s="705">
        <v>5.5946995590000004</v>
      </c>
      <c r="AU19" s="705">
        <v>5.634010805</v>
      </c>
      <c r="AV19" s="705">
        <v>6.8202756310000003</v>
      </c>
      <c r="AW19" s="705">
        <v>7.7443700260000004</v>
      </c>
      <c r="AX19" s="705">
        <v>9.4915789999999998</v>
      </c>
      <c r="AY19" s="705">
        <v>8.9881799999999998</v>
      </c>
      <c r="AZ19" s="706">
        <v>7.4804219999999999</v>
      </c>
      <c r="BA19" s="706">
        <v>8.4126089999999998</v>
      </c>
      <c r="BB19" s="706">
        <v>8.3842440000000007</v>
      </c>
      <c r="BC19" s="706">
        <v>7.6918249999999997</v>
      </c>
      <c r="BD19" s="706">
        <v>9.5654339999999998</v>
      </c>
      <c r="BE19" s="706">
        <v>6.6730729999999996</v>
      </c>
      <c r="BF19" s="706">
        <v>6.4721299999999999</v>
      </c>
      <c r="BG19" s="706">
        <v>7.0673969999999997</v>
      </c>
      <c r="BH19" s="706">
        <v>7.9554640000000001</v>
      </c>
      <c r="BI19" s="706">
        <v>9.2979810000000001</v>
      </c>
      <c r="BJ19" s="706">
        <v>10.943619999999999</v>
      </c>
      <c r="BK19" s="706">
        <v>9.9879730000000002</v>
      </c>
      <c r="BL19" s="706">
        <v>8.3249189999999995</v>
      </c>
      <c r="BM19" s="706">
        <v>9.4720689999999994</v>
      </c>
      <c r="BN19" s="706">
        <v>9.1676769999999994</v>
      </c>
      <c r="BO19" s="706">
        <v>8.4175989999999992</v>
      </c>
      <c r="BP19" s="706">
        <v>10.67526</v>
      </c>
      <c r="BQ19" s="706">
        <v>7.4856449999999999</v>
      </c>
      <c r="BR19" s="706">
        <v>7.0071190000000003</v>
      </c>
      <c r="BS19" s="706">
        <v>8.0654520000000005</v>
      </c>
      <c r="BT19" s="706">
        <v>8.7319060000000004</v>
      </c>
      <c r="BU19" s="706">
        <v>10.295590000000001</v>
      </c>
      <c r="BV19" s="706">
        <v>11.01488</v>
      </c>
    </row>
    <row r="20" spans="1:74" ht="11.1" customHeight="1" x14ac:dyDescent="0.2">
      <c r="A20" s="502" t="s">
        <v>1281</v>
      </c>
      <c r="B20" s="503" t="s">
        <v>1332</v>
      </c>
      <c r="C20" s="705">
        <v>5.7195859000000002E-2</v>
      </c>
      <c r="D20" s="705">
        <v>5.2606525000000001E-2</v>
      </c>
      <c r="E20" s="705">
        <v>5.6870606999999997E-2</v>
      </c>
      <c r="F20" s="705">
        <v>7.8516069999999993E-2</v>
      </c>
      <c r="G20" s="705">
        <v>8.2342256000000003E-2</v>
      </c>
      <c r="H20" s="705">
        <v>8.4969394000000004E-2</v>
      </c>
      <c r="I20" s="705">
        <v>6.2306597999999998E-2</v>
      </c>
      <c r="J20" s="705">
        <v>8.6534711E-2</v>
      </c>
      <c r="K20" s="705">
        <v>6.9515562000000003E-2</v>
      </c>
      <c r="L20" s="705">
        <v>5.4480020999999997E-2</v>
      </c>
      <c r="M20" s="705">
        <v>7.2487661999999994E-2</v>
      </c>
      <c r="N20" s="705">
        <v>6.9500824000000003E-2</v>
      </c>
      <c r="O20" s="705">
        <v>7.2595086000000003E-2</v>
      </c>
      <c r="P20" s="705">
        <v>6.3828764999999996E-2</v>
      </c>
      <c r="Q20" s="705">
        <v>7.7079992E-2</v>
      </c>
      <c r="R20" s="705">
        <v>5.7678106E-2</v>
      </c>
      <c r="S20" s="705">
        <v>6.5053810000000004E-2</v>
      </c>
      <c r="T20" s="705">
        <v>7.3400749000000001E-2</v>
      </c>
      <c r="U20" s="705">
        <v>4.6648469999999997E-2</v>
      </c>
      <c r="V20" s="705">
        <v>4.6844838E-2</v>
      </c>
      <c r="W20" s="705">
        <v>4.6621172000000002E-2</v>
      </c>
      <c r="X20" s="705">
        <v>7.8715516999999999E-2</v>
      </c>
      <c r="Y20" s="705">
        <v>5.6734142000000001E-2</v>
      </c>
      <c r="Z20" s="705">
        <v>6.3329144000000004E-2</v>
      </c>
      <c r="AA20" s="705">
        <v>0.14507715600000001</v>
      </c>
      <c r="AB20" s="705">
        <v>0.117119444</v>
      </c>
      <c r="AC20" s="705">
        <v>0.122020931</v>
      </c>
      <c r="AD20" s="705">
        <v>0.157682082</v>
      </c>
      <c r="AE20" s="705">
        <v>0.13974636600000001</v>
      </c>
      <c r="AF20" s="705">
        <v>0.15107095800000001</v>
      </c>
      <c r="AG20" s="705">
        <v>7.7954124E-2</v>
      </c>
      <c r="AH20" s="705">
        <v>8.2625122999999995E-2</v>
      </c>
      <c r="AI20" s="705">
        <v>7.6321862000000004E-2</v>
      </c>
      <c r="AJ20" s="705">
        <v>4.4507710999999998E-2</v>
      </c>
      <c r="AK20" s="705">
        <v>8.4889093999999998E-2</v>
      </c>
      <c r="AL20" s="705">
        <v>9.5195134000000001E-2</v>
      </c>
      <c r="AM20" s="705">
        <v>5.0603755E-2</v>
      </c>
      <c r="AN20" s="705">
        <v>5.3434701000000001E-2</v>
      </c>
      <c r="AO20" s="705">
        <v>3.9932471999999997E-2</v>
      </c>
      <c r="AP20" s="705">
        <v>3.4179036000000003E-2</v>
      </c>
      <c r="AQ20" s="705">
        <v>2.7338643999999999E-2</v>
      </c>
      <c r="AR20" s="705">
        <v>3.3885643999999999E-2</v>
      </c>
      <c r="AS20" s="705">
        <v>3.1815718999999999E-2</v>
      </c>
      <c r="AT20" s="705">
        <v>3.4239802999999999E-2</v>
      </c>
      <c r="AU20" s="705">
        <v>2.8216354999999999E-2</v>
      </c>
      <c r="AV20" s="705">
        <v>4.3068559999999999E-2</v>
      </c>
      <c r="AW20" s="705">
        <v>5.8406791999999999E-2</v>
      </c>
      <c r="AX20" s="705">
        <v>0.1064808</v>
      </c>
      <c r="AY20" s="705">
        <v>5.07383E-2</v>
      </c>
      <c r="AZ20" s="706">
        <v>4.82374E-2</v>
      </c>
      <c r="BA20" s="706">
        <v>3.4697199999999997E-2</v>
      </c>
      <c r="BB20" s="706">
        <v>3.1074500000000001E-2</v>
      </c>
      <c r="BC20" s="706">
        <v>2.2274700000000001E-2</v>
      </c>
      <c r="BD20" s="706">
        <v>2.8253400000000001E-2</v>
      </c>
      <c r="BE20" s="706">
        <v>4.2143500000000004E-3</v>
      </c>
      <c r="BF20" s="706">
        <v>3.3609699999999999E-2</v>
      </c>
      <c r="BG20" s="706">
        <v>2.6923800000000001E-2</v>
      </c>
      <c r="BH20" s="706">
        <v>4.0830199999999997E-2</v>
      </c>
      <c r="BI20" s="706">
        <v>6.1234499999999997E-2</v>
      </c>
      <c r="BJ20" s="706">
        <v>0.1155867</v>
      </c>
      <c r="BK20" s="706">
        <v>5.3751800000000002E-2</v>
      </c>
      <c r="BL20" s="706">
        <v>5.3975299999999997E-2</v>
      </c>
      <c r="BM20" s="706">
        <v>4.3476399999999998E-2</v>
      </c>
      <c r="BN20" s="706">
        <v>3.6866400000000001E-2</v>
      </c>
      <c r="BO20" s="706">
        <v>2.9133300000000001E-2</v>
      </c>
      <c r="BP20" s="706">
        <v>3.0430100000000002E-2</v>
      </c>
      <c r="BQ20" s="706">
        <v>1.84019E-3</v>
      </c>
      <c r="BR20" s="706">
        <v>3.7633899999999998E-2</v>
      </c>
      <c r="BS20" s="706">
        <v>2.4509599999999999E-2</v>
      </c>
      <c r="BT20" s="706">
        <v>4.2826700000000002E-2</v>
      </c>
      <c r="BU20" s="706">
        <v>6.3128900000000002E-2</v>
      </c>
      <c r="BV20" s="706">
        <v>0.1188539</v>
      </c>
    </row>
    <row r="21" spans="1:74" ht="11.1" customHeight="1" x14ac:dyDescent="0.2">
      <c r="A21" s="502" t="s">
        <v>1282</v>
      </c>
      <c r="B21" s="503" t="s">
        <v>1232</v>
      </c>
      <c r="C21" s="705">
        <v>22.180989594</v>
      </c>
      <c r="D21" s="705">
        <v>18.510435705999999</v>
      </c>
      <c r="E21" s="705">
        <v>20.397243699000001</v>
      </c>
      <c r="F21" s="705">
        <v>18.889890214000001</v>
      </c>
      <c r="G21" s="705">
        <v>20.430276816999999</v>
      </c>
      <c r="H21" s="705">
        <v>23.533092588999999</v>
      </c>
      <c r="I21" s="705">
        <v>27.054580674</v>
      </c>
      <c r="J21" s="705">
        <v>23.706554892</v>
      </c>
      <c r="K21" s="705">
        <v>22.075856479999999</v>
      </c>
      <c r="L21" s="705">
        <v>20.402873689</v>
      </c>
      <c r="M21" s="705">
        <v>19.839114410000001</v>
      </c>
      <c r="N21" s="705">
        <v>23.145132059000002</v>
      </c>
      <c r="O21" s="705">
        <v>24.504522401999999</v>
      </c>
      <c r="P21" s="705">
        <v>21.269189535999999</v>
      </c>
      <c r="Q21" s="705">
        <v>21.021892279999999</v>
      </c>
      <c r="R21" s="705">
        <v>19.789129897999999</v>
      </c>
      <c r="S21" s="705">
        <v>22.470375858000001</v>
      </c>
      <c r="T21" s="705">
        <v>25.675429205</v>
      </c>
      <c r="U21" s="705">
        <v>27.595875428999999</v>
      </c>
      <c r="V21" s="705">
        <v>26.366198677</v>
      </c>
      <c r="W21" s="705">
        <v>22.705608633000001</v>
      </c>
      <c r="X21" s="705">
        <v>20.518118444999999</v>
      </c>
      <c r="Y21" s="705">
        <v>21.313373014</v>
      </c>
      <c r="Z21" s="705">
        <v>23.592589643</v>
      </c>
      <c r="AA21" s="705">
        <v>24.155019126999999</v>
      </c>
      <c r="AB21" s="705">
        <v>21.753447084000001</v>
      </c>
      <c r="AC21" s="705">
        <v>22.072659384000001</v>
      </c>
      <c r="AD21" s="705">
        <v>19.783657045000002</v>
      </c>
      <c r="AE21" s="705">
        <v>21.029371763</v>
      </c>
      <c r="AF21" s="705">
        <v>22.749305573000001</v>
      </c>
      <c r="AG21" s="705">
        <v>26.392930464999999</v>
      </c>
      <c r="AH21" s="705">
        <v>25.523620874999999</v>
      </c>
      <c r="AI21" s="705">
        <v>23.908224606000001</v>
      </c>
      <c r="AJ21" s="705">
        <v>19.840354897000001</v>
      </c>
      <c r="AK21" s="705">
        <v>19.915978417000002</v>
      </c>
      <c r="AL21" s="705">
        <v>21.491647554</v>
      </c>
      <c r="AM21" s="705">
        <v>23.078058104</v>
      </c>
      <c r="AN21" s="705">
        <v>21.738812554999999</v>
      </c>
      <c r="AO21" s="705">
        <v>20.325213663</v>
      </c>
      <c r="AP21" s="705">
        <v>18.430166912000001</v>
      </c>
      <c r="AQ21" s="705">
        <v>20.290677187</v>
      </c>
      <c r="AR21" s="705">
        <v>25.085088651</v>
      </c>
      <c r="AS21" s="705">
        <v>28.304608245000001</v>
      </c>
      <c r="AT21" s="705">
        <v>27.150053586999999</v>
      </c>
      <c r="AU21" s="705">
        <v>21.533444634999999</v>
      </c>
      <c r="AV21" s="705">
        <v>20.413263057999998</v>
      </c>
      <c r="AW21" s="705">
        <v>20.444397776999999</v>
      </c>
      <c r="AX21" s="705">
        <v>24.504799999999999</v>
      </c>
      <c r="AY21" s="705">
        <v>23.629809999999999</v>
      </c>
      <c r="AZ21" s="706">
        <v>19.893699999999999</v>
      </c>
      <c r="BA21" s="706">
        <v>20.131900000000002</v>
      </c>
      <c r="BB21" s="706">
        <v>18.661339999999999</v>
      </c>
      <c r="BC21" s="706">
        <v>19.7349</v>
      </c>
      <c r="BD21" s="706">
        <v>23.88036</v>
      </c>
      <c r="BE21" s="706">
        <v>27.684899999999999</v>
      </c>
      <c r="BF21" s="706">
        <v>27.077079999999999</v>
      </c>
      <c r="BG21" s="706">
        <v>22.131060000000002</v>
      </c>
      <c r="BH21" s="706">
        <v>20.251290000000001</v>
      </c>
      <c r="BI21" s="706">
        <v>20.986730000000001</v>
      </c>
      <c r="BJ21" s="706">
        <v>25.985250000000001</v>
      </c>
      <c r="BK21" s="706">
        <v>25.397760000000002</v>
      </c>
      <c r="BL21" s="706">
        <v>21.53546</v>
      </c>
      <c r="BM21" s="706">
        <v>22.066400000000002</v>
      </c>
      <c r="BN21" s="706">
        <v>20.27224</v>
      </c>
      <c r="BO21" s="706">
        <v>21.018840000000001</v>
      </c>
      <c r="BP21" s="706">
        <v>25.172429999999999</v>
      </c>
      <c r="BQ21" s="706">
        <v>28.908740000000002</v>
      </c>
      <c r="BR21" s="706">
        <v>28.242439999999998</v>
      </c>
      <c r="BS21" s="706">
        <v>23.2834</v>
      </c>
      <c r="BT21" s="706">
        <v>21.314589999999999</v>
      </c>
      <c r="BU21" s="706">
        <v>22.16526</v>
      </c>
      <c r="BV21" s="706">
        <v>26.64838</v>
      </c>
    </row>
    <row r="22" spans="1:74" ht="11.1" customHeight="1" x14ac:dyDescent="0.2">
      <c r="A22" s="502" t="s">
        <v>1283</v>
      </c>
      <c r="B22" s="503" t="s">
        <v>1333</v>
      </c>
      <c r="C22" s="705">
        <v>22.442992700000001</v>
      </c>
      <c r="D22" s="705">
        <v>18.730174578</v>
      </c>
      <c r="E22" s="705">
        <v>20.142356192000001</v>
      </c>
      <c r="F22" s="705">
        <v>18.454056488999999</v>
      </c>
      <c r="G22" s="705">
        <v>20.226458393000001</v>
      </c>
      <c r="H22" s="705">
        <v>23.396733358999999</v>
      </c>
      <c r="I22" s="705">
        <v>26.805203443</v>
      </c>
      <c r="J22" s="705">
        <v>23.682525817999998</v>
      </c>
      <c r="K22" s="705">
        <v>21.526847425</v>
      </c>
      <c r="L22" s="705">
        <v>19.331788</v>
      </c>
      <c r="M22" s="705">
        <v>18.739426327</v>
      </c>
      <c r="N22" s="705">
        <v>21.465488249</v>
      </c>
      <c r="O22" s="705">
        <v>23.908134917000002</v>
      </c>
      <c r="P22" s="705">
        <v>20.707682006999999</v>
      </c>
      <c r="Q22" s="705">
        <v>20.171271168000001</v>
      </c>
      <c r="R22" s="705">
        <v>19.491875826000001</v>
      </c>
      <c r="S22" s="705">
        <v>22.414790101000001</v>
      </c>
      <c r="T22" s="705">
        <v>25.127384163999999</v>
      </c>
      <c r="U22" s="705">
        <v>27.381334805000002</v>
      </c>
      <c r="V22" s="705">
        <v>26.213309669000001</v>
      </c>
      <c r="W22" s="705">
        <v>21.587743926000002</v>
      </c>
      <c r="X22" s="705">
        <v>19.923178801999999</v>
      </c>
      <c r="Y22" s="705">
        <v>20.818189017000002</v>
      </c>
      <c r="Z22" s="705">
        <v>23.180098224000002</v>
      </c>
      <c r="AA22" s="705">
        <v>23.460492328000001</v>
      </c>
      <c r="AB22" s="705">
        <v>21.252771542000001</v>
      </c>
      <c r="AC22" s="705">
        <v>21.237647513999999</v>
      </c>
      <c r="AD22" s="705">
        <v>19.223073823</v>
      </c>
      <c r="AE22" s="705">
        <v>21.368701167000001</v>
      </c>
      <c r="AF22" s="705">
        <v>23.410353539999999</v>
      </c>
      <c r="AG22" s="705">
        <v>26.563886537999998</v>
      </c>
      <c r="AH22" s="705">
        <v>26.212154000000002</v>
      </c>
      <c r="AI22" s="705">
        <v>23.478122418000002</v>
      </c>
      <c r="AJ22" s="705">
        <v>19.892069151000001</v>
      </c>
      <c r="AK22" s="705">
        <v>20.451605127000001</v>
      </c>
      <c r="AL22" s="705">
        <v>21.915081493999999</v>
      </c>
      <c r="AM22" s="705">
        <v>22.477446119</v>
      </c>
      <c r="AN22" s="705">
        <v>20.841134520000001</v>
      </c>
      <c r="AO22" s="705">
        <v>19.510666138000001</v>
      </c>
      <c r="AP22" s="705">
        <v>18.184030323000002</v>
      </c>
      <c r="AQ22" s="705">
        <v>20.071983667000001</v>
      </c>
      <c r="AR22" s="705">
        <v>25.473144395999999</v>
      </c>
      <c r="AS22" s="705">
        <v>27.784245728999998</v>
      </c>
      <c r="AT22" s="705">
        <v>26.429398228</v>
      </c>
      <c r="AU22" s="705">
        <v>20.700001997000001</v>
      </c>
      <c r="AV22" s="705">
        <v>19.935506266000001</v>
      </c>
      <c r="AW22" s="705">
        <v>18.779340000000001</v>
      </c>
      <c r="AX22" s="705">
        <v>21.809270000000001</v>
      </c>
      <c r="AY22" s="705">
        <v>22.53998</v>
      </c>
      <c r="AZ22" s="706">
        <v>18.74296</v>
      </c>
      <c r="BA22" s="706">
        <v>19.227139999999999</v>
      </c>
      <c r="BB22" s="706">
        <v>18.34149</v>
      </c>
      <c r="BC22" s="706">
        <v>19.353729999999999</v>
      </c>
      <c r="BD22" s="706">
        <v>23.59845</v>
      </c>
      <c r="BE22" s="706">
        <v>26.974799999999998</v>
      </c>
      <c r="BF22" s="706">
        <v>26.260470000000002</v>
      </c>
      <c r="BG22" s="706">
        <v>21.031659999999999</v>
      </c>
      <c r="BH22" s="706">
        <v>19.498860000000001</v>
      </c>
      <c r="BI22" s="706">
        <v>19.16215</v>
      </c>
      <c r="BJ22" s="706">
        <v>22.572019999999998</v>
      </c>
      <c r="BK22" s="706">
        <v>23.961659999999998</v>
      </c>
      <c r="BL22" s="706">
        <v>20.19144</v>
      </c>
      <c r="BM22" s="706">
        <v>20.51932</v>
      </c>
      <c r="BN22" s="706">
        <v>19.426349999999999</v>
      </c>
      <c r="BO22" s="706">
        <v>20.29927</v>
      </c>
      <c r="BP22" s="706">
        <v>24.671220000000002</v>
      </c>
      <c r="BQ22" s="706">
        <v>28.149470000000001</v>
      </c>
      <c r="BR22" s="706">
        <v>27.44941</v>
      </c>
      <c r="BS22" s="706">
        <v>22.052949999999999</v>
      </c>
      <c r="BT22" s="706">
        <v>20.359380000000002</v>
      </c>
      <c r="BU22" s="706">
        <v>20.036829999999998</v>
      </c>
      <c r="BV22" s="706">
        <v>23.4831</v>
      </c>
    </row>
    <row r="23" spans="1:74" ht="11.1" customHeight="1" x14ac:dyDescent="0.2">
      <c r="A23" s="520"/>
      <c r="B23" s="131" t="s">
        <v>1336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333"/>
      <c r="BA23" s="33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502" t="s">
        <v>1284</v>
      </c>
      <c r="B24" s="503" t="s">
        <v>84</v>
      </c>
      <c r="C24" s="705">
        <v>8.1007372669999995</v>
      </c>
      <c r="D24" s="705">
        <v>7.2311945809999996</v>
      </c>
      <c r="E24" s="705">
        <v>8.9717860189999996</v>
      </c>
      <c r="F24" s="705">
        <v>8.7260016040000004</v>
      </c>
      <c r="G24" s="705">
        <v>10.53015583</v>
      </c>
      <c r="H24" s="705">
        <v>15.185772160000001</v>
      </c>
      <c r="I24" s="705">
        <v>19.377884156</v>
      </c>
      <c r="J24" s="705">
        <v>18.234258376</v>
      </c>
      <c r="K24" s="705">
        <v>13.292079806</v>
      </c>
      <c r="L24" s="705">
        <v>10.750955014000001</v>
      </c>
      <c r="M24" s="705">
        <v>8.1137963759999998</v>
      </c>
      <c r="N24" s="705">
        <v>11.153471573999999</v>
      </c>
      <c r="O24" s="705">
        <v>12.129506975</v>
      </c>
      <c r="P24" s="705">
        <v>10.827260427000001</v>
      </c>
      <c r="Q24" s="705">
        <v>10.824777181</v>
      </c>
      <c r="R24" s="705">
        <v>10.141401366</v>
      </c>
      <c r="S24" s="705">
        <v>14.841710473999999</v>
      </c>
      <c r="T24" s="705">
        <v>16.525805859999998</v>
      </c>
      <c r="U24" s="705">
        <v>21.372796564000001</v>
      </c>
      <c r="V24" s="705">
        <v>19.728402294999999</v>
      </c>
      <c r="W24" s="705">
        <v>15.909548552</v>
      </c>
      <c r="X24" s="705">
        <v>12.331142767999999</v>
      </c>
      <c r="Y24" s="705">
        <v>10.219817469000001</v>
      </c>
      <c r="Z24" s="705">
        <v>11.927381418</v>
      </c>
      <c r="AA24" s="705">
        <v>13.217144187000001</v>
      </c>
      <c r="AB24" s="705">
        <v>10.247560302</v>
      </c>
      <c r="AC24" s="705">
        <v>11.487813322999999</v>
      </c>
      <c r="AD24" s="705">
        <v>10.81202667</v>
      </c>
      <c r="AE24" s="705">
        <v>14.829761499</v>
      </c>
      <c r="AF24" s="705">
        <v>17.724638408000001</v>
      </c>
      <c r="AG24" s="705">
        <v>20.639015374</v>
      </c>
      <c r="AH24" s="705">
        <v>23.322893069999999</v>
      </c>
      <c r="AI24" s="705">
        <v>19.789741634999999</v>
      </c>
      <c r="AJ24" s="705">
        <v>14.100623533</v>
      </c>
      <c r="AK24" s="705">
        <v>12.128745172</v>
      </c>
      <c r="AL24" s="705">
        <v>13.441653422</v>
      </c>
      <c r="AM24" s="705">
        <v>12.621305782</v>
      </c>
      <c r="AN24" s="705">
        <v>12.429681152000001</v>
      </c>
      <c r="AO24" s="705">
        <v>12.182116976</v>
      </c>
      <c r="AP24" s="705">
        <v>11.158604281000001</v>
      </c>
      <c r="AQ24" s="705">
        <v>14.211745455999999</v>
      </c>
      <c r="AR24" s="705">
        <v>16.709099827999999</v>
      </c>
      <c r="AS24" s="705">
        <v>21.310296961999999</v>
      </c>
      <c r="AT24" s="705">
        <v>20.998086749999999</v>
      </c>
      <c r="AU24" s="705">
        <v>16.974187787999998</v>
      </c>
      <c r="AV24" s="705">
        <v>14.456444632</v>
      </c>
      <c r="AW24" s="705">
        <v>10.249613515</v>
      </c>
      <c r="AX24" s="705">
        <v>12.423550000000001</v>
      </c>
      <c r="AY24" s="705">
        <v>11.72503</v>
      </c>
      <c r="AZ24" s="706">
        <v>10.36599</v>
      </c>
      <c r="BA24" s="706">
        <v>9.4840929999999997</v>
      </c>
      <c r="BB24" s="706">
        <v>9.9016090000000005</v>
      </c>
      <c r="BC24" s="706">
        <v>12.82976</v>
      </c>
      <c r="BD24" s="706">
        <v>15.49095</v>
      </c>
      <c r="BE24" s="706">
        <v>17.528449999999999</v>
      </c>
      <c r="BF24" s="706">
        <v>18.209289999999999</v>
      </c>
      <c r="BG24" s="706">
        <v>15.42848</v>
      </c>
      <c r="BH24" s="706">
        <v>11.056699999999999</v>
      </c>
      <c r="BI24" s="706">
        <v>8.9218109999999999</v>
      </c>
      <c r="BJ24" s="706">
        <v>10.77074</v>
      </c>
      <c r="BK24" s="706">
        <v>11.22125</v>
      </c>
      <c r="BL24" s="706">
        <v>8.9055739999999997</v>
      </c>
      <c r="BM24" s="706">
        <v>7.931095</v>
      </c>
      <c r="BN24" s="706">
        <v>8.0229149999999994</v>
      </c>
      <c r="BO24" s="706">
        <v>11.18304</v>
      </c>
      <c r="BP24" s="706">
        <v>13.414669999999999</v>
      </c>
      <c r="BQ24" s="706">
        <v>15.751810000000001</v>
      </c>
      <c r="BR24" s="706">
        <v>16.527280000000001</v>
      </c>
      <c r="BS24" s="706">
        <v>14.319380000000001</v>
      </c>
      <c r="BT24" s="706">
        <v>10.07943</v>
      </c>
      <c r="BU24" s="706">
        <v>7.8890279999999997</v>
      </c>
      <c r="BV24" s="706">
        <v>9.7271099999999997</v>
      </c>
    </row>
    <row r="25" spans="1:74" ht="11.1" customHeight="1" x14ac:dyDescent="0.2">
      <c r="A25" s="502" t="s">
        <v>1285</v>
      </c>
      <c r="B25" s="503" t="s">
        <v>83</v>
      </c>
      <c r="C25" s="705">
        <v>9.5854840649999993</v>
      </c>
      <c r="D25" s="705">
        <v>6.8699275059999998</v>
      </c>
      <c r="E25" s="705">
        <v>7.0599018210000004</v>
      </c>
      <c r="F25" s="705">
        <v>8.7294702449999999</v>
      </c>
      <c r="G25" s="705">
        <v>9.7714721739999995</v>
      </c>
      <c r="H25" s="705">
        <v>10.588542476000001</v>
      </c>
      <c r="I25" s="705">
        <v>11.368415361</v>
      </c>
      <c r="J25" s="705">
        <v>10.931801458000001</v>
      </c>
      <c r="K25" s="705">
        <v>10.562481379999999</v>
      </c>
      <c r="L25" s="705">
        <v>9.4070835049999992</v>
      </c>
      <c r="M25" s="705">
        <v>9.2351229519999993</v>
      </c>
      <c r="N25" s="705">
        <v>9.2701194269999991</v>
      </c>
      <c r="O25" s="705">
        <v>8.5557527110000002</v>
      </c>
      <c r="P25" s="705">
        <v>5.6156506129999997</v>
      </c>
      <c r="Q25" s="705">
        <v>4.7243304750000004</v>
      </c>
      <c r="R25" s="705">
        <v>6.0033227929999997</v>
      </c>
      <c r="S25" s="705">
        <v>7.5272035720000003</v>
      </c>
      <c r="T25" s="705">
        <v>8.4202133900000007</v>
      </c>
      <c r="U25" s="705">
        <v>8.949263942</v>
      </c>
      <c r="V25" s="705">
        <v>9.109498662</v>
      </c>
      <c r="W25" s="705">
        <v>8.3900522550000005</v>
      </c>
      <c r="X25" s="705">
        <v>7.8087316009999999</v>
      </c>
      <c r="Y25" s="705">
        <v>7.56462127</v>
      </c>
      <c r="Z25" s="705">
        <v>7.1772593149999997</v>
      </c>
      <c r="AA25" s="705">
        <v>6.2022458049999996</v>
      </c>
      <c r="AB25" s="705">
        <v>5.733474556</v>
      </c>
      <c r="AC25" s="705">
        <v>5.6305125450000002</v>
      </c>
      <c r="AD25" s="705">
        <v>4.8782187209999996</v>
      </c>
      <c r="AE25" s="705">
        <v>6.2087459269999998</v>
      </c>
      <c r="AF25" s="705">
        <v>6.6644000590000001</v>
      </c>
      <c r="AG25" s="705">
        <v>7.2204106880000003</v>
      </c>
      <c r="AH25" s="705">
        <v>6.8850594960000002</v>
      </c>
      <c r="AI25" s="705">
        <v>6.8122827880000001</v>
      </c>
      <c r="AJ25" s="705">
        <v>5.9943344139999999</v>
      </c>
      <c r="AK25" s="705">
        <v>5.4558301079999998</v>
      </c>
      <c r="AL25" s="705">
        <v>5.1476972280000002</v>
      </c>
      <c r="AM25" s="705">
        <v>4.5846502710000001</v>
      </c>
      <c r="AN25" s="705">
        <v>4.1376341209999996</v>
      </c>
      <c r="AO25" s="705">
        <v>4.3943095210000003</v>
      </c>
      <c r="AP25" s="705">
        <v>5.0645647770000002</v>
      </c>
      <c r="AQ25" s="705">
        <v>5.0921147739999997</v>
      </c>
      <c r="AR25" s="705">
        <v>5.6894726200000001</v>
      </c>
      <c r="AS25" s="705">
        <v>6.5572568929999999</v>
      </c>
      <c r="AT25" s="705">
        <v>7.2227044979999997</v>
      </c>
      <c r="AU25" s="705">
        <v>6.5388102220000004</v>
      </c>
      <c r="AV25" s="705">
        <v>5.9777199960000003</v>
      </c>
      <c r="AW25" s="705">
        <v>5.4697820589999999</v>
      </c>
      <c r="AX25" s="705">
        <v>5.6964889999999997</v>
      </c>
      <c r="AY25" s="705">
        <v>4.7906589999999998</v>
      </c>
      <c r="AZ25" s="706">
        <v>4.3181880000000001</v>
      </c>
      <c r="BA25" s="706">
        <v>4.3662939999999999</v>
      </c>
      <c r="BB25" s="706">
        <v>4.6086419999999997</v>
      </c>
      <c r="BC25" s="706">
        <v>5.3860159999999997</v>
      </c>
      <c r="BD25" s="706">
        <v>5.59274</v>
      </c>
      <c r="BE25" s="706">
        <v>7.2552329999999996</v>
      </c>
      <c r="BF25" s="706">
        <v>7.4803959999999998</v>
      </c>
      <c r="BG25" s="706">
        <v>6.4293310000000004</v>
      </c>
      <c r="BH25" s="706">
        <v>5.6454230000000001</v>
      </c>
      <c r="BI25" s="706">
        <v>4.0434989999999997</v>
      </c>
      <c r="BJ25" s="706">
        <v>5.2921459999999998</v>
      </c>
      <c r="BK25" s="706">
        <v>3.845596</v>
      </c>
      <c r="BL25" s="706">
        <v>4.1464040000000004</v>
      </c>
      <c r="BM25" s="706">
        <v>4.0522809999999998</v>
      </c>
      <c r="BN25" s="706">
        <v>4.0588100000000003</v>
      </c>
      <c r="BO25" s="706">
        <v>4.8210699999999997</v>
      </c>
      <c r="BP25" s="706">
        <v>5.451727</v>
      </c>
      <c r="BQ25" s="706">
        <v>6.6844679999999999</v>
      </c>
      <c r="BR25" s="706">
        <v>6.9737280000000004</v>
      </c>
      <c r="BS25" s="706">
        <v>5.6834239999999996</v>
      </c>
      <c r="BT25" s="706">
        <v>4.9720779999999998</v>
      </c>
      <c r="BU25" s="706">
        <v>3.534986</v>
      </c>
      <c r="BV25" s="706">
        <v>5.6710929999999999</v>
      </c>
    </row>
    <row r="26" spans="1:74" ht="11.1" customHeight="1" x14ac:dyDescent="0.2">
      <c r="A26" s="502" t="s">
        <v>1286</v>
      </c>
      <c r="B26" s="505" t="s">
        <v>86</v>
      </c>
      <c r="C26" s="705">
        <v>3.8144209999999998</v>
      </c>
      <c r="D26" s="705">
        <v>3.4328650000000001</v>
      </c>
      <c r="E26" s="705">
        <v>3.2878240000000001</v>
      </c>
      <c r="F26" s="705">
        <v>1.85107</v>
      </c>
      <c r="G26" s="705">
        <v>3.5526369999999998</v>
      </c>
      <c r="H26" s="705">
        <v>2.8256199999999998</v>
      </c>
      <c r="I26" s="705">
        <v>2.8213979999999999</v>
      </c>
      <c r="J26" s="705">
        <v>3.361116</v>
      </c>
      <c r="K26" s="705">
        <v>3.5037219999999998</v>
      </c>
      <c r="L26" s="705">
        <v>3.0472939999999999</v>
      </c>
      <c r="M26" s="705">
        <v>3.293498</v>
      </c>
      <c r="N26" s="705">
        <v>3.789936</v>
      </c>
      <c r="O26" s="705">
        <v>3.8085140000000002</v>
      </c>
      <c r="P26" s="705">
        <v>3.432375</v>
      </c>
      <c r="Q26" s="705">
        <v>3.5376690000000002</v>
      </c>
      <c r="R26" s="705">
        <v>2.7913800000000002</v>
      </c>
      <c r="S26" s="705">
        <v>3.7569159999999999</v>
      </c>
      <c r="T26" s="705">
        <v>3.6040100000000002</v>
      </c>
      <c r="U26" s="705">
        <v>3.7046139999999999</v>
      </c>
      <c r="V26" s="705">
        <v>3.6559360000000001</v>
      </c>
      <c r="W26" s="705">
        <v>3.5876730000000001</v>
      </c>
      <c r="X26" s="705">
        <v>2.90266</v>
      </c>
      <c r="Y26" s="705">
        <v>3.2945500000000001</v>
      </c>
      <c r="Z26" s="705">
        <v>3.109442</v>
      </c>
      <c r="AA26" s="705">
        <v>3.2286229999999998</v>
      </c>
      <c r="AB26" s="705">
        <v>3.4301110000000001</v>
      </c>
      <c r="AC26" s="705">
        <v>3.7206229999999998</v>
      </c>
      <c r="AD26" s="705">
        <v>3.2512400000000001</v>
      </c>
      <c r="AE26" s="705">
        <v>2.933249</v>
      </c>
      <c r="AF26" s="705">
        <v>3.600193</v>
      </c>
      <c r="AG26" s="705">
        <v>3.7037710000000001</v>
      </c>
      <c r="AH26" s="705">
        <v>3.6901869999999999</v>
      </c>
      <c r="AI26" s="705">
        <v>3.581048</v>
      </c>
      <c r="AJ26" s="705">
        <v>2.8721549999999998</v>
      </c>
      <c r="AK26" s="705">
        <v>3.497306</v>
      </c>
      <c r="AL26" s="705">
        <v>3.789501</v>
      </c>
      <c r="AM26" s="705">
        <v>3.7118679999999999</v>
      </c>
      <c r="AN26" s="705">
        <v>3.5480139999999998</v>
      </c>
      <c r="AO26" s="705">
        <v>3.1865260000000002</v>
      </c>
      <c r="AP26" s="705">
        <v>2.6729599999999998</v>
      </c>
      <c r="AQ26" s="705">
        <v>3.3859940000000002</v>
      </c>
      <c r="AR26" s="705">
        <v>3.6130110000000002</v>
      </c>
      <c r="AS26" s="705">
        <v>3.7159200000000001</v>
      </c>
      <c r="AT26" s="705">
        <v>3.6970000000000001</v>
      </c>
      <c r="AU26" s="705">
        <v>3.6033080000000002</v>
      </c>
      <c r="AV26" s="705">
        <v>3.1025360000000002</v>
      </c>
      <c r="AW26" s="705">
        <v>3.4002919999999999</v>
      </c>
      <c r="AX26" s="705">
        <v>3.8056100000000002</v>
      </c>
      <c r="AY26" s="705">
        <v>3.7954699999999999</v>
      </c>
      <c r="AZ26" s="706">
        <v>3.3382000000000001</v>
      </c>
      <c r="BA26" s="706">
        <v>3.6958600000000001</v>
      </c>
      <c r="BB26" s="706">
        <v>3.36958</v>
      </c>
      <c r="BC26" s="706">
        <v>3.66296</v>
      </c>
      <c r="BD26" s="706">
        <v>3.5766399999999998</v>
      </c>
      <c r="BE26" s="706">
        <v>3.6958600000000001</v>
      </c>
      <c r="BF26" s="706">
        <v>3.6958600000000001</v>
      </c>
      <c r="BG26" s="706">
        <v>3.2952900000000001</v>
      </c>
      <c r="BH26" s="706">
        <v>3.3072599999999999</v>
      </c>
      <c r="BI26" s="706">
        <v>3.4898199999999999</v>
      </c>
      <c r="BJ26" s="706">
        <v>3.6958600000000001</v>
      </c>
      <c r="BK26" s="706">
        <v>3.6958600000000001</v>
      </c>
      <c r="BL26" s="706">
        <v>3.3382000000000001</v>
      </c>
      <c r="BM26" s="706">
        <v>3.6958600000000001</v>
      </c>
      <c r="BN26" s="706">
        <v>3.3391299999999999</v>
      </c>
      <c r="BO26" s="706">
        <v>3.6344500000000002</v>
      </c>
      <c r="BP26" s="706">
        <v>3.5766399999999998</v>
      </c>
      <c r="BQ26" s="706">
        <v>3.6958600000000001</v>
      </c>
      <c r="BR26" s="706">
        <v>3.6958600000000001</v>
      </c>
      <c r="BS26" s="706">
        <v>3.5766399999999998</v>
      </c>
      <c r="BT26" s="706">
        <v>3.4737200000000001</v>
      </c>
      <c r="BU26" s="706">
        <v>3.5527099999999998</v>
      </c>
      <c r="BV26" s="706">
        <v>3.6958600000000001</v>
      </c>
    </row>
    <row r="27" spans="1:74" ht="11.1" customHeight="1" x14ac:dyDescent="0.2">
      <c r="A27" s="502" t="s">
        <v>1287</v>
      </c>
      <c r="B27" s="505" t="s">
        <v>1228</v>
      </c>
      <c r="C27" s="705">
        <v>7.3927754999999998E-2</v>
      </c>
      <c r="D27" s="705">
        <v>6.9500775000000001E-2</v>
      </c>
      <c r="E27" s="705">
        <v>6.7014406999999998E-2</v>
      </c>
      <c r="F27" s="705">
        <v>5.3897896000000001E-2</v>
      </c>
      <c r="G27" s="705">
        <v>6.2060175000000002E-2</v>
      </c>
      <c r="H27" s="705">
        <v>7.0949612999999995E-2</v>
      </c>
      <c r="I27" s="705">
        <v>8.2220473000000002E-2</v>
      </c>
      <c r="J27" s="705">
        <v>6.2182614999999997E-2</v>
      </c>
      <c r="K27" s="705">
        <v>8.8684519000000003E-2</v>
      </c>
      <c r="L27" s="705">
        <v>7.2961193999999993E-2</v>
      </c>
      <c r="M27" s="705">
        <v>6.3604964999999999E-2</v>
      </c>
      <c r="N27" s="705">
        <v>7.0950612999999996E-2</v>
      </c>
      <c r="O27" s="705">
        <v>7.3217634000000004E-2</v>
      </c>
      <c r="P27" s="705">
        <v>7.2152162000000006E-2</v>
      </c>
      <c r="Q27" s="705">
        <v>7.3193202999999998E-2</v>
      </c>
      <c r="R27" s="705">
        <v>7.7740136000000001E-2</v>
      </c>
      <c r="S27" s="705">
        <v>8.7064186000000002E-2</v>
      </c>
      <c r="T27" s="705">
        <v>7.9056879999999996E-2</v>
      </c>
      <c r="U27" s="705">
        <v>6.8212685999999995E-2</v>
      </c>
      <c r="V27" s="705">
        <v>6.0174445E-2</v>
      </c>
      <c r="W27" s="705">
        <v>5.1038485000000001E-2</v>
      </c>
      <c r="X27" s="705">
        <v>4.8326088000000003E-2</v>
      </c>
      <c r="Y27" s="705">
        <v>5.6574008000000002E-2</v>
      </c>
      <c r="Z27" s="705">
        <v>6.1211086999999997E-2</v>
      </c>
      <c r="AA27" s="705">
        <v>7.9355413E-2</v>
      </c>
      <c r="AB27" s="705">
        <v>0.12574712499999999</v>
      </c>
      <c r="AC27" s="705">
        <v>5.0425216000000002E-2</v>
      </c>
      <c r="AD27" s="705">
        <v>9.2701317000000005E-2</v>
      </c>
      <c r="AE27" s="705">
        <v>0.107377139</v>
      </c>
      <c r="AF27" s="705">
        <v>6.5425364E-2</v>
      </c>
      <c r="AG27" s="705">
        <v>0.10296158</v>
      </c>
      <c r="AH27" s="705">
        <v>4.7683756000000001E-2</v>
      </c>
      <c r="AI27" s="705">
        <v>5.0468671999999999E-2</v>
      </c>
      <c r="AJ27" s="705">
        <v>4.75912E-2</v>
      </c>
      <c r="AK27" s="705">
        <v>4.4301047000000003E-2</v>
      </c>
      <c r="AL27" s="705">
        <v>3.6501170999999999E-2</v>
      </c>
      <c r="AM27" s="705">
        <v>0.105045604</v>
      </c>
      <c r="AN27" s="705">
        <v>0.119654723</v>
      </c>
      <c r="AO27" s="705">
        <v>0.120262313</v>
      </c>
      <c r="AP27" s="705">
        <v>0.108019326</v>
      </c>
      <c r="AQ27" s="705">
        <v>0.10718000900000001</v>
      </c>
      <c r="AR27" s="705">
        <v>8.8335255000000001E-2</v>
      </c>
      <c r="AS27" s="705">
        <v>9.1215820000000003E-2</v>
      </c>
      <c r="AT27" s="705">
        <v>9.7934591000000001E-2</v>
      </c>
      <c r="AU27" s="705">
        <v>6.6708324999999999E-2</v>
      </c>
      <c r="AV27" s="705">
        <v>4.2099504000000003E-2</v>
      </c>
      <c r="AW27" s="705">
        <v>7.8427486000000005E-2</v>
      </c>
      <c r="AX27" s="705">
        <v>5.9723199999999997E-2</v>
      </c>
      <c r="AY27" s="705">
        <v>7.5510900000000006E-2</v>
      </c>
      <c r="AZ27" s="706">
        <v>5.7305599999999998E-2</v>
      </c>
      <c r="BA27" s="706">
        <v>7.5367500000000004E-2</v>
      </c>
      <c r="BB27" s="706">
        <v>7.8128500000000004E-2</v>
      </c>
      <c r="BC27" s="706">
        <v>7.1867299999999995E-2</v>
      </c>
      <c r="BD27" s="706">
        <v>6.9157499999999997E-2</v>
      </c>
      <c r="BE27" s="706">
        <v>5.5443100000000002E-2</v>
      </c>
      <c r="BF27" s="706">
        <v>4.6797800000000001E-2</v>
      </c>
      <c r="BG27" s="706">
        <v>4.3584100000000001E-2</v>
      </c>
      <c r="BH27" s="706">
        <v>3.1417800000000003E-2</v>
      </c>
      <c r="BI27" s="706">
        <v>3.9321099999999998E-2</v>
      </c>
      <c r="BJ27" s="706">
        <v>3.7953300000000002E-2</v>
      </c>
      <c r="BK27" s="706">
        <v>6.2687400000000004E-2</v>
      </c>
      <c r="BL27" s="706">
        <v>5.0352500000000001E-2</v>
      </c>
      <c r="BM27" s="706">
        <v>7.0872599999999994E-2</v>
      </c>
      <c r="BN27" s="706">
        <v>7.6193999999999998E-2</v>
      </c>
      <c r="BO27" s="706">
        <v>7.0509199999999994E-2</v>
      </c>
      <c r="BP27" s="706">
        <v>6.8713399999999994E-2</v>
      </c>
      <c r="BQ27" s="706">
        <v>5.5161200000000001E-2</v>
      </c>
      <c r="BR27" s="706">
        <v>4.6663900000000001E-2</v>
      </c>
      <c r="BS27" s="706">
        <v>4.3528699999999997E-2</v>
      </c>
      <c r="BT27" s="706">
        <v>3.1320199999999999E-2</v>
      </c>
      <c r="BU27" s="706">
        <v>3.9380600000000002E-2</v>
      </c>
      <c r="BV27" s="706">
        <v>3.8050500000000001E-2</v>
      </c>
    </row>
    <row r="28" spans="1:74" ht="11.1" customHeight="1" x14ac:dyDescent="0.2">
      <c r="A28" s="502" t="s">
        <v>1288</v>
      </c>
      <c r="B28" s="505" t="s">
        <v>1331</v>
      </c>
      <c r="C28" s="705">
        <v>5.3675252200000001</v>
      </c>
      <c r="D28" s="705">
        <v>5.2939626640000004</v>
      </c>
      <c r="E28" s="705">
        <v>6.5535879819999998</v>
      </c>
      <c r="F28" s="705">
        <v>6.4729860009999998</v>
      </c>
      <c r="G28" s="705">
        <v>6.0344368739999998</v>
      </c>
      <c r="H28" s="705">
        <v>4.6991769269999999</v>
      </c>
      <c r="I28" s="705">
        <v>4.4174432560000003</v>
      </c>
      <c r="J28" s="705">
        <v>3.634341279</v>
      </c>
      <c r="K28" s="705">
        <v>4.6213813850000003</v>
      </c>
      <c r="L28" s="705">
        <v>5.9115046649999998</v>
      </c>
      <c r="M28" s="705">
        <v>5.8278387040000004</v>
      </c>
      <c r="N28" s="705">
        <v>5.3565990369999996</v>
      </c>
      <c r="O28" s="705">
        <v>6.313338763</v>
      </c>
      <c r="P28" s="705">
        <v>5.7757154890000004</v>
      </c>
      <c r="Q28" s="705">
        <v>6.9079813110000003</v>
      </c>
      <c r="R28" s="705">
        <v>7.1674907250000004</v>
      </c>
      <c r="S28" s="705">
        <v>7.4381922429999996</v>
      </c>
      <c r="T28" s="705">
        <v>7.5112449489999999</v>
      </c>
      <c r="U28" s="705">
        <v>4.6980812900000002</v>
      </c>
      <c r="V28" s="705">
        <v>5.9114954649999998</v>
      </c>
      <c r="W28" s="705">
        <v>4.0597830720000001</v>
      </c>
      <c r="X28" s="705">
        <v>5.3723366319999997</v>
      </c>
      <c r="Y28" s="705">
        <v>5.8057519209999997</v>
      </c>
      <c r="Z28" s="705">
        <v>6.2462613300000003</v>
      </c>
      <c r="AA28" s="705">
        <v>6.4247097569999996</v>
      </c>
      <c r="AB28" s="705">
        <v>6.1434013580000002</v>
      </c>
      <c r="AC28" s="705">
        <v>6.3279869350000002</v>
      </c>
      <c r="AD28" s="705">
        <v>7.4615323939999998</v>
      </c>
      <c r="AE28" s="705">
        <v>7.4318298240000003</v>
      </c>
      <c r="AF28" s="705">
        <v>6.1140384399999999</v>
      </c>
      <c r="AG28" s="705">
        <v>6.4712001450000001</v>
      </c>
      <c r="AH28" s="705">
        <v>6.3011474840000004</v>
      </c>
      <c r="AI28" s="705">
        <v>6.1244567700000001</v>
      </c>
      <c r="AJ28" s="705">
        <v>6.9225711199999997</v>
      </c>
      <c r="AK28" s="705">
        <v>6.4288574360000004</v>
      </c>
      <c r="AL28" s="705">
        <v>6.7428912319999998</v>
      </c>
      <c r="AM28" s="705">
        <v>7.6869264800000003</v>
      </c>
      <c r="AN28" s="705">
        <v>7.4211823880000001</v>
      </c>
      <c r="AO28" s="705">
        <v>7.4154491289999998</v>
      </c>
      <c r="AP28" s="705">
        <v>7.6698204790000002</v>
      </c>
      <c r="AQ28" s="705">
        <v>8.3424929359999993</v>
      </c>
      <c r="AR28" s="705">
        <v>8.7771924129999999</v>
      </c>
      <c r="AS28" s="705">
        <v>7.6573339760000003</v>
      </c>
      <c r="AT28" s="705">
        <v>7.1717366289999998</v>
      </c>
      <c r="AU28" s="705">
        <v>5.974677453</v>
      </c>
      <c r="AV28" s="705">
        <v>7.8725388680000004</v>
      </c>
      <c r="AW28" s="705">
        <v>8.0364652890000006</v>
      </c>
      <c r="AX28" s="705">
        <v>8.3568540000000002</v>
      </c>
      <c r="AY28" s="705">
        <v>9.0311160000000008</v>
      </c>
      <c r="AZ28" s="706">
        <v>8.561731</v>
      </c>
      <c r="BA28" s="706">
        <v>9.5888200000000001</v>
      </c>
      <c r="BB28" s="706">
        <v>9.8532139999999995</v>
      </c>
      <c r="BC28" s="706">
        <v>10.58963</v>
      </c>
      <c r="BD28" s="706">
        <v>10.8589</v>
      </c>
      <c r="BE28" s="706">
        <v>10.39095</v>
      </c>
      <c r="BF28" s="706">
        <v>9.3851099999999992</v>
      </c>
      <c r="BG28" s="706">
        <v>7.9971649999999999</v>
      </c>
      <c r="BH28" s="706">
        <v>9.9640789999999999</v>
      </c>
      <c r="BI28" s="706">
        <v>9.9503850000000007</v>
      </c>
      <c r="BJ28" s="706">
        <v>10.14006</v>
      </c>
      <c r="BK28" s="706">
        <v>10.70384</v>
      </c>
      <c r="BL28" s="706">
        <v>10.13251</v>
      </c>
      <c r="BM28" s="706">
        <v>11.41272</v>
      </c>
      <c r="BN28" s="706">
        <v>11.6928</v>
      </c>
      <c r="BO28" s="706">
        <v>12.53364</v>
      </c>
      <c r="BP28" s="706">
        <v>12.84615</v>
      </c>
      <c r="BQ28" s="706">
        <v>12.539300000000001</v>
      </c>
      <c r="BR28" s="706">
        <v>11.3714</v>
      </c>
      <c r="BS28" s="706">
        <v>9.3474039999999992</v>
      </c>
      <c r="BT28" s="706">
        <v>11.237209999999999</v>
      </c>
      <c r="BU28" s="706">
        <v>11.216659999999999</v>
      </c>
      <c r="BV28" s="706">
        <v>10.62175</v>
      </c>
    </row>
    <row r="29" spans="1:74" ht="11.1" customHeight="1" x14ac:dyDescent="0.2">
      <c r="A29" s="502" t="s">
        <v>1289</v>
      </c>
      <c r="B29" s="503" t="s">
        <v>1332</v>
      </c>
      <c r="C29" s="705">
        <v>0.10670033199999999</v>
      </c>
      <c r="D29" s="705">
        <v>0.102855082</v>
      </c>
      <c r="E29" s="705">
        <v>0.116322963</v>
      </c>
      <c r="F29" s="705">
        <v>0.113655535</v>
      </c>
      <c r="G29" s="705">
        <v>0.11708948800000001</v>
      </c>
      <c r="H29" s="705">
        <v>0.11270287900000001</v>
      </c>
      <c r="I29" s="705">
        <v>0.12908797299999999</v>
      </c>
      <c r="J29" s="705">
        <v>0.113605047</v>
      </c>
      <c r="K29" s="705">
        <v>0.12314383700000001</v>
      </c>
      <c r="L29" s="705">
        <v>0.13414220099999999</v>
      </c>
      <c r="M29" s="705">
        <v>0.123433785</v>
      </c>
      <c r="N29" s="705">
        <v>0.12221726500000001</v>
      </c>
      <c r="O29" s="705">
        <v>0.101199287</v>
      </c>
      <c r="P29" s="705">
        <v>0.100539066</v>
      </c>
      <c r="Q29" s="705">
        <v>0.101519163</v>
      </c>
      <c r="R29" s="705">
        <v>0.12849954</v>
      </c>
      <c r="S29" s="705">
        <v>0.13537152</v>
      </c>
      <c r="T29" s="705">
        <v>0.106338691</v>
      </c>
      <c r="U29" s="705">
        <v>0.12996112400000001</v>
      </c>
      <c r="V29" s="705">
        <v>0.114098279</v>
      </c>
      <c r="W29" s="705">
        <v>8.2141875000000003E-2</v>
      </c>
      <c r="X29" s="705">
        <v>9.7016979000000003E-2</v>
      </c>
      <c r="Y29" s="705">
        <v>0.113922315</v>
      </c>
      <c r="Z29" s="705">
        <v>0.114417487</v>
      </c>
      <c r="AA29" s="705">
        <v>0.14233694099999999</v>
      </c>
      <c r="AB29" s="705">
        <v>0.13946989100000001</v>
      </c>
      <c r="AC29" s="705">
        <v>0.14589618900000001</v>
      </c>
      <c r="AD29" s="705">
        <v>0.155302776</v>
      </c>
      <c r="AE29" s="705">
        <v>0.118178133</v>
      </c>
      <c r="AF29" s="705">
        <v>0.11246611300000001</v>
      </c>
      <c r="AG29" s="705">
        <v>0.136843775</v>
      </c>
      <c r="AH29" s="705">
        <v>0.14555903100000001</v>
      </c>
      <c r="AI29" s="705">
        <v>0.130201761</v>
      </c>
      <c r="AJ29" s="705">
        <v>0.123746944</v>
      </c>
      <c r="AK29" s="705">
        <v>0.132321779</v>
      </c>
      <c r="AL29" s="705">
        <v>0.14394602200000001</v>
      </c>
      <c r="AM29" s="705">
        <v>0.13680403799999999</v>
      </c>
      <c r="AN29" s="705">
        <v>0.141636453</v>
      </c>
      <c r="AO29" s="705">
        <v>0.124523858</v>
      </c>
      <c r="AP29" s="705">
        <v>0.10406480999999999</v>
      </c>
      <c r="AQ29" s="705">
        <v>0.11831852700000001</v>
      </c>
      <c r="AR29" s="705">
        <v>0.10756391999999999</v>
      </c>
      <c r="AS29" s="705">
        <v>0.119112886</v>
      </c>
      <c r="AT29" s="705">
        <v>0.14574401000000001</v>
      </c>
      <c r="AU29" s="705">
        <v>0.115000541</v>
      </c>
      <c r="AV29" s="705">
        <v>0.11902707999999999</v>
      </c>
      <c r="AW29" s="705">
        <v>0.15598242100000001</v>
      </c>
      <c r="AX29" s="705">
        <v>0.1497163</v>
      </c>
      <c r="AY29" s="705">
        <v>0.14012939999999999</v>
      </c>
      <c r="AZ29" s="706">
        <v>0.1363975</v>
      </c>
      <c r="BA29" s="706">
        <v>0.1240419</v>
      </c>
      <c r="BB29" s="706">
        <v>0.10832029999999999</v>
      </c>
      <c r="BC29" s="706">
        <v>0.1235831</v>
      </c>
      <c r="BD29" s="706">
        <v>0.1095806</v>
      </c>
      <c r="BE29" s="706">
        <v>0.1152041</v>
      </c>
      <c r="BF29" s="706">
        <v>0.14141119999999999</v>
      </c>
      <c r="BG29" s="706">
        <v>0.1144883</v>
      </c>
      <c r="BH29" s="706">
        <v>0.1131839</v>
      </c>
      <c r="BI29" s="706">
        <v>0.151062</v>
      </c>
      <c r="BJ29" s="706">
        <v>0.14728250000000001</v>
      </c>
      <c r="BK29" s="706">
        <v>0.1401665</v>
      </c>
      <c r="BL29" s="706">
        <v>0.1358404</v>
      </c>
      <c r="BM29" s="706">
        <v>0.1232458</v>
      </c>
      <c r="BN29" s="706">
        <v>0.1056512</v>
      </c>
      <c r="BO29" s="706">
        <v>0.1222389</v>
      </c>
      <c r="BP29" s="706">
        <v>0.10801230000000001</v>
      </c>
      <c r="BQ29" s="706">
        <v>0.1149691</v>
      </c>
      <c r="BR29" s="706">
        <v>0.14003579999999999</v>
      </c>
      <c r="BS29" s="706">
        <v>0.11322400000000001</v>
      </c>
      <c r="BT29" s="706">
        <v>0.1124638</v>
      </c>
      <c r="BU29" s="706">
        <v>0.14980889999999999</v>
      </c>
      <c r="BV29" s="706">
        <v>0.14636170000000001</v>
      </c>
    </row>
    <row r="30" spans="1:74" ht="11.1" customHeight="1" x14ac:dyDescent="0.2">
      <c r="A30" s="502" t="s">
        <v>1290</v>
      </c>
      <c r="B30" s="503" t="s">
        <v>1232</v>
      </c>
      <c r="C30" s="705">
        <v>27.048795639000002</v>
      </c>
      <c r="D30" s="705">
        <v>23.000305608000001</v>
      </c>
      <c r="E30" s="705">
        <v>26.056437192000001</v>
      </c>
      <c r="F30" s="705">
        <v>25.947081280999999</v>
      </c>
      <c r="G30" s="705">
        <v>30.067851541</v>
      </c>
      <c r="H30" s="705">
        <v>33.482764054999997</v>
      </c>
      <c r="I30" s="705">
        <v>38.196449219000002</v>
      </c>
      <c r="J30" s="705">
        <v>36.337304775</v>
      </c>
      <c r="K30" s="705">
        <v>32.191492926999999</v>
      </c>
      <c r="L30" s="705">
        <v>29.323940578999999</v>
      </c>
      <c r="M30" s="705">
        <v>26.657294782000001</v>
      </c>
      <c r="N30" s="705">
        <v>29.763293915999999</v>
      </c>
      <c r="O30" s="705">
        <v>30.981529370000001</v>
      </c>
      <c r="P30" s="705">
        <v>25.823692757</v>
      </c>
      <c r="Q30" s="705">
        <v>26.169470333</v>
      </c>
      <c r="R30" s="705">
        <v>26.309834559999999</v>
      </c>
      <c r="S30" s="705">
        <v>33.786457994999999</v>
      </c>
      <c r="T30" s="705">
        <v>36.246669769999997</v>
      </c>
      <c r="U30" s="705">
        <v>38.922929605999997</v>
      </c>
      <c r="V30" s="705">
        <v>38.579605145999999</v>
      </c>
      <c r="W30" s="705">
        <v>32.080237238999999</v>
      </c>
      <c r="X30" s="705">
        <v>28.560214068000001</v>
      </c>
      <c r="Y30" s="705">
        <v>27.055236983</v>
      </c>
      <c r="Z30" s="705">
        <v>28.635972636999998</v>
      </c>
      <c r="AA30" s="705">
        <v>29.294415102999999</v>
      </c>
      <c r="AB30" s="705">
        <v>25.819764232000001</v>
      </c>
      <c r="AC30" s="705">
        <v>27.363257208</v>
      </c>
      <c r="AD30" s="705">
        <v>26.651021878000002</v>
      </c>
      <c r="AE30" s="705">
        <v>31.629141522000001</v>
      </c>
      <c r="AF30" s="705">
        <v>34.281161384000001</v>
      </c>
      <c r="AG30" s="705">
        <v>38.274202561999999</v>
      </c>
      <c r="AH30" s="705">
        <v>40.392529836999998</v>
      </c>
      <c r="AI30" s="705">
        <v>36.488199625999997</v>
      </c>
      <c r="AJ30" s="705">
        <v>30.061022211000001</v>
      </c>
      <c r="AK30" s="705">
        <v>27.687361542000001</v>
      </c>
      <c r="AL30" s="705">
        <v>29.302190074999999</v>
      </c>
      <c r="AM30" s="705">
        <v>28.846600174999999</v>
      </c>
      <c r="AN30" s="705">
        <v>27.797802836999999</v>
      </c>
      <c r="AO30" s="705">
        <v>27.423187797000001</v>
      </c>
      <c r="AP30" s="705">
        <v>26.778033672999999</v>
      </c>
      <c r="AQ30" s="705">
        <v>31.257845702000001</v>
      </c>
      <c r="AR30" s="705">
        <v>34.984675035999999</v>
      </c>
      <c r="AS30" s="705">
        <v>39.451136536999996</v>
      </c>
      <c r="AT30" s="705">
        <v>39.333206478000001</v>
      </c>
      <c r="AU30" s="705">
        <v>33.272692329000002</v>
      </c>
      <c r="AV30" s="705">
        <v>31.570366079999999</v>
      </c>
      <c r="AW30" s="705">
        <v>27.390562769999999</v>
      </c>
      <c r="AX30" s="705">
        <v>30.49194</v>
      </c>
      <c r="AY30" s="705">
        <v>29.55791</v>
      </c>
      <c r="AZ30" s="706">
        <v>26.777809999999999</v>
      </c>
      <c r="BA30" s="706">
        <v>27.334479999999999</v>
      </c>
      <c r="BB30" s="706">
        <v>27.91949</v>
      </c>
      <c r="BC30" s="706">
        <v>32.663820000000001</v>
      </c>
      <c r="BD30" s="706">
        <v>35.697969999999998</v>
      </c>
      <c r="BE30" s="706">
        <v>39.041130000000003</v>
      </c>
      <c r="BF30" s="706">
        <v>38.958869999999997</v>
      </c>
      <c r="BG30" s="706">
        <v>33.308340000000001</v>
      </c>
      <c r="BH30" s="706">
        <v>30.118069999999999</v>
      </c>
      <c r="BI30" s="706">
        <v>26.5959</v>
      </c>
      <c r="BJ30" s="706">
        <v>30.084040000000002</v>
      </c>
      <c r="BK30" s="706">
        <v>29.6694</v>
      </c>
      <c r="BL30" s="706">
        <v>26.708880000000001</v>
      </c>
      <c r="BM30" s="706">
        <v>27.286069999999999</v>
      </c>
      <c r="BN30" s="706">
        <v>27.295500000000001</v>
      </c>
      <c r="BO30" s="706">
        <v>32.364939999999997</v>
      </c>
      <c r="BP30" s="706">
        <v>35.465919999999997</v>
      </c>
      <c r="BQ30" s="706">
        <v>38.841569999999997</v>
      </c>
      <c r="BR30" s="706">
        <v>38.75497</v>
      </c>
      <c r="BS30" s="706">
        <v>33.083599999999997</v>
      </c>
      <c r="BT30" s="706">
        <v>29.906220000000001</v>
      </c>
      <c r="BU30" s="706">
        <v>26.382570000000001</v>
      </c>
      <c r="BV30" s="706">
        <v>29.900230000000001</v>
      </c>
    </row>
    <row r="31" spans="1:74" ht="11.1" customHeight="1" x14ac:dyDescent="0.2">
      <c r="A31" s="502" t="s">
        <v>1291</v>
      </c>
      <c r="B31" s="503" t="s">
        <v>1333</v>
      </c>
      <c r="C31" s="705">
        <v>27.048795639000002</v>
      </c>
      <c r="D31" s="705">
        <v>23.000305608000001</v>
      </c>
      <c r="E31" s="705">
        <v>26.056437192000001</v>
      </c>
      <c r="F31" s="705">
        <v>25.947081280999999</v>
      </c>
      <c r="G31" s="705">
        <v>30.067851541</v>
      </c>
      <c r="H31" s="705">
        <v>33.482764054999997</v>
      </c>
      <c r="I31" s="705">
        <v>38.196449219000002</v>
      </c>
      <c r="J31" s="705">
        <v>36.337304775</v>
      </c>
      <c r="K31" s="705">
        <v>32.191492926999999</v>
      </c>
      <c r="L31" s="705">
        <v>29.323940578999999</v>
      </c>
      <c r="M31" s="705">
        <v>26.657294782000001</v>
      </c>
      <c r="N31" s="705">
        <v>29.763293915999999</v>
      </c>
      <c r="O31" s="705">
        <v>30.981529370000001</v>
      </c>
      <c r="P31" s="705">
        <v>25.823692757</v>
      </c>
      <c r="Q31" s="705">
        <v>26.169470333</v>
      </c>
      <c r="R31" s="705">
        <v>26.309834559999999</v>
      </c>
      <c r="S31" s="705">
        <v>33.786457994999999</v>
      </c>
      <c r="T31" s="705">
        <v>36.246669769999997</v>
      </c>
      <c r="U31" s="705">
        <v>38.922929605999997</v>
      </c>
      <c r="V31" s="705">
        <v>38.579605145999999</v>
      </c>
      <c r="W31" s="705">
        <v>32.080237238999999</v>
      </c>
      <c r="X31" s="705">
        <v>28.560214068000001</v>
      </c>
      <c r="Y31" s="705">
        <v>27.055236983</v>
      </c>
      <c r="Z31" s="705">
        <v>28.635972636999998</v>
      </c>
      <c r="AA31" s="705">
        <v>29.294415102999999</v>
      </c>
      <c r="AB31" s="705">
        <v>25.819764232000001</v>
      </c>
      <c r="AC31" s="705">
        <v>27.363257208</v>
      </c>
      <c r="AD31" s="705">
        <v>26.651021878000002</v>
      </c>
      <c r="AE31" s="705">
        <v>31.629141522000001</v>
      </c>
      <c r="AF31" s="705">
        <v>34.281161384000001</v>
      </c>
      <c r="AG31" s="705">
        <v>38.274202561999999</v>
      </c>
      <c r="AH31" s="705">
        <v>40.392529836999998</v>
      </c>
      <c r="AI31" s="705">
        <v>36.488199625999997</v>
      </c>
      <c r="AJ31" s="705">
        <v>30.061022211000001</v>
      </c>
      <c r="AK31" s="705">
        <v>27.687361542000001</v>
      </c>
      <c r="AL31" s="705">
        <v>29.302190074999999</v>
      </c>
      <c r="AM31" s="705">
        <v>28.846600174999999</v>
      </c>
      <c r="AN31" s="705">
        <v>27.797802836999999</v>
      </c>
      <c r="AO31" s="705">
        <v>27.423187797000001</v>
      </c>
      <c r="AP31" s="705">
        <v>26.778033672999999</v>
      </c>
      <c r="AQ31" s="705">
        <v>31.257845702000001</v>
      </c>
      <c r="AR31" s="705">
        <v>34.984675035999999</v>
      </c>
      <c r="AS31" s="705">
        <v>39.451136536999996</v>
      </c>
      <c r="AT31" s="705">
        <v>39.333206478000001</v>
      </c>
      <c r="AU31" s="705">
        <v>33.272692329000002</v>
      </c>
      <c r="AV31" s="705">
        <v>31.570366079999999</v>
      </c>
      <c r="AW31" s="705">
        <v>27.390562769999999</v>
      </c>
      <c r="AX31" s="705">
        <v>30.49194</v>
      </c>
      <c r="AY31" s="705">
        <v>29.55791</v>
      </c>
      <c r="AZ31" s="706">
        <v>26.777809999999999</v>
      </c>
      <c r="BA31" s="706">
        <v>27.334479999999999</v>
      </c>
      <c r="BB31" s="706">
        <v>27.91949</v>
      </c>
      <c r="BC31" s="706">
        <v>32.663820000000001</v>
      </c>
      <c r="BD31" s="706">
        <v>35.697969999999998</v>
      </c>
      <c r="BE31" s="706">
        <v>39.041130000000003</v>
      </c>
      <c r="BF31" s="706">
        <v>38.958869999999997</v>
      </c>
      <c r="BG31" s="706">
        <v>33.308340000000001</v>
      </c>
      <c r="BH31" s="706">
        <v>30.118069999999999</v>
      </c>
      <c r="BI31" s="706">
        <v>26.5959</v>
      </c>
      <c r="BJ31" s="706">
        <v>30.084040000000002</v>
      </c>
      <c r="BK31" s="706">
        <v>29.6694</v>
      </c>
      <c r="BL31" s="706">
        <v>26.708880000000001</v>
      </c>
      <c r="BM31" s="706">
        <v>27.286069999999999</v>
      </c>
      <c r="BN31" s="706">
        <v>27.295500000000001</v>
      </c>
      <c r="BO31" s="706">
        <v>32.364939999999997</v>
      </c>
      <c r="BP31" s="706">
        <v>35.465919999999997</v>
      </c>
      <c r="BQ31" s="706">
        <v>38.841569999999997</v>
      </c>
      <c r="BR31" s="706">
        <v>38.75497</v>
      </c>
      <c r="BS31" s="706">
        <v>33.083599999999997</v>
      </c>
      <c r="BT31" s="706">
        <v>29.906220000000001</v>
      </c>
      <c r="BU31" s="706">
        <v>26.382570000000001</v>
      </c>
      <c r="BV31" s="706">
        <v>29.900230000000001</v>
      </c>
    </row>
    <row r="32" spans="1:74" ht="11.1" customHeight="1" x14ac:dyDescent="0.2">
      <c r="A32" s="520"/>
      <c r="B32" s="131" t="s">
        <v>1353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333"/>
      <c r="BA32" s="33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502" t="s">
        <v>1292</v>
      </c>
      <c r="B33" s="503" t="s">
        <v>84</v>
      </c>
      <c r="C33" s="705">
        <v>7.6310404680000001</v>
      </c>
      <c r="D33" s="705">
        <v>4.6759540959999999</v>
      </c>
      <c r="E33" s="705">
        <v>3.3910988550000001</v>
      </c>
      <c r="F33" s="705">
        <v>3.3140928870000002</v>
      </c>
      <c r="G33" s="705">
        <v>3.5775309489999998</v>
      </c>
      <c r="H33" s="705">
        <v>4.6983737769999996</v>
      </c>
      <c r="I33" s="705">
        <v>8.5647145869999992</v>
      </c>
      <c r="J33" s="705">
        <v>9.2702213130000004</v>
      </c>
      <c r="K33" s="705">
        <v>7.2028645520000003</v>
      </c>
      <c r="L33" s="705">
        <v>6.5856887110000004</v>
      </c>
      <c r="M33" s="705">
        <v>6.0483553409999997</v>
      </c>
      <c r="N33" s="705">
        <v>7.6331565020000003</v>
      </c>
      <c r="O33" s="705">
        <v>6.3599656510000004</v>
      </c>
      <c r="P33" s="705">
        <v>5.256180058</v>
      </c>
      <c r="Q33" s="705">
        <v>5.934310923</v>
      </c>
      <c r="R33" s="705">
        <v>4.6515267769999999</v>
      </c>
      <c r="S33" s="705">
        <v>4.4904256379999996</v>
      </c>
      <c r="T33" s="705">
        <v>6.0950047039999999</v>
      </c>
      <c r="U33" s="705">
        <v>10.151653446999999</v>
      </c>
      <c r="V33" s="705">
        <v>10.011663008999999</v>
      </c>
      <c r="W33" s="705">
        <v>8.9510823889999998</v>
      </c>
      <c r="X33" s="705">
        <v>6.7402670589999998</v>
      </c>
      <c r="Y33" s="705">
        <v>6.0514291179999997</v>
      </c>
      <c r="Z33" s="705">
        <v>6.9613655239999996</v>
      </c>
      <c r="AA33" s="705">
        <v>7.9808540619999997</v>
      </c>
      <c r="AB33" s="705">
        <v>6.8854015080000002</v>
      </c>
      <c r="AC33" s="705">
        <v>7.0198679659999996</v>
      </c>
      <c r="AD33" s="705">
        <v>5.4641558620000001</v>
      </c>
      <c r="AE33" s="705">
        <v>4.411171006</v>
      </c>
      <c r="AF33" s="705">
        <v>6.9576506560000002</v>
      </c>
      <c r="AG33" s="705">
        <v>10.435376377000001</v>
      </c>
      <c r="AH33" s="705">
        <v>10.854307132000001</v>
      </c>
      <c r="AI33" s="705">
        <v>8.9005844550000006</v>
      </c>
      <c r="AJ33" s="705">
        <v>7.1371311989999997</v>
      </c>
      <c r="AK33" s="705">
        <v>7.6816375319999999</v>
      </c>
      <c r="AL33" s="705">
        <v>9.1258754680000003</v>
      </c>
      <c r="AM33" s="705">
        <v>8.3615450819999992</v>
      </c>
      <c r="AN33" s="705">
        <v>7.3685512519999996</v>
      </c>
      <c r="AO33" s="705">
        <v>7.9224123039999998</v>
      </c>
      <c r="AP33" s="705">
        <v>6.5853154480000002</v>
      </c>
      <c r="AQ33" s="705">
        <v>4.6901370529999999</v>
      </c>
      <c r="AR33" s="705">
        <v>5.8185973679999998</v>
      </c>
      <c r="AS33" s="705">
        <v>8.6709568909999994</v>
      </c>
      <c r="AT33" s="705">
        <v>10.047567049</v>
      </c>
      <c r="AU33" s="705">
        <v>8.8308713950000008</v>
      </c>
      <c r="AV33" s="705">
        <v>7.7341503899999999</v>
      </c>
      <c r="AW33" s="705">
        <v>6.1008591870000002</v>
      </c>
      <c r="AX33" s="705">
        <v>9.8160769999999999</v>
      </c>
      <c r="AY33" s="705">
        <v>8.5006059999999994</v>
      </c>
      <c r="AZ33" s="706">
        <v>5.4020729999999997</v>
      </c>
      <c r="BA33" s="706">
        <v>4.7136699999999996</v>
      </c>
      <c r="BB33" s="706">
        <v>4.7061739999999999</v>
      </c>
      <c r="BC33" s="706">
        <v>4.1275060000000003</v>
      </c>
      <c r="BD33" s="706">
        <v>5.8345130000000003</v>
      </c>
      <c r="BE33" s="706">
        <v>10.3142</v>
      </c>
      <c r="BF33" s="706">
        <v>9.1036830000000002</v>
      </c>
      <c r="BG33" s="706">
        <v>8.9837600000000002</v>
      </c>
      <c r="BH33" s="706">
        <v>8.2571829999999995</v>
      </c>
      <c r="BI33" s="706">
        <v>5.8004769999999999</v>
      </c>
      <c r="BJ33" s="706">
        <v>8.7821809999999996</v>
      </c>
      <c r="BK33" s="706">
        <v>7.9890689999999998</v>
      </c>
      <c r="BL33" s="706">
        <v>5.1367799999999999</v>
      </c>
      <c r="BM33" s="706">
        <v>4.0458910000000001</v>
      </c>
      <c r="BN33" s="706">
        <v>4.1159369999999997</v>
      </c>
      <c r="BO33" s="706">
        <v>3.3200340000000002</v>
      </c>
      <c r="BP33" s="706">
        <v>4.3042819999999997</v>
      </c>
      <c r="BQ33" s="706">
        <v>9.6840720000000005</v>
      </c>
      <c r="BR33" s="706">
        <v>8.0545069999999992</v>
      </c>
      <c r="BS33" s="706">
        <v>8.4004239999999992</v>
      </c>
      <c r="BT33" s="706">
        <v>8.2036650000000009</v>
      </c>
      <c r="BU33" s="706">
        <v>5.0380890000000003</v>
      </c>
      <c r="BV33" s="706">
        <v>8.6235169999999997</v>
      </c>
    </row>
    <row r="34" spans="1:74" ht="11.1" customHeight="1" x14ac:dyDescent="0.2">
      <c r="A34" s="502" t="s">
        <v>1293</v>
      </c>
      <c r="B34" s="503" t="s">
        <v>83</v>
      </c>
      <c r="C34" s="705">
        <v>10.938000907999999</v>
      </c>
      <c r="D34" s="705">
        <v>8.813834495</v>
      </c>
      <c r="E34" s="705">
        <v>7.5227450090000003</v>
      </c>
      <c r="F34" s="705">
        <v>6.0032591890000004</v>
      </c>
      <c r="G34" s="705">
        <v>6.9077745510000002</v>
      </c>
      <c r="H34" s="705">
        <v>8.097990437</v>
      </c>
      <c r="I34" s="705">
        <v>11.257835291999999</v>
      </c>
      <c r="J34" s="705">
        <v>11.498287839</v>
      </c>
      <c r="K34" s="705">
        <v>10.300913332</v>
      </c>
      <c r="L34" s="705">
        <v>9.3435287900000006</v>
      </c>
      <c r="M34" s="705">
        <v>9.52002317</v>
      </c>
      <c r="N34" s="705">
        <v>10.269740766</v>
      </c>
      <c r="O34" s="705">
        <v>9.7460622130000001</v>
      </c>
      <c r="P34" s="705">
        <v>7.6615283300000003</v>
      </c>
      <c r="Q34" s="705">
        <v>7.8858825430000001</v>
      </c>
      <c r="R34" s="705">
        <v>6.2280619679999996</v>
      </c>
      <c r="S34" s="705">
        <v>6.1019031640000003</v>
      </c>
      <c r="T34" s="705">
        <v>7.729727703</v>
      </c>
      <c r="U34" s="705">
        <v>10.358774982</v>
      </c>
      <c r="V34" s="705">
        <v>10.702930356</v>
      </c>
      <c r="W34" s="705">
        <v>9.7781918660000002</v>
      </c>
      <c r="X34" s="705">
        <v>9.4853962569999997</v>
      </c>
      <c r="Y34" s="705">
        <v>9.9210106529999997</v>
      </c>
      <c r="Z34" s="705">
        <v>11.197152571</v>
      </c>
      <c r="AA34" s="705">
        <v>11.961520329000001</v>
      </c>
      <c r="AB34" s="705">
        <v>10.59970094</v>
      </c>
      <c r="AC34" s="705">
        <v>9.777790371</v>
      </c>
      <c r="AD34" s="705">
        <v>6.8249814579999999</v>
      </c>
      <c r="AE34" s="705">
        <v>5.8526963470000002</v>
      </c>
      <c r="AF34" s="705">
        <v>7.4026632709999998</v>
      </c>
      <c r="AG34" s="705">
        <v>10.435923988000001</v>
      </c>
      <c r="AH34" s="705">
        <v>11.360206093</v>
      </c>
      <c r="AI34" s="705">
        <v>10.090100529000001</v>
      </c>
      <c r="AJ34" s="705">
        <v>9.5213554980000001</v>
      </c>
      <c r="AK34" s="705">
        <v>9.8893469710000002</v>
      </c>
      <c r="AL34" s="705">
        <v>11.180659915</v>
      </c>
      <c r="AM34" s="705">
        <v>8.4449429669999994</v>
      </c>
      <c r="AN34" s="705">
        <v>6.8891019240000002</v>
      </c>
      <c r="AO34" s="705">
        <v>6.9037950390000002</v>
      </c>
      <c r="AP34" s="705">
        <v>5.638605708</v>
      </c>
      <c r="AQ34" s="705">
        <v>4.8597511799999999</v>
      </c>
      <c r="AR34" s="705">
        <v>5.6311574780000004</v>
      </c>
      <c r="AS34" s="705">
        <v>7.8144722709999996</v>
      </c>
      <c r="AT34" s="705">
        <v>8.9504011210000005</v>
      </c>
      <c r="AU34" s="705">
        <v>7.7698971759999997</v>
      </c>
      <c r="AV34" s="705">
        <v>7.4177291370000003</v>
      </c>
      <c r="AW34" s="705">
        <v>7.4925718190000001</v>
      </c>
      <c r="AX34" s="705">
        <v>11.10821</v>
      </c>
      <c r="AY34" s="705">
        <v>7.8503959999999999</v>
      </c>
      <c r="AZ34" s="706">
        <v>5.9780059999999997</v>
      </c>
      <c r="BA34" s="706">
        <v>7.5481449999999999</v>
      </c>
      <c r="BB34" s="706">
        <v>6.1273819999999999</v>
      </c>
      <c r="BC34" s="706">
        <v>5.4463400000000002</v>
      </c>
      <c r="BD34" s="706">
        <v>6.215738</v>
      </c>
      <c r="BE34" s="706">
        <v>9.6565890000000003</v>
      </c>
      <c r="BF34" s="706">
        <v>8.8556530000000002</v>
      </c>
      <c r="BG34" s="706">
        <v>6.43384</v>
      </c>
      <c r="BH34" s="706">
        <v>6.8694920000000002</v>
      </c>
      <c r="BI34" s="706">
        <v>6.2993410000000001</v>
      </c>
      <c r="BJ34" s="706">
        <v>11.90662</v>
      </c>
      <c r="BK34" s="706">
        <v>8.6831399999999999</v>
      </c>
      <c r="BL34" s="706">
        <v>7.4441940000000004</v>
      </c>
      <c r="BM34" s="706">
        <v>8.1569439999999993</v>
      </c>
      <c r="BN34" s="706">
        <v>6.7840009999999999</v>
      </c>
      <c r="BO34" s="706">
        <v>5.7797460000000003</v>
      </c>
      <c r="BP34" s="706">
        <v>6.3720660000000002</v>
      </c>
      <c r="BQ34" s="706">
        <v>9.7978179999999995</v>
      </c>
      <c r="BR34" s="706">
        <v>9.6587219999999991</v>
      </c>
      <c r="BS34" s="706">
        <v>7.0928279999999999</v>
      </c>
      <c r="BT34" s="706">
        <v>7.5163859999999998</v>
      </c>
      <c r="BU34" s="706">
        <v>6.6271509999999996</v>
      </c>
      <c r="BV34" s="706">
        <v>12.04002</v>
      </c>
    </row>
    <row r="35" spans="1:74" ht="11.1" customHeight="1" x14ac:dyDescent="0.2">
      <c r="A35" s="502" t="s">
        <v>1294</v>
      </c>
      <c r="B35" s="505" t="s">
        <v>86</v>
      </c>
      <c r="C35" s="705">
        <v>0.84062700000000001</v>
      </c>
      <c r="D35" s="705">
        <v>0.75684300000000004</v>
      </c>
      <c r="E35" s="705">
        <v>0.79163899999999998</v>
      </c>
      <c r="F35" s="705">
        <v>0.55125000000000002</v>
      </c>
      <c r="G35" s="705">
        <v>0.223028</v>
      </c>
      <c r="H35" s="705">
        <v>0.26971699999999998</v>
      </c>
      <c r="I35" s="705">
        <v>0.85583399999999998</v>
      </c>
      <c r="J35" s="705">
        <v>0.53701900000000002</v>
      </c>
      <c r="K35" s="705">
        <v>0.73565000000000003</v>
      </c>
      <c r="L35" s="705">
        <v>0.85805200000000004</v>
      </c>
      <c r="M35" s="705">
        <v>0.84159700000000004</v>
      </c>
      <c r="N35" s="705">
        <v>0.86700299999999997</v>
      </c>
      <c r="O35" s="705">
        <v>0.86232799999999998</v>
      </c>
      <c r="P35" s="705">
        <v>0.78793899999999994</v>
      </c>
      <c r="Q35" s="705">
        <v>0.86643700000000001</v>
      </c>
      <c r="R35" s="705">
        <v>0.82247899999999996</v>
      </c>
      <c r="S35" s="705">
        <v>0.60275299999999998</v>
      </c>
      <c r="T35" s="705">
        <v>0.72396000000000005</v>
      </c>
      <c r="U35" s="705">
        <v>0.84852099999999997</v>
      </c>
      <c r="V35" s="705">
        <v>0.84925499999999998</v>
      </c>
      <c r="W35" s="705">
        <v>0.82927700000000004</v>
      </c>
      <c r="X35" s="705">
        <v>0.86246199999999995</v>
      </c>
      <c r="Y35" s="705">
        <v>0.84036100000000002</v>
      </c>
      <c r="Z35" s="705">
        <v>0.81266899999999997</v>
      </c>
      <c r="AA35" s="705">
        <v>0.84955700000000001</v>
      </c>
      <c r="AB35" s="705">
        <v>0.77974600000000005</v>
      </c>
      <c r="AC35" s="705">
        <v>0.86134900000000003</v>
      </c>
      <c r="AD35" s="705">
        <v>0.81644000000000005</v>
      </c>
      <c r="AE35" s="705">
        <v>0.243895</v>
      </c>
      <c r="AF35" s="705">
        <v>0.244696</v>
      </c>
      <c r="AG35" s="705">
        <v>0.83834200000000003</v>
      </c>
      <c r="AH35" s="705">
        <v>0.84835400000000005</v>
      </c>
      <c r="AI35" s="705">
        <v>0.82288499999999998</v>
      </c>
      <c r="AJ35" s="705">
        <v>0.86165899999999995</v>
      </c>
      <c r="AK35" s="705">
        <v>0.83929500000000001</v>
      </c>
      <c r="AL35" s="705">
        <v>0.86028099999999996</v>
      </c>
      <c r="AM35" s="705">
        <v>0.86132399999999998</v>
      </c>
      <c r="AN35" s="705">
        <v>0.72480299999999998</v>
      </c>
      <c r="AO35" s="705">
        <v>0.85381799999999997</v>
      </c>
      <c r="AP35" s="705">
        <v>0.83510099999999998</v>
      </c>
      <c r="AQ35" s="705">
        <v>0.78814099999999998</v>
      </c>
      <c r="AR35" s="705">
        <v>0.42041600000000001</v>
      </c>
      <c r="AS35" s="705">
        <v>0.76592099999999996</v>
      </c>
      <c r="AT35" s="705">
        <v>0.84852399999999994</v>
      </c>
      <c r="AU35" s="705">
        <v>0.81708599999999998</v>
      </c>
      <c r="AV35" s="705">
        <v>0.85855599999999999</v>
      </c>
      <c r="AW35" s="705">
        <v>0.79508800000000002</v>
      </c>
      <c r="AX35" s="705">
        <v>0.89142999999999994</v>
      </c>
      <c r="AY35" s="705">
        <v>0.88990999999999998</v>
      </c>
      <c r="AZ35" s="706">
        <v>0.73821000000000003</v>
      </c>
      <c r="BA35" s="706">
        <v>0.81730000000000003</v>
      </c>
      <c r="BB35" s="706">
        <v>0.79093999999999998</v>
      </c>
      <c r="BC35" s="706">
        <v>0.17302000000000001</v>
      </c>
      <c r="BD35" s="706">
        <v>0.22524</v>
      </c>
      <c r="BE35" s="706">
        <v>0.81730000000000003</v>
      </c>
      <c r="BF35" s="706">
        <v>0.81730000000000003</v>
      </c>
      <c r="BG35" s="706">
        <v>0.79093999999999998</v>
      </c>
      <c r="BH35" s="706">
        <v>0.81730000000000003</v>
      </c>
      <c r="BI35" s="706">
        <v>0.79093999999999998</v>
      </c>
      <c r="BJ35" s="706">
        <v>0.81730000000000003</v>
      </c>
      <c r="BK35" s="706">
        <v>0.81730000000000003</v>
      </c>
      <c r="BL35" s="706">
        <v>0.73821000000000003</v>
      </c>
      <c r="BM35" s="706">
        <v>0.81730000000000003</v>
      </c>
      <c r="BN35" s="706">
        <v>0.79093999999999998</v>
      </c>
      <c r="BO35" s="706">
        <v>0.81730000000000003</v>
      </c>
      <c r="BP35" s="706">
        <v>0.79093999999999998</v>
      </c>
      <c r="BQ35" s="706">
        <v>0.81730000000000003</v>
      </c>
      <c r="BR35" s="706">
        <v>0.81730000000000003</v>
      </c>
      <c r="BS35" s="706">
        <v>0.79093999999999998</v>
      </c>
      <c r="BT35" s="706">
        <v>0.81730000000000003</v>
      </c>
      <c r="BU35" s="706">
        <v>0.79093999999999998</v>
      </c>
      <c r="BV35" s="706">
        <v>0.81730000000000003</v>
      </c>
    </row>
    <row r="36" spans="1:74" ht="11.1" customHeight="1" x14ac:dyDescent="0.2">
      <c r="A36" s="502" t="s">
        <v>1295</v>
      </c>
      <c r="B36" s="505" t="s">
        <v>1228</v>
      </c>
      <c r="C36" s="705">
        <v>13.618834769999999</v>
      </c>
      <c r="D36" s="705">
        <v>12.200355081</v>
      </c>
      <c r="E36" s="705">
        <v>15.498305705</v>
      </c>
      <c r="F36" s="705">
        <v>15.049445560000001</v>
      </c>
      <c r="G36" s="705">
        <v>15.826954220999999</v>
      </c>
      <c r="H36" s="705">
        <v>15.834026234</v>
      </c>
      <c r="I36" s="705">
        <v>12.083445595000001</v>
      </c>
      <c r="J36" s="705">
        <v>9.0835369690000007</v>
      </c>
      <c r="K36" s="705">
        <v>8.7679309809999992</v>
      </c>
      <c r="L36" s="705">
        <v>7.9360543789999998</v>
      </c>
      <c r="M36" s="705">
        <v>9.3578202229999992</v>
      </c>
      <c r="N36" s="705">
        <v>11.803306702</v>
      </c>
      <c r="O36" s="705">
        <v>13.876456600999999</v>
      </c>
      <c r="P36" s="705">
        <v>13.997545691999999</v>
      </c>
      <c r="Q36" s="705">
        <v>13.614637</v>
      </c>
      <c r="R36" s="705">
        <v>13.845393752</v>
      </c>
      <c r="S36" s="705">
        <v>16.065674773000001</v>
      </c>
      <c r="T36" s="705">
        <v>14.641252682999999</v>
      </c>
      <c r="U36" s="705">
        <v>11.7605168</v>
      </c>
      <c r="V36" s="705">
        <v>9.7738611070000001</v>
      </c>
      <c r="W36" s="705">
        <v>7.9739313530000002</v>
      </c>
      <c r="X36" s="705">
        <v>8.0670172000000004</v>
      </c>
      <c r="Y36" s="705">
        <v>9.6723475949999997</v>
      </c>
      <c r="Z36" s="705">
        <v>9.6706247940000001</v>
      </c>
      <c r="AA36" s="705">
        <v>10.385723687</v>
      </c>
      <c r="AB36" s="705">
        <v>9.7063216329999999</v>
      </c>
      <c r="AC36" s="705">
        <v>10.365712204999999</v>
      </c>
      <c r="AD36" s="705">
        <v>11.004657756</v>
      </c>
      <c r="AE36" s="705">
        <v>14.116726622</v>
      </c>
      <c r="AF36" s="705">
        <v>11.977093279</v>
      </c>
      <c r="AG36" s="705">
        <v>9.9989144129999996</v>
      </c>
      <c r="AH36" s="705">
        <v>9.6610923819999996</v>
      </c>
      <c r="AI36" s="705">
        <v>7.4330947539999999</v>
      </c>
      <c r="AJ36" s="705">
        <v>7.6395099880000004</v>
      </c>
      <c r="AK36" s="705">
        <v>9.3968034639999996</v>
      </c>
      <c r="AL36" s="705">
        <v>9.1489141709999995</v>
      </c>
      <c r="AM36" s="705">
        <v>11.777200754000001</v>
      </c>
      <c r="AN36" s="705">
        <v>13.101596598</v>
      </c>
      <c r="AO36" s="705">
        <v>10.101679879000001</v>
      </c>
      <c r="AP36" s="705">
        <v>8.4680892819999993</v>
      </c>
      <c r="AQ36" s="705">
        <v>15.055792424</v>
      </c>
      <c r="AR36" s="705">
        <v>15.168375821</v>
      </c>
      <c r="AS36" s="705">
        <v>13.700161726999999</v>
      </c>
      <c r="AT36" s="705">
        <v>10.688897334</v>
      </c>
      <c r="AU36" s="705">
        <v>8.1734697359999995</v>
      </c>
      <c r="AV36" s="705">
        <v>8.2936128379999996</v>
      </c>
      <c r="AW36" s="705">
        <v>10.752292906999999</v>
      </c>
      <c r="AX36" s="705">
        <v>10.45933</v>
      </c>
      <c r="AY36" s="705">
        <v>13.52272</v>
      </c>
      <c r="AZ36" s="706">
        <v>11.11021</v>
      </c>
      <c r="BA36" s="706">
        <v>12.373609999999999</v>
      </c>
      <c r="BB36" s="706">
        <v>12.837059999999999</v>
      </c>
      <c r="BC36" s="706">
        <v>14.99492</v>
      </c>
      <c r="BD36" s="706">
        <v>15.249140000000001</v>
      </c>
      <c r="BE36" s="706">
        <v>12.70233</v>
      </c>
      <c r="BF36" s="706">
        <v>9.8277090000000005</v>
      </c>
      <c r="BG36" s="706">
        <v>8.0291920000000001</v>
      </c>
      <c r="BH36" s="706">
        <v>7.9884709999999997</v>
      </c>
      <c r="BI36" s="706">
        <v>9.2265599999999992</v>
      </c>
      <c r="BJ36" s="706">
        <v>10.373150000000001</v>
      </c>
      <c r="BK36" s="706">
        <v>11.569269999999999</v>
      </c>
      <c r="BL36" s="706">
        <v>10.44021</v>
      </c>
      <c r="BM36" s="706">
        <v>12.07105</v>
      </c>
      <c r="BN36" s="706">
        <v>12.60467</v>
      </c>
      <c r="BO36" s="706">
        <v>14.88744</v>
      </c>
      <c r="BP36" s="706">
        <v>15.47311</v>
      </c>
      <c r="BQ36" s="706">
        <v>13.1883</v>
      </c>
      <c r="BR36" s="706">
        <v>9.8629820000000006</v>
      </c>
      <c r="BS36" s="706">
        <v>7.9408859999999999</v>
      </c>
      <c r="BT36" s="706">
        <v>7.921392</v>
      </c>
      <c r="BU36" s="706">
        <v>9.2138639999999992</v>
      </c>
      <c r="BV36" s="706">
        <v>10.523770000000001</v>
      </c>
    </row>
    <row r="37" spans="1:74" ht="11.1" customHeight="1" x14ac:dyDescent="0.2">
      <c r="A37" s="502" t="s">
        <v>1296</v>
      </c>
      <c r="B37" s="505" t="s">
        <v>1331</v>
      </c>
      <c r="C37" s="705">
        <v>2.80288658</v>
      </c>
      <c r="D37" s="705">
        <v>3.1831470359999998</v>
      </c>
      <c r="E37" s="705">
        <v>3.9612113779999998</v>
      </c>
      <c r="F37" s="705">
        <v>4.3689187389999997</v>
      </c>
      <c r="G37" s="705">
        <v>3.648011001</v>
      </c>
      <c r="H37" s="705">
        <v>3.758458836</v>
      </c>
      <c r="I37" s="705">
        <v>3.7112454370000001</v>
      </c>
      <c r="J37" s="705">
        <v>3.2967127519999999</v>
      </c>
      <c r="K37" s="705">
        <v>3.1598894930000001</v>
      </c>
      <c r="L37" s="705">
        <v>4.2770562610000002</v>
      </c>
      <c r="M37" s="705">
        <v>3.6817450919999999</v>
      </c>
      <c r="N37" s="705">
        <v>3.5962724050000001</v>
      </c>
      <c r="O37" s="705">
        <v>3.2887436229999998</v>
      </c>
      <c r="P37" s="705">
        <v>3.9977071899999999</v>
      </c>
      <c r="Q37" s="705">
        <v>4.3389342170000003</v>
      </c>
      <c r="R37" s="705">
        <v>4.5905493340000003</v>
      </c>
      <c r="S37" s="705">
        <v>4.1666958039999997</v>
      </c>
      <c r="T37" s="705">
        <v>4.5924883200000002</v>
      </c>
      <c r="U37" s="705">
        <v>4.1447145750000001</v>
      </c>
      <c r="V37" s="705">
        <v>4.2545393840000001</v>
      </c>
      <c r="W37" s="705">
        <v>3.6298725859999998</v>
      </c>
      <c r="X37" s="705">
        <v>3.1688779949999999</v>
      </c>
      <c r="Y37" s="705">
        <v>3.4345655320000001</v>
      </c>
      <c r="Z37" s="705">
        <v>3.5525103379999998</v>
      </c>
      <c r="AA37" s="705">
        <v>3.1507606209999999</v>
      </c>
      <c r="AB37" s="705">
        <v>3.133031227</v>
      </c>
      <c r="AC37" s="705">
        <v>3.4508585310000002</v>
      </c>
      <c r="AD37" s="705">
        <v>4.370281501</v>
      </c>
      <c r="AE37" s="705">
        <v>4.1970736310000003</v>
      </c>
      <c r="AF37" s="705">
        <v>4.5631398120000002</v>
      </c>
      <c r="AG37" s="705">
        <v>4.6038404960000001</v>
      </c>
      <c r="AH37" s="705">
        <v>4.1777962359999998</v>
      </c>
      <c r="AI37" s="705">
        <v>4.3427523749999999</v>
      </c>
      <c r="AJ37" s="705">
        <v>3.87183623</v>
      </c>
      <c r="AK37" s="705">
        <v>3.2483477039999999</v>
      </c>
      <c r="AL37" s="705">
        <v>2.949920772</v>
      </c>
      <c r="AM37" s="705">
        <v>4.3836512470000004</v>
      </c>
      <c r="AN37" s="705">
        <v>4.7140984149999996</v>
      </c>
      <c r="AO37" s="705">
        <v>4.5743554599999996</v>
      </c>
      <c r="AP37" s="705">
        <v>4.7765949350000003</v>
      </c>
      <c r="AQ37" s="705">
        <v>4.8370010880000001</v>
      </c>
      <c r="AR37" s="705">
        <v>4.740536477</v>
      </c>
      <c r="AS37" s="705">
        <v>4.3632842949999997</v>
      </c>
      <c r="AT37" s="705">
        <v>4.2594064669999998</v>
      </c>
      <c r="AU37" s="705">
        <v>4.044576889</v>
      </c>
      <c r="AV37" s="705">
        <v>4.8099610970000004</v>
      </c>
      <c r="AW37" s="705">
        <v>5.2011987059999996</v>
      </c>
      <c r="AX37" s="705">
        <v>3.5442230000000001</v>
      </c>
      <c r="AY37" s="705">
        <v>5.0106650000000004</v>
      </c>
      <c r="AZ37" s="706">
        <v>5.4905090000000003</v>
      </c>
      <c r="BA37" s="706">
        <v>5.5220469999999997</v>
      </c>
      <c r="BB37" s="706">
        <v>5.4606110000000001</v>
      </c>
      <c r="BC37" s="706">
        <v>5.5998700000000001</v>
      </c>
      <c r="BD37" s="706">
        <v>5.5324</v>
      </c>
      <c r="BE37" s="706">
        <v>5.0076340000000004</v>
      </c>
      <c r="BF37" s="706">
        <v>4.8296169999999998</v>
      </c>
      <c r="BG37" s="706">
        <v>4.679449</v>
      </c>
      <c r="BH37" s="706">
        <v>5.6905669999999997</v>
      </c>
      <c r="BI37" s="706">
        <v>5.8096350000000001</v>
      </c>
      <c r="BJ37" s="706">
        <v>4.173108</v>
      </c>
      <c r="BK37" s="706">
        <v>6.2460399999999998</v>
      </c>
      <c r="BL37" s="706">
        <v>5.724418</v>
      </c>
      <c r="BM37" s="706">
        <v>6.2361979999999999</v>
      </c>
      <c r="BN37" s="706">
        <v>6.0301229999999997</v>
      </c>
      <c r="BO37" s="706">
        <v>6.2456389999999997</v>
      </c>
      <c r="BP37" s="706">
        <v>6.1836599999999997</v>
      </c>
      <c r="BQ37" s="706">
        <v>5.6048020000000003</v>
      </c>
      <c r="BR37" s="706">
        <v>5.2434649999999996</v>
      </c>
      <c r="BS37" s="706">
        <v>5.1956689999999996</v>
      </c>
      <c r="BT37" s="706">
        <v>6.0480289999999997</v>
      </c>
      <c r="BU37" s="706">
        <v>6.2487019999999998</v>
      </c>
      <c r="BV37" s="706">
        <v>4.6501919999999997</v>
      </c>
    </row>
    <row r="38" spans="1:74" ht="11.1" customHeight="1" x14ac:dyDescent="0.2">
      <c r="A38" s="502" t="s">
        <v>1297</v>
      </c>
      <c r="B38" s="503" t="s">
        <v>1332</v>
      </c>
      <c r="C38" s="705">
        <v>7.8400754000000003E-2</v>
      </c>
      <c r="D38" s="705">
        <v>5.8525517999999999E-2</v>
      </c>
      <c r="E38" s="705">
        <v>6.2666385000000005E-2</v>
      </c>
      <c r="F38" s="705">
        <v>5.8468461999999999E-2</v>
      </c>
      <c r="G38" s="705">
        <v>6.1638198999999998E-2</v>
      </c>
      <c r="H38" s="705">
        <v>5.7942481999999997E-2</v>
      </c>
      <c r="I38" s="705">
        <v>7.0167095999999998E-2</v>
      </c>
      <c r="J38" s="705">
        <v>7.4483239000000007E-2</v>
      </c>
      <c r="K38" s="705">
        <v>7.6430712999999997E-2</v>
      </c>
      <c r="L38" s="705">
        <v>6.8434493999999998E-2</v>
      </c>
      <c r="M38" s="705">
        <v>6.0154209E-2</v>
      </c>
      <c r="N38" s="705">
        <v>7.4461068000000005E-2</v>
      </c>
      <c r="O38" s="705">
        <v>7.5168971000000001E-2</v>
      </c>
      <c r="P38" s="705">
        <v>7.4887975999999995E-2</v>
      </c>
      <c r="Q38" s="705">
        <v>8.5499634000000005E-2</v>
      </c>
      <c r="R38" s="705">
        <v>7.3221853000000003E-2</v>
      </c>
      <c r="S38" s="705">
        <v>6.4767542999999997E-2</v>
      </c>
      <c r="T38" s="705">
        <v>4.5471734999999999E-2</v>
      </c>
      <c r="U38" s="705">
        <v>8.7390972999999997E-2</v>
      </c>
      <c r="V38" s="705">
        <v>9.3040158999999997E-2</v>
      </c>
      <c r="W38" s="705">
        <v>0.10085187499999999</v>
      </c>
      <c r="X38" s="705">
        <v>9.2231539000000001E-2</v>
      </c>
      <c r="Y38" s="705">
        <v>8.3486272E-2</v>
      </c>
      <c r="Z38" s="705">
        <v>7.2272772999999998E-2</v>
      </c>
      <c r="AA38" s="705">
        <v>4.3312497999999998E-2</v>
      </c>
      <c r="AB38" s="705">
        <v>4.5326399000000003E-2</v>
      </c>
      <c r="AC38" s="705">
        <v>5.3470402E-2</v>
      </c>
      <c r="AD38" s="705">
        <v>5.3703364000000003E-2</v>
      </c>
      <c r="AE38" s="705">
        <v>5.2089929E-2</v>
      </c>
      <c r="AF38" s="705">
        <v>4.3549669999999999E-2</v>
      </c>
      <c r="AG38" s="705">
        <v>5.1022652000000002E-2</v>
      </c>
      <c r="AH38" s="705">
        <v>5.2419335999999997E-2</v>
      </c>
      <c r="AI38" s="705">
        <v>4.2838308999999998E-2</v>
      </c>
      <c r="AJ38" s="705">
        <v>2.0978245999999999E-2</v>
      </c>
      <c r="AK38" s="705">
        <v>5.0622316000000001E-2</v>
      </c>
      <c r="AL38" s="705">
        <v>6.6841374999999995E-2</v>
      </c>
      <c r="AM38" s="705">
        <v>6.8436760999999999E-2</v>
      </c>
      <c r="AN38" s="705">
        <v>5.8852956999999997E-2</v>
      </c>
      <c r="AO38" s="705">
        <v>5.0006069E-2</v>
      </c>
      <c r="AP38" s="705">
        <v>4.8518751999999998E-2</v>
      </c>
      <c r="AQ38" s="705">
        <v>6.0166198999999997E-2</v>
      </c>
      <c r="AR38" s="705">
        <v>4.4147326000000001E-2</v>
      </c>
      <c r="AS38" s="705">
        <v>3.7880733999999999E-2</v>
      </c>
      <c r="AT38" s="705">
        <v>4.960966E-2</v>
      </c>
      <c r="AU38" s="705">
        <v>5.5505289999999999E-2</v>
      </c>
      <c r="AV38" s="705">
        <v>6.2031812999999998E-2</v>
      </c>
      <c r="AW38" s="705">
        <v>5.1601184000000001E-2</v>
      </c>
      <c r="AX38" s="705">
        <v>0.1012581</v>
      </c>
      <c r="AY38" s="705">
        <v>5.1882200000000003E-2</v>
      </c>
      <c r="AZ38" s="706">
        <v>3.83656E-2</v>
      </c>
      <c r="BA38" s="706">
        <v>4.1225299999999999E-2</v>
      </c>
      <c r="BB38" s="706">
        <v>4.7966200000000001E-2</v>
      </c>
      <c r="BC38" s="706">
        <v>6.7451700000000003E-2</v>
      </c>
      <c r="BD38" s="706">
        <v>4.5436999999999998E-2</v>
      </c>
      <c r="BE38" s="706">
        <v>1.112E-2</v>
      </c>
      <c r="BF38" s="706">
        <v>4.9479799999999997E-2</v>
      </c>
      <c r="BG38" s="706">
        <v>2.4862100000000002E-2</v>
      </c>
      <c r="BH38" s="706">
        <v>5.0368400000000001E-2</v>
      </c>
      <c r="BI38" s="706">
        <v>7.8198699999999996E-2</v>
      </c>
      <c r="BJ38" s="706">
        <v>9.7611500000000004E-2</v>
      </c>
      <c r="BK38" s="706">
        <v>5.3222699999999998E-2</v>
      </c>
      <c r="BL38" s="706">
        <v>4.0920900000000003E-2</v>
      </c>
      <c r="BM38" s="706">
        <v>3.01803E-2</v>
      </c>
      <c r="BN38" s="706">
        <v>2.1240999999999999E-2</v>
      </c>
      <c r="BO38" s="706">
        <v>5.6626500000000003E-2</v>
      </c>
      <c r="BP38" s="706">
        <v>2.6573699999999999E-2</v>
      </c>
      <c r="BQ38" s="706">
        <v>1.3741400000000001E-2</v>
      </c>
      <c r="BR38" s="706">
        <v>4.3494999999999999E-2</v>
      </c>
      <c r="BS38" s="706">
        <v>1.32855E-2</v>
      </c>
      <c r="BT38" s="706">
        <v>4.8574600000000002E-2</v>
      </c>
      <c r="BU38" s="706">
        <v>7.5280899999999998E-2</v>
      </c>
      <c r="BV38" s="706">
        <v>8.74973E-2</v>
      </c>
    </row>
    <row r="39" spans="1:74" ht="11.1" customHeight="1" x14ac:dyDescent="0.2">
      <c r="A39" s="502" t="s">
        <v>1298</v>
      </c>
      <c r="B39" s="503" t="s">
        <v>1232</v>
      </c>
      <c r="C39" s="705">
        <v>35.909790479999998</v>
      </c>
      <c r="D39" s="705">
        <v>29.688659225999999</v>
      </c>
      <c r="E39" s="705">
        <v>31.227666331999998</v>
      </c>
      <c r="F39" s="705">
        <v>29.345434836999999</v>
      </c>
      <c r="G39" s="705">
        <v>30.244936921000001</v>
      </c>
      <c r="H39" s="705">
        <v>32.716508765999997</v>
      </c>
      <c r="I39" s="705">
        <v>36.543242007000003</v>
      </c>
      <c r="J39" s="705">
        <v>33.760261112000002</v>
      </c>
      <c r="K39" s="705">
        <v>30.243679070999999</v>
      </c>
      <c r="L39" s="705">
        <v>29.068814634999999</v>
      </c>
      <c r="M39" s="705">
        <v>29.509695035</v>
      </c>
      <c r="N39" s="705">
        <v>34.243940443</v>
      </c>
      <c r="O39" s="705">
        <v>34.208725059000002</v>
      </c>
      <c r="P39" s="705">
        <v>31.775788246000001</v>
      </c>
      <c r="Q39" s="705">
        <v>32.725701317000002</v>
      </c>
      <c r="R39" s="705">
        <v>30.211232683999999</v>
      </c>
      <c r="S39" s="705">
        <v>31.492219922</v>
      </c>
      <c r="T39" s="705">
        <v>33.827905145000003</v>
      </c>
      <c r="U39" s="705">
        <v>37.351571776999997</v>
      </c>
      <c r="V39" s="705">
        <v>35.685289015000002</v>
      </c>
      <c r="W39" s="705">
        <v>31.263207069</v>
      </c>
      <c r="X39" s="705">
        <v>28.416252050000001</v>
      </c>
      <c r="Y39" s="705">
        <v>30.00320017</v>
      </c>
      <c r="Z39" s="705">
        <v>32.266595000000002</v>
      </c>
      <c r="AA39" s="705">
        <v>34.371728197000003</v>
      </c>
      <c r="AB39" s="705">
        <v>31.149527707000001</v>
      </c>
      <c r="AC39" s="705">
        <v>31.529048475</v>
      </c>
      <c r="AD39" s="705">
        <v>28.534219941</v>
      </c>
      <c r="AE39" s="705">
        <v>28.873652535000002</v>
      </c>
      <c r="AF39" s="705">
        <v>31.188792687999999</v>
      </c>
      <c r="AG39" s="705">
        <v>36.363419925999999</v>
      </c>
      <c r="AH39" s="705">
        <v>36.954175179000003</v>
      </c>
      <c r="AI39" s="705">
        <v>31.632255422</v>
      </c>
      <c r="AJ39" s="705">
        <v>29.052470160999999</v>
      </c>
      <c r="AK39" s="705">
        <v>31.106052987000002</v>
      </c>
      <c r="AL39" s="705">
        <v>33.332492701</v>
      </c>
      <c r="AM39" s="705">
        <v>33.897100811000001</v>
      </c>
      <c r="AN39" s="705">
        <v>32.857004146000001</v>
      </c>
      <c r="AO39" s="705">
        <v>30.406066751000001</v>
      </c>
      <c r="AP39" s="705">
        <v>26.352225125</v>
      </c>
      <c r="AQ39" s="705">
        <v>30.290988943999999</v>
      </c>
      <c r="AR39" s="705">
        <v>31.823230469999999</v>
      </c>
      <c r="AS39" s="705">
        <v>35.352676918</v>
      </c>
      <c r="AT39" s="705">
        <v>34.844405631000001</v>
      </c>
      <c r="AU39" s="705">
        <v>29.691406486000002</v>
      </c>
      <c r="AV39" s="705">
        <v>29.176041274999999</v>
      </c>
      <c r="AW39" s="705">
        <v>30.393611802999999</v>
      </c>
      <c r="AX39" s="705">
        <v>35.920540000000003</v>
      </c>
      <c r="AY39" s="705">
        <v>35.826180000000001</v>
      </c>
      <c r="AZ39" s="706">
        <v>28.757370000000002</v>
      </c>
      <c r="BA39" s="706">
        <v>31.015999999999998</v>
      </c>
      <c r="BB39" s="706">
        <v>29.970140000000001</v>
      </c>
      <c r="BC39" s="706">
        <v>30.409109999999998</v>
      </c>
      <c r="BD39" s="706">
        <v>33.102469999999997</v>
      </c>
      <c r="BE39" s="706">
        <v>38.509169999999997</v>
      </c>
      <c r="BF39" s="706">
        <v>33.483440000000002</v>
      </c>
      <c r="BG39" s="706">
        <v>28.942039999999999</v>
      </c>
      <c r="BH39" s="706">
        <v>29.673380000000002</v>
      </c>
      <c r="BI39" s="706">
        <v>28.00515</v>
      </c>
      <c r="BJ39" s="706">
        <v>36.149970000000003</v>
      </c>
      <c r="BK39" s="706">
        <v>35.358040000000003</v>
      </c>
      <c r="BL39" s="706">
        <v>29.524740000000001</v>
      </c>
      <c r="BM39" s="706">
        <v>31.357569999999999</v>
      </c>
      <c r="BN39" s="706">
        <v>30.346910000000001</v>
      </c>
      <c r="BO39" s="706">
        <v>31.10679</v>
      </c>
      <c r="BP39" s="706">
        <v>33.15063</v>
      </c>
      <c r="BQ39" s="706">
        <v>39.106029999999997</v>
      </c>
      <c r="BR39" s="706">
        <v>33.68047</v>
      </c>
      <c r="BS39" s="706">
        <v>29.43403</v>
      </c>
      <c r="BT39" s="706">
        <v>30.555350000000001</v>
      </c>
      <c r="BU39" s="706">
        <v>27.994029999999999</v>
      </c>
      <c r="BV39" s="706">
        <v>36.742310000000003</v>
      </c>
    </row>
    <row r="40" spans="1:74" ht="11.1" customHeight="1" x14ac:dyDescent="0.2">
      <c r="A40" s="502" t="s">
        <v>1299</v>
      </c>
      <c r="B40" s="503" t="s">
        <v>1333</v>
      </c>
      <c r="C40" s="705">
        <v>33.957654118000001</v>
      </c>
      <c r="D40" s="705">
        <v>27.532908325000001</v>
      </c>
      <c r="E40" s="705">
        <v>26.987135204000001</v>
      </c>
      <c r="F40" s="705">
        <v>26.114776787</v>
      </c>
      <c r="G40" s="705">
        <v>27.474271398999999</v>
      </c>
      <c r="H40" s="705">
        <v>30.091816161000001</v>
      </c>
      <c r="I40" s="705">
        <v>34.064338595000002</v>
      </c>
      <c r="J40" s="705">
        <v>32.599433730000001</v>
      </c>
      <c r="K40" s="705">
        <v>27.545498155000001</v>
      </c>
      <c r="L40" s="705">
        <v>26.963162146999998</v>
      </c>
      <c r="M40" s="705">
        <v>27.215648541</v>
      </c>
      <c r="N40" s="705">
        <v>31.482458962999999</v>
      </c>
      <c r="O40" s="705">
        <v>30.686001482999998</v>
      </c>
      <c r="P40" s="705">
        <v>28.390874498999999</v>
      </c>
      <c r="Q40" s="705">
        <v>29.528525671000001</v>
      </c>
      <c r="R40" s="705">
        <v>27.144934176</v>
      </c>
      <c r="S40" s="705">
        <v>28.190758109000001</v>
      </c>
      <c r="T40" s="705">
        <v>30.577598121000001</v>
      </c>
      <c r="U40" s="705">
        <v>34.540725297000002</v>
      </c>
      <c r="V40" s="705">
        <v>32.846991844999998</v>
      </c>
      <c r="W40" s="705">
        <v>28.769601430000002</v>
      </c>
      <c r="X40" s="705">
        <v>29.013157652</v>
      </c>
      <c r="Y40" s="705">
        <v>30.084518097</v>
      </c>
      <c r="Z40" s="705">
        <v>32.697572004999998</v>
      </c>
      <c r="AA40" s="705">
        <v>32.707232537000003</v>
      </c>
      <c r="AB40" s="705">
        <v>31.38790728</v>
      </c>
      <c r="AC40" s="705">
        <v>31.512107992000001</v>
      </c>
      <c r="AD40" s="705">
        <v>27.608193451000002</v>
      </c>
      <c r="AE40" s="705">
        <v>28.172316643999999</v>
      </c>
      <c r="AF40" s="705">
        <v>30.146912752999999</v>
      </c>
      <c r="AG40" s="705">
        <v>34.900444802000003</v>
      </c>
      <c r="AH40" s="705">
        <v>35.186169368999998</v>
      </c>
      <c r="AI40" s="705">
        <v>29.631819247999999</v>
      </c>
      <c r="AJ40" s="705">
        <v>29.092012383</v>
      </c>
      <c r="AK40" s="705">
        <v>29.687982368</v>
      </c>
      <c r="AL40" s="705">
        <v>32.096354658999999</v>
      </c>
      <c r="AM40" s="705">
        <v>31.992830000000001</v>
      </c>
      <c r="AN40" s="705">
        <v>29.91827</v>
      </c>
      <c r="AO40" s="705">
        <v>28.906279999999999</v>
      </c>
      <c r="AP40" s="705">
        <v>24.908100000000001</v>
      </c>
      <c r="AQ40" s="705">
        <v>27.451270000000001</v>
      </c>
      <c r="AR40" s="705">
        <v>29.7927</v>
      </c>
      <c r="AS40" s="705">
        <v>33.005220000000001</v>
      </c>
      <c r="AT40" s="705">
        <v>32.340449999999997</v>
      </c>
      <c r="AU40" s="705">
        <v>27.390799999999999</v>
      </c>
      <c r="AV40" s="705">
        <v>27.67267</v>
      </c>
      <c r="AW40" s="705">
        <v>28.611249999999998</v>
      </c>
      <c r="AX40" s="705">
        <v>32.922620000000002</v>
      </c>
      <c r="AY40" s="705">
        <v>32.891950000000001</v>
      </c>
      <c r="AZ40" s="706">
        <v>27.208159999999999</v>
      </c>
      <c r="BA40" s="706">
        <v>29.068159999999999</v>
      </c>
      <c r="BB40" s="706">
        <v>26.13514</v>
      </c>
      <c r="BC40" s="706">
        <v>27.827110000000001</v>
      </c>
      <c r="BD40" s="706">
        <v>30.479769999999998</v>
      </c>
      <c r="BE40" s="706">
        <v>35.34881</v>
      </c>
      <c r="BF40" s="706">
        <v>31.845109999999998</v>
      </c>
      <c r="BG40" s="706">
        <v>27.50018</v>
      </c>
      <c r="BH40" s="706">
        <v>28.55077</v>
      </c>
      <c r="BI40" s="706">
        <v>27.397570000000002</v>
      </c>
      <c r="BJ40" s="706">
        <v>33.600279999999998</v>
      </c>
      <c r="BK40" s="706">
        <v>32.997259999999997</v>
      </c>
      <c r="BL40" s="706">
        <v>27.278379999999999</v>
      </c>
      <c r="BM40" s="706">
        <v>29.283930000000002</v>
      </c>
      <c r="BN40" s="706">
        <v>26.303909999999998</v>
      </c>
      <c r="BO40" s="706">
        <v>28.059080000000002</v>
      </c>
      <c r="BP40" s="706">
        <v>30.71565</v>
      </c>
      <c r="BQ40" s="706">
        <v>35.591970000000003</v>
      </c>
      <c r="BR40" s="706">
        <v>32.032850000000003</v>
      </c>
      <c r="BS40" s="706">
        <v>27.62538</v>
      </c>
      <c r="BT40" s="706">
        <v>28.664539999999999</v>
      </c>
      <c r="BU40" s="706">
        <v>27.501460000000002</v>
      </c>
      <c r="BV40" s="706">
        <v>33.71508</v>
      </c>
    </row>
    <row r="41" spans="1:74" ht="11.1" customHeight="1" x14ac:dyDescent="0.2">
      <c r="A41" s="520"/>
      <c r="B41" s="131" t="s">
        <v>1300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333"/>
      <c r="BA41" s="33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502" t="s">
        <v>1301</v>
      </c>
      <c r="B42" s="503" t="s">
        <v>84</v>
      </c>
      <c r="C42" s="705">
        <v>1.7053876059999999</v>
      </c>
      <c r="D42" s="705">
        <v>1.0642680870000001</v>
      </c>
      <c r="E42" s="705">
        <v>1.3054246970000001</v>
      </c>
      <c r="F42" s="705">
        <v>2.2542027849999999</v>
      </c>
      <c r="G42" s="705">
        <v>3.1656024760000001</v>
      </c>
      <c r="H42" s="705">
        <v>4.3983111839999998</v>
      </c>
      <c r="I42" s="705">
        <v>5.3742274480000001</v>
      </c>
      <c r="J42" s="705">
        <v>4.9426186349999996</v>
      </c>
      <c r="K42" s="705">
        <v>4.0509174650000004</v>
      </c>
      <c r="L42" s="705">
        <v>3.431134884</v>
      </c>
      <c r="M42" s="705">
        <v>2.0490348219999999</v>
      </c>
      <c r="N42" s="705">
        <v>2.7663687590000001</v>
      </c>
      <c r="O42" s="705">
        <v>2.1459450040000001</v>
      </c>
      <c r="P42" s="705">
        <v>1.9622146439999999</v>
      </c>
      <c r="Q42" s="705">
        <v>2.0740065040000002</v>
      </c>
      <c r="R42" s="705">
        <v>2.906821705</v>
      </c>
      <c r="S42" s="705">
        <v>3.454841455</v>
      </c>
      <c r="T42" s="705">
        <v>4.474138237</v>
      </c>
      <c r="U42" s="705">
        <v>5.9291505559999997</v>
      </c>
      <c r="V42" s="705">
        <v>6.2361152469999999</v>
      </c>
      <c r="W42" s="705">
        <v>5.7401245879999996</v>
      </c>
      <c r="X42" s="705">
        <v>4.7087584869999999</v>
      </c>
      <c r="Y42" s="705">
        <v>3.562257765</v>
      </c>
      <c r="Z42" s="705">
        <v>3.8983530960000001</v>
      </c>
      <c r="AA42" s="705">
        <v>3.7136536530000002</v>
      </c>
      <c r="AB42" s="705">
        <v>3.336914444</v>
      </c>
      <c r="AC42" s="705">
        <v>3.3793589869999998</v>
      </c>
      <c r="AD42" s="705">
        <v>3.7678275769999998</v>
      </c>
      <c r="AE42" s="705">
        <v>3.7934420090000001</v>
      </c>
      <c r="AF42" s="705">
        <v>5.1345561970000002</v>
      </c>
      <c r="AG42" s="705">
        <v>6.4168073860000003</v>
      </c>
      <c r="AH42" s="705">
        <v>6.5977859739999998</v>
      </c>
      <c r="AI42" s="705">
        <v>5.8542297330000004</v>
      </c>
      <c r="AJ42" s="705">
        <v>5.1964041720000003</v>
      </c>
      <c r="AK42" s="705">
        <v>3.9399256889999998</v>
      </c>
      <c r="AL42" s="705">
        <v>5.0085879789999996</v>
      </c>
      <c r="AM42" s="705">
        <v>4.2393858919999996</v>
      </c>
      <c r="AN42" s="705">
        <v>4.0023914859999996</v>
      </c>
      <c r="AO42" s="705">
        <v>3.5309038589999999</v>
      </c>
      <c r="AP42" s="705">
        <v>4.0440469700000001</v>
      </c>
      <c r="AQ42" s="705">
        <v>5.146110213</v>
      </c>
      <c r="AR42" s="705">
        <v>5.5127535749999996</v>
      </c>
      <c r="AS42" s="705">
        <v>7.0203248949999999</v>
      </c>
      <c r="AT42" s="705">
        <v>7.118703623</v>
      </c>
      <c r="AU42" s="705">
        <v>6.2330468730000002</v>
      </c>
      <c r="AV42" s="705">
        <v>5.5904840800000004</v>
      </c>
      <c r="AW42" s="705">
        <v>4.35615284</v>
      </c>
      <c r="AX42" s="705">
        <v>4.5574960000000004</v>
      </c>
      <c r="AY42" s="705">
        <v>3.9356740000000001</v>
      </c>
      <c r="AZ42" s="706">
        <v>2.4036249999999999</v>
      </c>
      <c r="BA42" s="706">
        <v>2.6827770000000002</v>
      </c>
      <c r="BB42" s="706">
        <v>2.4414180000000001</v>
      </c>
      <c r="BC42" s="706">
        <v>3.7854220000000001</v>
      </c>
      <c r="BD42" s="706">
        <v>5.3415699999999999</v>
      </c>
      <c r="BE42" s="706">
        <v>7.3148140000000001</v>
      </c>
      <c r="BF42" s="706">
        <v>6.0749649999999997</v>
      </c>
      <c r="BG42" s="706">
        <v>6.2445069999999996</v>
      </c>
      <c r="BH42" s="706">
        <v>5.1685420000000004</v>
      </c>
      <c r="BI42" s="706">
        <v>2.9611429999999999</v>
      </c>
      <c r="BJ42" s="706">
        <v>3.9049649999999998</v>
      </c>
      <c r="BK42" s="706">
        <v>2.8536730000000001</v>
      </c>
      <c r="BL42" s="706">
        <v>0.98641089999999998</v>
      </c>
      <c r="BM42" s="706">
        <v>1.373559</v>
      </c>
      <c r="BN42" s="706">
        <v>1.1482810000000001</v>
      </c>
      <c r="BO42" s="706">
        <v>2.6507049999999999</v>
      </c>
      <c r="BP42" s="706">
        <v>4.8604190000000003</v>
      </c>
      <c r="BQ42" s="706">
        <v>7.1103170000000002</v>
      </c>
      <c r="BR42" s="706">
        <v>6.2051629999999998</v>
      </c>
      <c r="BS42" s="706">
        <v>5.4263089999999998</v>
      </c>
      <c r="BT42" s="706">
        <v>4.64588</v>
      </c>
      <c r="BU42" s="706">
        <v>2.386047</v>
      </c>
      <c r="BV42" s="706">
        <v>3.7587169999999999</v>
      </c>
    </row>
    <row r="43" spans="1:74" ht="11.1" customHeight="1" x14ac:dyDescent="0.2">
      <c r="A43" s="502" t="s">
        <v>1302</v>
      </c>
      <c r="B43" s="503" t="s">
        <v>83</v>
      </c>
      <c r="C43" s="705">
        <v>4.699195403</v>
      </c>
      <c r="D43" s="705">
        <v>3.7994969169999999</v>
      </c>
      <c r="E43" s="705">
        <v>3.8964121989999998</v>
      </c>
      <c r="F43" s="705">
        <v>3.2280968699999999</v>
      </c>
      <c r="G43" s="705">
        <v>3.3199084349999999</v>
      </c>
      <c r="H43" s="705">
        <v>4.0055087489999996</v>
      </c>
      <c r="I43" s="705">
        <v>4.8856146889999996</v>
      </c>
      <c r="J43" s="705">
        <v>5.1417944520000001</v>
      </c>
      <c r="K43" s="705">
        <v>4.0800545399999999</v>
      </c>
      <c r="L43" s="705">
        <v>3.9716142830000001</v>
      </c>
      <c r="M43" s="705">
        <v>4.131829808</v>
      </c>
      <c r="N43" s="705">
        <v>3.5524894109999998</v>
      </c>
      <c r="O43" s="705">
        <v>3.4424519060000001</v>
      </c>
      <c r="P43" s="705">
        <v>2.7884049559999999</v>
      </c>
      <c r="Q43" s="705">
        <v>3.0634127339999999</v>
      </c>
      <c r="R43" s="705">
        <v>2.6033767000000001</v>
      </c>
      <c r="S43" s="705">
        <v>2.9007739770000001</v>
      </c>
      <c r="T43" s="705">
        <v>3.4305423020000001</v>
      </c>
      <c r="U43" s="705">
        <v>4.6330677979999999</v>
      </c>
      <c r="V43" s="705">
        <v>4.4154459340000001</v>
      </c>
      <c r="W43" s="705">
        <v>3.8782082939999998</v>
      </c>
      <c r="X43" s="705">
        <v>3.5763001339999998</v>
      </c>
      <c r="Y43" s="705">
        <v>3.9328648130000001</v>
      </c>
      <c r="Z43" s="705">
        <v>4.2012941289999999</v>
      </c>
      <c r="AA43" s="705">
        <v>3.815376943</v>
      </c>
      <c r="AB43" s="705">
        <v>3.9071991559999999</v>
      </c>
      <c r="AC43" s="705">
        <v>2.4990189979999999</v>
      </c>
      <c r="AD43" s="705">
        <v>2.372024777</v>
      </c>
      <c r="AE43" s="705">
        <v>2.6821942449999998</v>
      </c>
      <c r="AF43" s="705">
        <v>3.4020818369999999</v>
      </c>
      <c r="AG43" s="705">
        <v>4.2909084010000003</v>
      </c>
      <c r="AH43" s="705">
        <v>4.4830725100000004</v>
      </c>
      <c r="AI43" s="705">
        <v>3.6542761170000002</v>
      </c>
      <c r="AJ43" s="705">
        <v>3.0156451419999999</v>
      </c>
      <c r="AK43" s="705">
        <v>2.6768115240000001</v>
      </c>
      <c r="AL43" s="705">
        <v>2.3146413539999999</v>
      </c>
      <c r="AM43" s="705">
        <v>2.3491298349999998</v>
      </c>
      <c r="AN43" s="705">
        <v>1.6028247950000001</v>
      </c>
      <c r="AO43" s="705">
        <v>1.315729615</v>
      </c>
      <c r="AP43" s="705">
        <v>1.2550656630000001</v>
      </c>
      <c r="AQ43" s="705">
        <v>1.7362489729999999</v>
      </c>
      <c r="AR43" s="705">
        <v>2.3418889360000001</v>
      </c>
      <c r="AS43" s="705">
        <v>2.7834664949999999</v>
      </c>
      <c r="AT43" s="705">
        <v>3.027339537</v>
      </c>
      <c r="AU43" s="705">
        <v>2.944337215</v>
      </c>
      <c r="AV43" s="705">
        <v>2.5300824689999999</v>
      </c>
      <c r="AW43" s="705">
        <v>1.776592666</v>
      </c>
      <c r="AX43" s="705">
        <v>2.158525</v>
      </c>
      <c r="AY43" s="705">
        <v>2.6894290000000001</v>
      </c>
      <c r="AZ43" s="706">
        <v>1.8801479999999999</v>
      </c>
      <c r="BA43" s="706">
        <v>1.5855589999999999</v>
      </c>
      <c r="BB43" s="706">
        <v>1.3718589999999999</v>
      </c>
      <c r="BC43" s="706">
        <v>1.9358169999999999</v>
      </c>
      <c r="BD43" s="706">
        <v>2.118541</v>
      </c>
      <c r="BE43" s="706">
        <v>3.1898840000000002</v>
      </c>
      <c r="BF43" s="706">
        <v>2.8454519999999999</v>
      </c>
      <c r="BG43" s="706">
        <v>2.3576229999999998</v>
      </c>
      <c r="BH43" s="706">
        <v>2.2885810000000002</v>
      </c>
      <c r="BI43" s="706">
        <v>1.1771959999999999</v>
      </c>
      <c r="BJ43" s="706">
        <v>2.2259129999999998</v>
      </c>
      <c r="BK43" s="706">
        <v>3.0149490000000001</v>
      </c>
      <c r="BL43" s="706">
        <v>2.370787</v>
      </c>
      <c r="BM43" s="706">
        <v>2.0230260000000002</v>
      </c>
      <c r="BN43" s="706">
        <v>1.621656</v>
      </c>
      <c r="BO43" s="706">
        <v>2.2739959999999999</v>
      </c>
      <c r="BP43" s="706">
        <v>2.1313520000000001</v>
      </c>
      <c r="BQ43" s="706">
        <v>2.7527279999999998</v>
      </c>
      <c r="BR43" s="706">
        <v>2.3950399999999998</v>
      </c>
      <c r="BS43" s="706">
        <v>2.4997820000000002</v>
      </c>
      <c r="BT43" s="706">
        <v>2.3395250000000001</v>
      </c>
      <c r="BU43" s="706">
        <v>1.1929670000000001</v>
      </c>
      <c r="BV43" s="706">
        <v>1.9002829999999999</v>
      </c>
    </row>
    <row r="44" spans="1:74" ht="11.1" customHeight="1" x14ac:dyDescent="0.2">
      <c r="A44" s="502" t="s">
        <v>1303</v>
      </c>
      <c r="B44" s="505" t="s">
        <v>86</v>
      </c>
      <c r="C44" s="705">
        <v>2.9800170000000001</v>
      </c>
      <c r="D44" s="705">
        <v>2.6837430000000002</v>
      </c>
      <c r="E44" s="705">
        <v>2.9690409999999998</v>
      </c>
      <c r="F44" s="705">
        <v>2.1221329999999998</v>
      </c>
      <c r="G44" s="705">
        <v>2.3508260000000001</v>
      </c>
      <c r="H44" s="705">
        <v>2.8133330000000001</v>
      </c>
      <c r="I44" s="705">
        <v>2.8534419999999998</v>
      </c>
      <c r="J44" s="705">
        <v>2.9345370000000002</v>
      </c>
      <c r="K44" s="705">
        <v>2.852833</v>
      </c>
      <c r="L44" s="705">
        <v>2.1625420000000002</v>
      </c>
      <c r="M44" s="705">
        <v>2.633429</v>
      </c>
      <c r="N44" s="705">
        <v>2.9842620000000002</v>
      </c>
      <c r="O44" s="705">
        <v>2.9840309999999999</v>
      </c>
      <c r="P44" s="705">
        <v>2.5560510000000001</v>
      </c>
      <c r="Q44" s="705">
        <v>2.9774259999999999</v>
      </c>
      <c r="R44" s="705">
        <v>1.9626060000000001</v>
      </c>
      <c r="S44" s="705">
        <v>2.6302530000000002</v>
      </c>
      <c r="T44" s="705">
        <v>2.750299</v>
      </c>
      <c r="U44" s="705">
        <v>2.7303090000000001</v>
      </c>
      <c r="V44" s="705">
        <v>2.923384</v>
      </c>
      <c r="W44" s="705">
        <v>2.8075549999999998</v>
      </c>
      <c r="X44" s="705">
        <v>2.1016370000000002</v>
      </c>
      <c r="Y44" s="705">
        <v>1.9041889999999999</v>
      </c>
      <c r="Z44" s="705">
        <v>2.7695189999999998</v>
      </c>
      <c r="AA44" s="705">
        <v>2.9782630000000001</v>
      </c>
      <c r="AB44" s="705">
        <v>2.6863440000000001</v>
      </c>
      <c r="AC44" s="705">
        <v>2.9667379999999999</v>
      </c>
      <c r="AD44" s="705">
        <v>2.0633629999999998</v>
      </c>
      <c r="AE44" s="705">
        <v>2.6435789999999999</v>
      </c>
      <c r="AF44" s="705">
        <v>2.8539889999999999</v>
      </c>
      <c r="AG44" s="705">
        <v>2.9360569999999999</v>
      </c>
      <c r="AH44" s="705">
        <v>2.7815319999999999</v>
      </c>
      <c r="AI44" s="705">
        <v>2.8387959999999999</v>
      </c>
      <c r="AJ44" s="705">
        <v>2.027695</v>
      </c>
      <c r="AK44" s="705">
        <v>2.1737320000000002</v>
      </c>
      <c r="AL44" s="705">
        <v>2.9702799999999998</v>
      </c>
      <c r="AM44" s="705">
        <v>2.975994</v>
      </c>
      <c r="AN44" s="705">
        <v>2.4916130000000001</v>
      </c>
      <c r="AO44" s="705">
        <v>2.7961839999999998</v>
      </c>
      <c r="AP44" s="705">
        <v>1.999298</v>
      </c>
      <c r="AQ44" s="705">
        <v>2.7692589999999999</v>
      </c>
      <c r="AR44" s="705">
        <v>2.851559</v>
      </c>
      <c r="AS44" s="705">
        <v>2.9290690000000001</v>
      </c>
      <c r="AT44" s="705">
        <v>2.921071</v>
      </c>
      <c r="AU44" s="705">
        <v>2.8463080000000001</v>
      </c>
      <c r="AV44" s="705">
        <v>2.243169</v>
      </c>
      <c r="AW44" s="705">
        <v>1.9156010000000001</v>
      </c>
      <c r="AX44" s="705">
        <v>2.85486</v>
      </c>
      <c r="AY44" s="705">
        <v>3.01261</v>
      </c>
      <c r="AZ44" s="706">
        <v>2.6268500000000001</v>
      </c>
      <c r="BA44" s="706">
        <v>2.9083000000000001</v>
      </c>
      <c r="BB44" s="706">
        <v>1.99576</v>
      </c>
      <c r="BC44" s="706">
        <v>2.77224</v>
      </c>
      <c r="BD44" s="706">
        <v>2.8144800000000001</v>
      </c>
      <c r="BE44" s="706">
        <v>2.9083000000000001</v>
      </c>
      <c r="BF44" s="706">
        <v>2.9083000000000001</v>
      </c>
      <c r="BG44" s="706">
        <v>2.8144800000000001</v>
      </c>
      <c r="BH44" s="706">
        <v>2.0165299999999999</v>
      </c>
      <c r="BI44" s="706">
        <v>2.7441300000000002</v>
      </c>
      <c r="BJ44" s="706">
        <v>2.9083000000000001</v>
      </c>
      <c r="BK44" s="706">
        <v>2.9083000000000001</v>
      </c>
      <c r="BL44" s="706">
        <v>2.6268500000000001</v>
      </c>
      <c r="BM44" s="706">
        <v>2.9083000000000001</v>
      </c>
      <c r="BN44" s="706">
        <v>2.1381700000000001</v>
      </c>
      <c r="BO44" s="706">
        <v>2.50997</v>
      </c>
      <c r="BP44" s="706">
        <v>2.8144800000000001</v>
      </c>
      <c r="BQ44" s="706">
        <v>2.9083000000000001</v>
      </c>
      <c r="BR44" s="706">
        <v>2.9083000000000001</v>
      </c>
      <c r="BS44" s="706">
        <v>2.8144800000000001</v>
      </c>
      <c r="BT44" s="706">
        <v>2.0580799999999999</v>
      </c>
      <c r="BU44" s="706">
        <v>2.7124700000000002</v>
      </c>
      <c r="BV44" s="706">
        <v>2.9083000000000001</v>
      </c>
    </row>
    <row r="45" spans="1:74" ht="11.1" customHeight="1" x14ac:dyDescent="0.2">
      <c r="A45" s="502" t="s">
        <v>1304</v>
      </c>
      <c r="B45" s="505" t="s">
        <v>1228</v>
      </c>
      <c r="C45" s="705">
        <v>1.2417831239999999</v>
      </c>
      <c r="D45" s="705">
        <v>1.269145119</v>
      </c>
      <c r="E45" s="705">
        <v>1.3888320869999999</v>
      </c>
      <c r="F45" s="705">
        <v>1.3969148339999999</v>
      </c>
      <c r="G45" s="705">
        <v>1.565012683</v>
      </c>
      <c r="H45" s="705">
        <v>1.5219336489999999</v>
      </c>
      <c r="I45" s="705">
        <v>1.520668385</v>
      </c>
      <c r="J45" s="705">
        <v>1.398767957</v>
      </c>
      <c r="K45" s="705">
        <v>1.1031900619999999</v>
      </c>
      <c r="L45" s="705">
        <v>0.96455202200000001</v>
      </c>
      <c r="M45" s="705">
        <v>0.91126113099999995</v>
      </c>
      <c r="N45" s="705">
        <v>0.92538494699999996</v>
      </c>
      <c r="O45" s="705">
        <v>0.88370093999999999</v>
      </c>
      <c r="P45" s="705">
        <v>0.936545446</v>
      </c>
      <c r="Q45" s="705">
        <v>1.050144382</v>
      </c>
      <c r="R45" s="705">
        <v>1.2151348120000001</v>
      </c>
      <c r="S45" s="705">
        <v>1.394880516</v>
      </c>
      <c r="T45" s="705">
        <v>1.424383164</v>
      </c>
      <c r="U45" s="705">
        <v>1.4364541390000001</v>
      </c>
      <c r="V45" s="705">
        <v>1.280923668</v>
      </c>
      <c r="W45" s="705">
        <v>1.0172657919999999</v>
      </c>
      <c r="X45" s="705">
        <v>0.88556844899999998</v>
      </c>
      <c r="Y45" s="705">
        <v>0.78557617800000001</v>
      </c>
      <c r="Z45" s="705">
        <v>0.73683251400000005</v>
      </c>
      <c r="AA45" s="705">
        <v>0.74226289000000001</v>
      </c>
      <c r="AB45" s="705">
        <v>0.837874224</v>
      </c>
      <c r="AC45" s="705">
        <v>1.424639604</v>
      </c>
      <c r="AD45" s="705">
        <v>1.494656414</v>
      </c>
      <c r="AE45" s="705">
        <v>1.344461669</v>
      </c>
      <c r="AF45" s="705">
        <v>1.5050696400000001</v>
      </c>
      <c r="AG45" s="705">
        <v>1.534626917</v>
      </c>
      <c r="AH45" s="705">
        <v>1.4360080740000001</v>
      </c>
      <c r="AI45" s="705">
        <v>1.081670103</v>
      </c>
      <c r="AJ45" s="705">
        <v>0.99591812199999996</v>
      </c>
      <c r="AK45" s="705">
        <v>0.82985009700000001</v>
      </c>
      <c r="AL45" s="705">
        <v>0.75086924600000005</v>
      </c>
      <c r="AM45" s="705">
        <v>0.84100257199999995</v>
      </c>
      <c r="AN45" s="705">
        <v>0.85633687400000003</v>
      </c>
      <c r="AO45" s="705">
        <v>0.95958273699999996</v>
      </c>
      <c r="AP45" s="705">
        <v>1.1424897030000001</v>
      </c>
      <c r="AQ45" s="705">
        <v>1.3871779660000001</v>
      </c>
      <c r="AR45" s="705">
        <v>1.424221161</v>
      </c>
      <c r="AS45" s="705">
        <v>1.4312124429999999</v>
      </c>
      <c r="AT45" s="705">
        <v>1.314397934</v>
      </c>
      <c r="AU45" s="705">
        <v>0.99039548300000002</v>
      </c>
      <c r="AV45" s="705">
        <v>0.89974426799999996</v>
      </c>
      <c r="AW45" s="705">
        <v>0.81451071799999997</v>
      </c>
      <c r="AX45" s="705">
        <v>0.80889219999999995</v>
      </c>
      <c r="AY45" s="705">
        <v>0.88712489999999999</v>
      </c>
      <c r="AZ45" s="706">
        <v>0.92873090000000003</v>
      </c>
      <c r="BA45" s="706">
        <v>1.105375</v>
      </c>
      <c r="BB45" s="706">
        <v>1.1399539999999999</v>
      </c>
      <c r="BC45" s="706">
        <v>1.323107</v>
      </c>
      <c r="BD45" s="706">
        <v>1.437735</v>
      </c>
      <c r="BE45" s="706">
        <v>1.513576</v>
      </c>
      <c r="BF45" s="706">
        <v>1.338266</v>
      </c>
      <c r="BG45" s="706">
        <v>1.029404</v>
      </c>
      <c r="BH45" s="706">
        <v>0.87867229999999996</v>
      </c>
      <c r="BI45" s="706">
        <v>0.91084270000000001</v>
      </c>
      <c r="BJ45" s="706">
        <v>0.83161669999999999</v>
      </c>
      <c r="BK45" s="706">
        <v>0.91073729999999997</v>
      </c>
      <c r="BL45" s="706">
        <v>0.93815579999999998</v>
      </c>
      <c r="BM45" s="706">
        <v>1.1078969999999999</v>
      </c>
      <c r="BN45" s="706">
        <v>1.1164339999999999</v>
      </c>
      <c r="BO45" s="706">
        <v>1.325075</v>
      </c>
      <c r="BP45" s="706">
        <v>1.447195</v>
      </c>
      <c r="BQ45" s="706">
        <v>1.5195339999999999</v>
      </c>
      <c r="BR45" s="706">
        <v>1.344811</v>
      </c>
      <c r="BS45" s="706">
        <v>1.0345340000000001</v>
      </c>
      <c r="BT45" s="706">
        <v>0.88065040000000006</v>
      </c>
      <c r="BU45" s="706">
        <v>0.91252829999999996</v>
      </c>
      <c r="BV45" s="706">
        <v>0.82872000000000001</v>
      </c>
    </row>
    <row r="46" spans="1:74" ht="11.1" customHeight="1" x14ac:dyDescent="0.2">
      <c r="A46" s="502" t="s">
        <v>1305</v>
      </c>
      <c r="B46" s="505" t="s">
        <v>1331</v>
      </c>
      <c r="C46" s="705">
        <v>0.356819357</v>
      </c>
      <c r="D46" s="705">
        <v>0.40896232599999999</v>
      </c>
      <c r="E46" s="705">
        <v>0.59085163699999999</v>
      </c>
      <c r="F46" s="705">
        <v>0.66879270400000002</v>
      </c>
      <c r="G46" s="705">
        <v>0.73187223599999995</v>
      </c>
      <c r="H46" s="705">
        <v>0.79442235900000002</v>
      </c>
      <c r="I46" s="705">
        <v>0.548796536</v>
      </c>
      <c r="J46" s="705">
        <v>0.595880831</v>
      </c>
      <c r="K46" s="705">
        <v>0.67411379699999996</v>
      </c>
      <c r="L46" s="705">
        <v>0.73961724299999998</v>
      </c>
      <c r="M46" s="705">
        <v>0.59565473599999996</v>
      </c>
      <c r="N46" s="705">
        <v>0.540712101</v>
      </c>
      <c r="O46" s="705">
        <v>0.59768081299999998</v>
      </c>
      <c r="P46" s="705">
        <v>0.64581951299999996</v>
      </c>
      <c r="Q46" s="705">
        <v>0.78138629599999998</v>
      </c>
      <c r="R46" s="705">
        <v>0.90556434200000002</v>
      </c>
      <c r="S46" s="705">
        <v>0.89868231799999998</v>
      </c>
      <c r="T46" s="705">
        <v>0.90830883900000003</v>
      </c>
      <c r="U46" s="705">
        <v>0.72295762200000002</v>
      </c>
      <c r="V46" s="705">
        <v>0.768377545</v>
      </c>
      <c r="W46" s="705">
        <v>0.76799748300000004</v>
      </c>
      <c r="X46" s="705">
        <v>0.69484177599999997</v>
      </c>
      <c r="Y46" s="705">
        <v>0.71432477999999999</v>
      </c>
      <c r="Z46" s="705">
        <v>0.609878484</v>
      </c>
      <c r="AA46" s="705">
        <v>0.63984011100000004</v>
      </c>
      <c r="AB46" s="705">
        <v>0.67395385299999999</v>
      </c>
      <c r="AC46" s="705">
        <v>0.81050343499999999</v>
      </c>
      <c r="AD46" s="705">
        <v>0.91746971799999999</v>
      </c>
      <c r="AE46" s="705">
        <v>0.929173731</v>
      </c>
      <c r="AF46" s="705">
        <v>0.95730691700000003</v>
      </c>
      <c r="AG46" s="705">
        <v>0.88108428900000002</v>
      </c>
      <c r="AH46" s="705">
        <v>0.91191011</v>
      </c>
      <c r="AI46" s="705">
        <v>0.88153995500000004</v>
      </c>
      <c r="AJ46" s="705">
        <v>0.96046563900000004</v>
      </c>
      <c r="AK46" s="705">
        <v>0.77107637100000004</v>
      </c>
      <c r="AL46" s="705">
        <v>0.75549676399999999</v>
      </c>
      <c r="AM46" s="705">
        <v>0.80245764399999997</v>
      </c>
      <c r="AN46" s="705">
        <v>0.80204462300000001</v>
      </c>
      <c r="AO46" s="705">
        <v>0.90760534800000003</v>
      </c>
      <c r="AP46" s="705">
        <v>0.97078950500000005</v>
      </c>
      <c r="AQ46" s="705">
        <v>1.04446441</v>
      </c>
      <c r="AR46" s="705">
        <v>1.0678294319999999</v>
      </c>
      <c r="AS46" s="705">
        <v>0.91051408300000003</v>
      </c>
      <c r="AT46" s="705">
        <v>0.85384895699999996</v>
      </c>
      <c r="AU46" s="705">
        <v>0.77829364000000001</v>
      </c>
      <c r="AV46" s="705">
        <v>0.58560526499999999</v>
      </c>
      <c r="AW46" s="705">
        <v>0.83165437099999995</v>
      </c>
      <c r="AX46" s="705">
        <v>0.87320129999999996</v>
      </c>
      <c r="AY46" s="705">
        <v>1.0227409999999999</v>
      </c>
      <c r="AZ46" s="706">
        <v>1.116649</v>
      </c>
      <c r="BA46" s="706">
        <v>1.2094279999999999</v>
      </c>
      <c r="BB46" s="706">
        <v>1.1431480000000001</v>
      </c>
      <c r="BC46" s="706">
        <v>1.295026</v>
      </c>
      <c r="BD46" s="706">
        <v>1.3816299999999999</v>
      </c>
      <c r="BE46" s="706">
        <v>1.1238459999999999</v>
      </c>
      <c r="BF46" s="706">
        <v>1.0276730000000001</v>
      </c>
      <c r="BG46" s="706">
        <v>1.0151049999999999</v>
      </c>
      <c r="BH46" s="706">
        <v>0.69773859999999999</v>
      </c>
      <c r="BI46" s="706">
        <v>1.2234929999999999</v>
      </c>
      <c r="BJ46" s="706">
        <v>1.263234</v>
      </c>
      <c r="BK46" s="706">
        <v>1.4561249999999999</v>
      </c>
      <c r="BL46" s="706">
        <v>1.3570150000000001</v>
      </c>
      <c r="BM46" s="706">
        <v>1.555658</v>
      </c>
      <c r="BN46" s="706">
        <v>1.371346</v>
      </c>
      <c r="BO46" s="706">
        <v>1.5924020000000001</v>
      </c>
      <c r="BP46" s="706">
        <v>1.796</v>
      </c>
      <c r="BQ46" s="706">
        <v>1.4285209999999999</v>
      </c>
      <c r="BR46" s="706">
        <v>1.338157</v>
      </c>
      <c r="BS46" s="706">
        <v>1.3863030000000001</v>
      </c>
      <c r="BT46" s="706">
        <v>0.91989129999999997</v>
      </c>
      <c r="BU46" s="706">
        <v>1.689594</v>
      </c>
      <c r="BV46" s="706">
        <v>1.4139660000000001</v>
      </c>
    </row>
    <row r="47" spans="1:74" ht="11.1" customHeight="1" x14ac:dyDescent="0.2">
      <c r="A47" s="502" t="s">
        <v>1306</v>
      </c>
      <c r="B47" s="503" t="s">
        <v>1332</v>
      </c>
      <c r="C47" s="705">
        <v>-1.9561562000000001E-2</v>
      </c>
      <c r="D47" s="705">
        <v>-8.7187440000000005E-3</v>
      </c>
      <c r="E47" s="705">
        <v>-1.3750887E-2</v>
      </c>
      <c r="F47" s="705">
        <v>-1.2735888000000001E-2</v>
      </c>
      <c r="G47" s="705">
        <v>-3.7559899999999998E-3</v>
      </c>
      <c r="H47" s="705">
        <v>8.85204E-4</v>
      </c>
      <c r="I47" s="705">
        <v>1.9025144000000001E-2</v>
      </c>
      <c r="J47" s="705">
        <v>1.740566E-2</v>
      </c>
      <c r="K47" s="705">
        <v>6.1514209999999998E-3</v>
      </c>
      <c r="L47" s="705">
        <v>-8.059854E-3</v>
      </c>
      <c r="M47" s="705">
        <v>-1.4216571000000001E-2</v>
      </c>
      <c r="N47" s="705">
        <v>-1.8655728999999999E-2</v>
      </c>
      <c r="O47" s="705">
        <v>-2.103588E-2</v>
      </c>
      <c r="P47" s="705">
        <v>-8.5587969999999999E-3</v>
      </c>
      <c r="Q47" s="705">
        <v>-1.5425744E-2</v>
      </c>
      <c r="R47" s="705">
        <v>3.1951530000000001E-3</v>
      </c>
      <c r="S47" s="705">
        <v>1.4615390000000001E-2</v>
      </c>
      <c r="T47" s="705">
        <v>2.9652300999999999E-2</v>
      </c>
      <c r="U47" s="705">
        <v>2.8464146999999999E-2</v>
      </c>
      <c r="V47" s="705">
        <v>1.8255877E-2</v>
      </c>
      <c r="W47" s="705">
        <v>1.865298E-3</v>
      </c>
      <c r="X47" s="705">
        <v>-1.1164762999999999E-2</v>
      </c>
      <c r="Y47" s="705">
        <v>-1.3567304000000001E-2</v>
      </c>
      <c r="Z47" s="705">
        <v>-2.5084507999999998E-2</v>
      </c>
      <c r="AA47" s="705">
        <v>-6.1024590000000002E-3</v>
      </c>
      <c r="AB47" s="705">
        <v>-1.7413274999999999E-2</v>
      </c>
      <c r="AC47" s="705">
        <v>1.0970581E-2</v>
      </c>
      <c r="AD47" s="705">
        <v>1.6033035000000001E-2</v>
      </c>
      <c r="AE47" s="705">
        <v>2.9562395000000002E-2</v>
      </c>
      <c r="AF47" s="705">
        <v>1.8792982E-2</v>
      </c>
      <c r="AG47" s="705">
        <v>4.2944706999999999E-2</v>
      </c>
      <c r="AH47" s="705">
        <v>4.3978937000000003E-2</v>
      </c>
      <c r="AI47" s="705">
        <v>2.0686301000000001E-2</v>
      </c>
      <c r="AJ47" s="705">
        <v>8.1477430000000007E-3</v>
      </c>
      <c r="AK47" s="705">
        <v>-4.2271629999999999E-3</v>
      </c>
      <c r="AL47" s="705">
        <v>1.8887449000000001E-2</v>
      </c>
      <c r="AM47" s="705">
        <v>8.9271060000000006E-3</v>
      </c>
      <c r="AN47" s="705">
        <v>1.7334716E-2</v>
      </c>
      <c r="AO47" s="705">
        <v>9.4178209999999998E-3</v>
      </c>
      <c r="AP47" s="705">
        <v>2.1625696999999999E-2</v>
      </c>
      <c r="AQ47" s="705">
        <v>2.85147E-2</v>
      </c>
      <c r="AR47" s="705">
        <v>4.0386726999999997E-2</v>
      </c>
      <c r="AS47" s="705">
        <v>3.4976321999999997E-2</v>
      </c>
      <c r="AT47" s="705">
        <v>4.8363445999999997E-2</v>
      </c>
      <c r="AU47" s="705">
        <v>1.2329131E-2</v>
      </c>
      <c r="AV47" s="705">
        <v>5.7573809999999998E-3</v>
      </c>
      <c r="AW47" s="705">
        <v>4.1230559999999999E-3</v>
      </c>
      <c r="AX47" s="705">
        <v>1.6850799999999999E-2</v>
      </c>
      <c r="AY47" s="705">
        <v>7.8426099999999999E-3</v>
      </c>
      <c r="AZ47" s="706">
        <v>1.24796E-2</v>
      </c>
      <c r="BA47" s="706">
        <v>3.8904600000000001E-3</v>
      </c>
      <c r="BB47" s="706">
        <v>1.7074700000000002E-2</v>
      </c>
      <c r="BC47" s="706">
        <v>2.4198000000000001E-2</v>
      </c>
      <c r="BD47" s="706">
        <v>3.9857900000000002E-2</v>
      </c>
      <c r="BE47" s="706">
        <v>3.68495E-2</v>
      </c>
      <c r="BF47" s="706">
        <v>4.59076E-2</v>
      </c>
      <c r="BG47" s="706">
        <v>1.16451E-2</v>
      </c>
      <c r="BH47" s="706">
        <v>4.5600299999999996E-3</v>
      </c>
      <c r="BI47" s="706">
        <v>1.2831699999999999E-3</v>
      </c>
      <c r="BJ47" s="706">
        <v>1.6848800000000001E-2</v>
      </c>
      <c r="BK47" s="706">
        <v>1.0831199999999999E-2</v>
      </c>
      <c r="BL47" s="706">
        <v>1.4946899999999999E-3</v>
      </c>
      <c r="BM47" s="706">
        <v>2.0263600000000001E-3</v>
      </c>
      <c r="BN47" s="706">
        <v>1.1075099999999999E-2</v>
      </c>
      <c r="BO47" s="706">
        <v>2.05784E-2</v>
      </c>
      <c r="BP47" s="706">
        <v>3.9271800000000003E-2</v>
      </c>
      <c r="BQ47" s="706">
        <v>3.0101900000000001E-2</v>
      </c>
      <c r="BR47" s="706">
        <v>4.2599699999999997E-2</v>
      </c>
      <c r="BS47" s="706">
        <v>6.5283499999999996E-3</v>
      </c>
      <c r="BT47" s="706">
        <v>1.7369600000000001E-3</v>
      </c>
      <c r="BU47" s="706">
        <v>-2.8673499999999998E-3</v>
      </c>
      <c r="BV47" s="706">
        <v>1.18444E-2</v>
      </c>
    </row>
    <row r="48" spans="1:74" ht="11.1" customHeight="1" x14ac:dyDescent="0.2">
      <c r="A48" s="502" t="s">
        <v>1307</v>
      </c>
      <c r="B48" s="503" t="s">
        <v>1232</v>
      </c>
      <c r="C48" s="705">
        <v>10.963640928</v>
      </c>
      <c r="D48" s="705">
        <v>9.2168967049999999</v>
      </c>
      <c r="E48" s="705">
        <v>10.136810733000001</v>
      </c>
      <c r="F48" s="705">
        <v>9.657404305</v>
      </c>
      <c r="G48" s="705">
        <v>11.12946584</v>
      </c>
      <c r="H48" s="705">
        <v>13.534394145</v>
      </c>
      <c r="I48" s="705">
        <v>15.201774201999999</v>
      </c>
      <c r="J48" s="705">
        <v>15.031004534999999</v>
      </c>
      <c r="K48" s="705">
        <v>12.767260285000001</v>
      </c>
      <c r="L48" s="705">
        <v>11.261400578</v>
      </c>
      <c r="M48" s="705">
        <v>10.306992925999999</v>
      </c>
      <c r="N48" s="705">
        <v>10.750561489000001</v>
      </c>
      <c r="O48" s="705">
        <v>10.032773783</v>
      </c>
      <c r="P48" s="705">
        <v>8.8804767620000007</v>
      </c>
      <c r="Q48" s="705">
        <v>9.9309501719999993</v>
      </c>
      <c r="R48" s="705">
        <v>9.5966987120000002</v>
      </c>
      <c r="S48" s="705">
        <v>11.294046656000001</v>
      </c>
      <c r="T48" s="705">
        <v>13.017323843</v>
      </c>
      <c r="U48" s="705">
        <v>15.480403261999999</v>
      </c>
      <c r="V48" s="705">
        <v>15.642502271</v>
      </c>
      <c r="W48" s="705">
        <v>14.213016455</v>
      </c>
      <c r="X48" s="705">
        <v>11.955941083000001</v>
      </c>
      <c r="Y48" s="705">
        <v>10.885645232</v>
      </c>
      <c r="Z48" s="705">
        <v>12.190792715000001</v>
      </c>
      <c r="AA48" s="705">
        <v>11.883294138</v>
      </c>
      <c r="AB48" s="705">
        <v>11.424872402</v>
      </c>
      <c r="AC48" s="705">
        <v>11.091229605000001</v>
      </c>
      <c r="AD48" s="705">
        <v>10.631374521</v>
      </c>
      <c r="AE48" s="705">
        <v>11.422413048999999</v>
      </c>
      <c r="AF48" s="705">
        <v>13.871796572999999</v>
      </c>
      <c r="AG48" s="705">
        <v>16.102428700000001</v>
      </c>
      <c r="AH48" s="705">
        <v>16.254287604999998</v>
      </c>
      <c r="AI48" s="705">
        <v>14.331198209</v>
      </c>
      <c r="AJ48" s="705">
        <v>12.204275817999999</v>
      </c>
      <c r="AK48" s="705">
        <v>10.387168517999999</v>
      </c>
      <c r="AL48" s="705">
        <v>11.818762791999999</v>
      </c>
      <c r="AM48" s="705">
        <v>11.216897049</v>
      </c>
      <c r="AN48" s="705">
        <v>9.7725454939999992</v>
      </c>
      <c r="AO48" s="705">
        <v>9.5194233799999992</v>
      </c>
      <c r="AP48" s="705">
        <v>9.4333155380000004</v>
      </c>
      <c r="AQ48" s="705">
        <v>12.111775262</v>
      </c>
      <c r="AR48" s="705">
        <v>13.238638830999999</v>
      </c>
      <c r="AS48" s="705">
        <v>15.109563238</v>
      </c>
      <c r="AT48" s="705">
        <v>15.283724497</v>
      </c>
      <c r="AU48" s="705">
        <v>13.804710342</v>
      </c>
      <c r="AV48" s="705">
        <v>11.854842463000001</v>
      </c>
      <c r="AW48" s="705">
        <v>9.6986346510000008</v>
      </c>
      <c r="AX48" s="705">
        <v>11.269819999999999</v>
      </c>
      <c r="AY48" s="705">
        <v>11.55542</v>
      </c>
      <c r="AZ48" s="706">
        <v>8.9684819999999998</v>
      </c>
      <c r="BA48" s="706">
        <v>9.4953299999999992</v>
      </c>
      <c r="BB48" s="706">
        <v>8.1092139999999997</v>
      </c>
      <c r="BC48" s="706">
        <v>11.135809999999999</v>
      </c>
      <c r="BD48" s="706">
        <v>13.13381</v>
      </c>
      <c r="BE48" s="706">
        <v>16.08727</v>
      </c>
      <c r="BF48" s="706">
        <v>14.24056</v>
      </c>
      <c r="BG48" s="706">
        <v>13.472759999999999</v>
      </c>
      <c r="BH48" s="706">
        <v>11.05462</v>
      </c>
      <c r="BI48" s="706">
        <v>9.0180880000000005</v>
      </c>
      <c r="BJ48" s="706">
        <v>11.150880000000001</v>
      </c>
      <c r="BK48" s="706">
        <v>11.15462</v>
      </c>
      <c r="BL48" s="706">
        <v>8.2807130000000004</v>
      </c>
      <c r="BM48" s="706">
        <v>8.9704669999999993</v>
      </c>
      <c r="BN48" s="706">
        <v>7.406962</v>
      </c>
      <c r="BO48" s="706">
        <v>10.372730000000001</v>
      </c>
      <c r="BP48" s="706">
        <v>13.08872</v>
      </c>
      <c r="BQ48" s="706">
        <v>15.749499999999999</v>
      </c>
      <c r="BR48" s="706">
        <v>14.234069999999999</v>
      </c>
      <c r="BS48" s="706">
        <v>13.16794</v>
      </c>
      <c r="BT48" s="706">
        <v>10.84576</v>
      </c>
      <c r="BU48" s="706">
        <v>8.8907389999999999</v>
      </c>
      <c r="BV48" s="706">
        <v>10.82183</v>
      </c>
    </row>
    <row r="49" spans="1:74" ht="11.1" customHeight="1" x14ac:dyDescent="0.2">
      <c r="A49" s="502" t="s">
        <v>1308</v>
      </c>
      <c r="B49" s="503" t="s">
        <v>1333</v>
      </c>
      <c r="C49" s="705">
        <v>8.1630282165000008</v>
      </c>
      <c r="D49" s="705">
        <v>6.6603143743000004</v>
      </c>
      <c r="E49" s="705">
        <v>8.1380772934000003</v>
      </c>
      <c r="F49" s="705">
        <v>7.7566873276999999</v>
      </c>
      <c r="G49" s="705">
        <v>9.0275840578000004</v>
      </c>
      <c r="H49" s="705">
        <v>11.200295764</v>
      </c>
      <c r="I49" s="705">
        <v>12.221306424</v>
      </c>
      <c r="J49" s="705">
        <v>11.829007220999999</v>
      </c>
      <c r="K49" s="705">
        <v>10.149909861999999</v>
      </c>
      <c r="L49" s="705">
        <v>8.4923337641999996</v>
      </c>
      <c r="M49" s="705">
        <v>7.2237099370999998</v>
      </c>
      <c r="N49" s="705">
        <v>7.7761823350999997</v>
      </c>
      <c r="O49" s="705">
        <v>7.2941551073999999</v>
      </c>
      <c r="P49" s="705">
        <v>6.7207471705000001</v>
      </c>
      <c r="Q49" s="705">
        <v>7.2067861197000003</v>
      </c>
      <c r="R49" s="705">
        <v>7.7065757338000003</v>
      </c>
      <c r="S49" s="705">
        <v>9.0585315962999999</v>
      </c>
      <c r="T49" s="705">
        <v>10.541856703000001</v>
      </c>
      <c r="U49" s="705">
        <v>11.966699735000001</v>
      </c>
      <c r="V49" s="705">
        <v>11.729605603</v>
      </c>
      <c r="W49" s="705">
        <v>10.564123308999999</v>
      </c>
      <c r="X49" s="705">
        <v>5.8869152071000004</v>
      </c>
      <c r="Y49" s="705">
        <v>5.4693080129</v>
      </c>
      <c r="Z49" s="705">
        <v>5.8953899287000002</v>
      </c>
      <c r="AA49" s="705">
        <v>7.2782123661</v>
      </c>
      <c r="AB49" s="705">
        <v>6.6328407206</v>
      </c>
      <c r="AC49" s="705">
        <v>6.7325598056000002</v>
      </c>
      <c r="AD49" s="705">
        <v>6.8542432282999997</v>
      </c>
      <c r="AE49" s="705">
        <v>7.4128392665999998</v>
      </c>
      <c r="AF49" s="705">
        <v>9.4806557459</v>
      </c>
      <c r="AG49" s="705">
        <v>11.516603379999999</v>
      </c>
      <c r="AH49" s="705">
        <v>11.723705442</v>
      </c>
      <c r="AI49" s="705">
        <v>9.4664321721999993</v>
      </c>
      <c r="AJ49" s="705">
        <v>7.2759753584000002</v>
      </c>
      <c r="AK49" s="705">
        <v>6.4557958801000002</v>
      </c>
      <c r="AL49" s="705">
        <v>7.1170143968000001</v>
      </c>
      <c r="AM49" s="705">
        <v>6.9623970000000002</v>
      </c>
      <c r="AN49" s="705">
        <v>6.4399110000000004</v>
      </c>
      <c r="AO49" s="705">
        <v>6.2830440000000003</v>
      </c>
      <c r="AP49" s="705">
        <v>6.0751809999999997</v>
      </c>
      <c r="AQ49" s="705">
        <v>8.4532039999999995</v>
      </c>
      <c r="AR49" s="705">
        <v>9.2935079999999992</v>
      </c>
      <c r="AS49" s="705">
        <v>11.243600000000001</v>
      </c>
      <c r="AT49" s="705">
        <v>11.886480000000001</v>
      </c>
      <c r="AU49" s="705">
        <v>9.3759870000000003</v>
      </c>
      <c r="AV49" s="705">
        <v>7.7815839999999996</v>
      </c>
      <c r="AW49" s="705">
        <v>6.3409019999999998</v>
      </c>
      <c r="AX49" s="705">
        <v>7.2747460000000004</v>
      </c>
      <c r="AY49" s="705">
        <v>7.1160310000000004</v>
      </c>
      <c r="AZ49" s="706">
        <v>5.7262700000000004</v>
      </c>
      <c r="BA49" s="706">
        <v>6.3842090000000002</v>
      </c>
      <c r="BB49" s="706">
        <v>6.3695740000000001</v>
      </c>
      <c r="BC49" s="706">
        <v>8.0854009999999992</v>
      </c>
      <c r="BD49" s="706">
        <v>9.6002510000000001</v>
      </c>
      <c r="BE49" s="706">
        <v>11.548310000000001</v>
      </c>
      <c r="BF49" s="706">
        <v>10.6965</v>
      </c>
      <c r="BG49" s="706">
        <v>9.0790810000000004</v>
      </c>
      <c r="BH49" s="706">
        <v>7.6050060000000004</v>
      </c>
      <c r="BI49" s="706">
        <v>6.0356930000000002</v>
      </c>
      <c r="BJ49" s="706">
        <v>7.2420030000000004</v>
      </c>
      <c r="BK49" s="706">
        <v>6.9956440000000004</v>
      </c>
      <c r="BL49" s="706">
        <v>5.7631550000000002</v>
      </c>
      <c r="BM49" s="706">
        <v>6.4593069999999999</v>
      </c>
      <c r="BN49" s="706">
        <v>6.4348359999999998</v>
      </c>
      <c r="BO49" s="706">
        <v>8.1680379999999992</v>
      </c>
      <c r="BP49" s="706">
        <v>9.7027000000000001</v>
      </c>
      <c r="BQ49" s="706">
        <v>11.66455</v>
      </c>
      <c r="BR49" s="706">
        <v>10.79106</v>
      </c>
      <c r="BS49" s="706">
        <v>9.1427569999999996</v>
      </c>
      <c r="BT49" s="706">
        <v>7.6472340000000001</v>
      </c>
      <c r="BU49" s="706">
        <v>6.0645990000000003</v>
      </c>
      <c r="BV49" s="706">
        <v>7.2755169999999998</v>
      </c>
    </row>
    <row r="50" spans="1:74" ht="11.1" customHeight="1" x14ac:dyDescent="0.2">
      <c r="A50" s="520"/>
      <c r="B50" s="131" t="s">
        <v>1309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333"/>
      <c r="BA50" s="33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502" t="s">
        <v>1310</v>
      </c>
      <c r="B51" s="503" t="s">
        <v>84</v>
      </c>
      <c r="C51" s="705">
        <v>6.8968970110000001</v>
      </c>
      <c r="D51" s="705">
        <v>4.8507354300000003</v>
      </c>
      <c r="E51" s="705">
        <v>3.8341736380000002</v>
      </c>
      <c r="F51" s="705">
        <v>3.377811796</v>
      </c>
      <c r="G51" s="705">
        <v>4.242918607</v>
      </c>
      <c r="H51" s="705">
        <v>6.1789663859999999</v>
      </c>
      <c r="I51" s="705">
        <v>8.6959030909999999</v>
      </c>
      <c r="J51" s="705">
        <v>10.112250144000001</v>
      </c>
      <c r="K51" s="705">
        <v>8.1418972099999998</v>
      </c>
      <c r="L51" s="705">
        <v>7.575569389</v>
      </c>
      <c r="M51" s="705">
        <v>6.2952036060000003</v>
      </c>
      <c r="N51" s="705">
        <v>6.756300081</v>
      </c>
      <c r="O51" s="705">
        <v>6.0654701529999997</v>
      </c>
      <c r="P51" s="705">
        <v>5.3794186110000002</v>
      </c>
      <c r="Q51" s="705">
        <v>5.6054020209999997</v>
      </c>
      <c r="R51" s="705">
        <v>3.9500248249999999</v>
      </c>
      <c r="S51" s="705">
        <v>3.4173430370000002</v>
      </c>
      <c r="T51" s="705">
        <v>5.1714331050000002</v>
      </c>
      <c r="U51" s="705">
        <v>10.165314586999999</v>
      </c>
      <c r="V51" s="705">
        <v>9.2663859110000004</v>
      </c>
      <c r="W51" s="705">
        <v>7.0808016599999997</v>
      </c>
      <c r="X51" s="705">
        <v>7.8496764539999999</v>
      </c>
      <c r="Y51" s="705">
        <v>7.3318671909999997</v>
      </c>
      <c r="Z51" s="705">
        <v>7.1058595249999996</v>
      </c>
      <c r="AA51" s="705">
        <v>6.5820305399999999</v>
      </c>
      <c r="AB51" s="705">
        <v>6.1113363390000002</v>
      </c>
      <c r="AC51" s="705">
        <v>5.2708341570000004</v>
      </c>
      <c r="AD51" s="705">
        <v>3.3075615319999998</v>
      </c>
      <c r="AE51" s="705">
        <v>2.8056858610000002</v>
      </c>
      <c r="AF51" s="705">
        <v>4.067518636</v>
      </c>
      <c r="AG51" s="705">
        <v>7.1176731760000003</v>
      </c>
      <c r="AH51" s="705">
        <v>8.5961079869999999</v>
      </c>
      <c r="AI51" s="705">
        <v>7.4187724859999999</v>
      </c>
      <c r="AJ51" s="705">
        <v>7.6325164269999997</v>
      </c>
      <c r="AK51" s="705">
        <v>7.5109244459999998</v>
      </c>
      <c r="AL51" s="705">
        <v>7.6950330139999998</v>
      </c>
      <c r="AM51" s="705">
        <v>5.6742071809999999</v>
      </c>
      <c r="AN51" s="705">
        <v>5.0645934859999997</v>
      </c>
      <c r="AO51" s="705">
        <v>5.9226969690000004</v>
      </c>
      <c r="AP51" s="705">
        <v>3.8481102699999998</v>
      </c>
      <c r="AQ51" s="705">
        <v>3.5133576070000001</v>
      </c>
      <c r="AR51" s="705">
        <v>5.2604474139999997</v>
      </c>
      <c r="AS51" s="705">
        <v>7.8354118530000001</v>
      </c>
      <c r="AT51" s="705">
        <v>10.466434487000001</v>
      </c>
      <c r="AU51" s="705">
        <v>8.7154279829999997</v>
      </c>
      <c r="AV51" s="705">
        <v>9.2544453660000006</v>
      </c>
      <c r="AW51" s="705">
        <v>6.8407916809999998</v>
      </c>
      <c r="AX51" s="705">
        <v>7.9682979999999999</v>
      </c>
      <c r="AY51" s="705">
        <v>5.3919139999999999</v>
      </c>
      <c r="AZ51" s="706">
        <v>4.4598800000000001</v>
      </c>
      <c r="BA51" s="706">
        <v>5.3623479999999999</v>
      </c>
      <c r="BB51" s="706">
        <v>3.61049</v>
      </c>
      <c r="BC51" s="706">
        <v>3.178363</v>
      </c>
      <c r="BD51" s="706">
        <v>4.6004750000000003</v>
      </c>
      <c r="BE51" s="706">
        <v>6.939927</v>
      </c>
      <c r="BF51" s="706">
        <v>8.8598789999999994</v>
      </c>
      <c r="BG51" s="706">
        <v>7.463641</v>
      </c>
      <c r="BH51" s="706">
        <v>7.8189650000000004</v>
      </c>
      <c r="BI51" s="706">
        <v>6.317412</v>
      </c>
      <c r="BJ51" s="706">
        <v>7.2457219999999998</v>
      </c>
      <c r="BK51" s="706">
        <v>5.2832020000000002</v>
      </c>
      <c r="BL51" s="706">
        <v>4.3405680000000002</v>
      </c>
      <c r="BM51" s="706">
        <v>5.2391209999999999</v>
      </c>
      <c r="BN51" s="706">
        <v>3.7402760000000002</v>
      </c>
      <c r="BO51" s="706">
        <v>3.2499889999999998</v>
      </c>
      <c r="BP51" s="706">
        <v>4.5708599999999997</v>
      </c>
      <c r="BQ51" s="706">
        <v>6.6716110000000004</v>
      </c>
      <c r="BR51" s="706">
        <v>8.5949580000000001</v>
      </c>
      <c r="BS51" s="706">
        <v>7.3591819999999997</v>
      </c>
      <c r="BT51" s="706">
        <v>7.7039249999999999</v>
      </c>
      <c r="BU51" s="706">
        <v>6.2007459999999996</v>
      </c>
      <c r="BV51" s="706">
        <v>7.0862449999999999</v>
      </c>
    </row>
    <row r="52" spans="1:74" ht="11.1" customHeight="1" x14ac:dyDescent="0.2">
      <c r="A52" s="502" t="s">
        <v>1311</v>
      </c>
      <c r="B52" s="503" t="s">
        <v>83</v>
      </c>
      <c r="C52" s="705">
        <v>0.88766510300000001</v>
      </c>
      <c r="D52" s="705">
        <v>0.59924559600000005</v>
      </c>
      <c r="E52" s="705">
        <v>0.37899685700000002</v>
      </c>
      <c r="F52" s="705">
        <v>0.24665794499999999</v>
      </c>
      <c r="G52" s="705">
        <v>0.66632957800000003</v>
      </c>
      <c r="H52" s="705">
        <v>0.69120857199999997</v>
      </c>
      <c r="I52" s="705">
        <v>0.84763554500000005</v>
      </c>
      <c r="J52" s="705">
        <v>0.83916681699999995</v>
      </c>
      <c r="K52" s="705">
        <v>0.740778041</v>
      </c>
      <c r="L52" s="705">
        <v>0.86234926300000003</v>
      </c>
      <c r="M52" s="705">
        <v>0.80992788299999996</v>
      </c>
      <c r="N52" s="705">
        <v>0.82377995400000004</v>
      </c>
      <c r="O52" s="705">
        <v>0.725889173</v>
      </c>
      <c r="P52" s="705">
        <v>0.62641758299999994</v>
      </c>
      <c r="Q52" s="705">
        <v>0.53353550500000002</v>
      </c>
      <c r="R52" s="705">
        <v>0.221804639</v>
      </c>
      <c r="S52" s="705">
        <v>0.55738786399999996</v>
      </c>
      <c r="T52" s="705">
        <v>0.51905949500000004</v>
      </c>
      <c r="U52" s="705">
        <v>0.92765032000000003</v>
      </c>
      <c r="V52" s="705">
        <v>1.013139148</v>
      </c>
      <c r="W52" s="705">
        <v>0.59701249300000003</v>
      </c>
      <c r="X52" s="705">
        <v>0.70167818800000004</v>
      </c>
      <c r="Y52" s="705">
        <v>0.96322143800000004</v>
      </c>
      <c r="Z52" s="705">
        <v>1.0951550839999999</v>
      </c>
      <c r="AA52" s="705">
        <v>0.77109697499999996</v>
      </c>
      <c r="AB52" s="705">
        <v>0.81095215200000004</v>
      </c>
      <c r="AC52" s="705">
        <v>0.57208892499999997</v>
      </c>
      <c r="AD52" s="705">
        <v>0.19561948500000001</v>
      </c>
      <c r="AE52" s="705">
        <v>0.52635936000000005</v>
      </c>
      <c r="AF52" s="705">
        <v>0.51135507800000002</v>
      </c>
      <c r="AG52" s="705">
        <v>0.61886307699999998</v>
      </c>
      <c r="AH52" s="705">
        <v>0.66163189600000005</v>
      </c>
      <c r="AI52" s="705">
        <v>0.623199595</v>
      </c>
      <c r="AJ52" s="705">
        <v>0.60573158100000002</v>
      </c>
      <c r="AK52" s="705">
        <v>0.80218220200000001</v>
      </c>
      <c r="AL52" s="705">
        <v>0.84053186499999999</v>
      </c>
      <c r="AM52" s="705">
        <v>0.54027245999999995</v>
      </c>
      <c r="AN52" s="705">
        <v>0.46254534000000003</v>
      </c>
      <c r="AO52" s="705">
        <v>0.40926842099999999</v>
      </c>
      <c r="AP52" s="705">
        <v>0.289279652</v>
      </c>
      <c r="AQ52" s="705">
        <v>0.45602637899999998</v>
      </c>
      <c r="AR52" s="705">
        <v>0.47580077399999998</v>
      </c>
      <c r="AS52" s="705">
        <v>0.601764246</v>
      </c>
      <c r="AT52" s="705">
        <v>0.829657537</v>
      </c>
      <c r="AU52" s="705">
        <v>0.67043670399999999</v>
      </c>
      <c r="AV52" s="705">
        <v>0.72053160000000005</v>
      </c>
      <c r="AW52" s="705">
        <v>0.68511978799999995</v>
      </c>
      <c r="AX52" s="705">
        <v>0.83517819999999998</v>
      </c>
      <c r="AY52" s="705">
        <v>0.55143869999999995</v>
      </c>
      <c r="AZ52" s="706">
        <v>0.42154700000000001</v>
      </c>
      <c r="BA52" s="706">
        <v>0.42596719999999999</v>
      </c>
      <c r="BB52" s="706">
        <v>0.32033830000000002</v>
      </c>
      <c r="BC52" s="706">
        <v>0.43404429999999999</v>
      </c>
      <c r="BD52" s="706">
        <v>0.46615020000000001</v>
      </c>
      <c r="BE52" s="706">
        <v>0.58233469999999998</v>
      </c>
      <c r="BF52" s="706">
        <v>0.8512554</v>
      </c>
      <c r="BG52" s="706">
        <v>0.68654329999999997</v>
      </c>
      <c r="BH52" s="706">
        <v>0.71740539999999997</v>
      </c>
      <c r="BI52" s="706">
        <v>0.65177039999999997</v>
      </c>
      <c r="BJ52" s="706">
        <v>0.82855630000000002</v>
      </c>
      <c r="BK52" s="706">
        <v>0.52975519999999998</v>
      </c>
      <c r="BL52" s="706">
        <v>0.42253489999999999</v>
      </c>
      <c r="BM52" s="706">
        <v>0.38218000000000002</v>
      </c>
      <c r="BN52" s="706">
        <v>0.28002080000000001</v>
      </c>
      <c r="BO52" s="706">
        <v>0.38177939999999999</v>
      </c>
      <c r="BP52" s="706">
        <v>0.43444630000000001</v>
      </c>
      <c r="BQ52" s="706">
        <v>0.57971349999999999</v>
      </c>
      <c r="BR52" s="706">
        <v>0.84664300000000003</v>
      </c>
      <c r="BS52" s="706">
        <v>0.68229119999999999</v>
      </c>
      <c r="BT52" s="706">
        <v>0.72505900000000001</v>
      </c>
      <c r="BU52" s="706">
        <v>0.6354921</v>
      </c>
      <c r="BV52" s="706">
        <v>0.82931650000000001</v>
      </c>
    </row>
    <row r="53" spans="1:74" ht="11.1" customHeight="1" x14ac:dyDescent="0.2">
      <c r="A53" s="502" t="s">
        <v>1312</v>
      </c>
      <c r="B53" s="505" t="s">
        <v>86</v>
      </c>
      <c r="C53" s="705">
        <v>1.645132</v>
      </c>
      <c r="D53" s="705">
        <v>1.526365</v>
      </c>
      <c r="E53" s="705">
        <v>1.5691409999999999</v>
      </c>
      <c r="F53" s="705">
        <v>1.412868</v>
      </c>
      <c r="G53" s="705">
        <v>0.84013499999999997</v>
      </c>
      <c r="H53" s="705">
        <v>0.95983099999999999</v>
      </c>
      <c r="I53" s="705">
        <v>1.648012</v>
      </c>
      <c r="J53" s="705">
        <v>1.6828810000000001</v>
      </c>
      <c r="K53" s="705">
        <v>1.6230610000000001</v>
      </c>
      <c r="L53" s="705">
        <v>1.683557</v>
      </c>
      <c r="M53" s="705">
        <v>1.6289389999999999</v>
      </c>
      <c r="N53" s="705">
        <v>1.681157</v>
      </c>
      <c r="O53" s="705">
        <v>1.6661619999999999</v>
      </c>
      <c r="P53" s="705">
        <v>0.98265800000000003</v>
      </c>
      <c r="Q53" s="705">
        <v>1.0469269999999999</v>
      </c>
      <c r="R53" s="705">
        <v>1.5464370000000001</v>
      </c>
      <c r="S53" s="705">
        <v>1.682785</v>
      </c>
      <c r="T53" s="705">
        <v>1.6373070000000001</v>
      </c>
      <c r="U53" s="705">
        <v>1.6864300000000001</v>
      </c>
      <c r="V53" s="705">
        <v>1.6208689999999999</v>
      </c>
      <c r="W53" s="705">
        <v>1.6145339999999999</v>
      </c>
      <c r="X53" s="705">
        <v>1.6678329999999999</v>
      </c>
      <c r="Y53" s="705">
        <v>1.5739099999999999</v>
      </c>
      <c r="Z53" s="705">
        <v>1.4876670000000001</v>
      </c>
      <c r="AA53" s="705">
        <v>1.681619</v>
      </c>
      <c r="AB53" s="705">
        <v>0.98700200000000005</v>
      </c>
      <c r="AC53" s="705">
        <v>1.1328050000000001</v>
      </c>
      <c r="AD53" s="705">
        <v>1.5518430000000001</v>
      </c>
      <c r="AE53" s="705">
        <v>1.692739</v>
      </c>
      <c r="AF53" s="705">
        <v>1.6328549999999999</v>
      </c>
      <c r="AG53" s="705">
        <v>1.6871499999999999</v>
      </c>
      <c r="AH53" s="705">
        <v>1.6779310000000001</v>
      </c>
      <c r="AI53" s="705">
        <v>1.3697699999999999</v>
      </c>
      <c r="AJ53" s="705">
        <v>0.83989499999999995</v>
      </c>
      <c r="AK53" s="705">
        <v>0.80096400000000001</v>
      </c>
      <c r="AL53" s="705">
        <v>1.110811</v>
      </c>
      <c r="AM53" s="705">
        <v>1.6895450000000001</v>
      </c>
      <c r="AN53" s="705">
        <v>1.486059</v>
      </c>
      <c r="AO53" s="705">
        <v>1.6710259999999999</v>
      </c>
      <c r="AP53" s="705">
        <v>1.6306449999999999</v>
      </c>
      <c r="AQ53" s="705">
        <v>1.5976520000000001</v>
      </c>
      <c r="AR53" s="705">
        <v>1.6280680000000001</v>
      </c>
      <c r="AS53" s="705">
        <v>1.2786949999999999</v>
      </c>
      <c r="AT53" s="705">
        <v>1.597801</v>
      </c>
      <c r="AU53" s="705">
        <v>1.5999909999999999</v>
      </c>
      <c r="AV53" s="705">
        <v>0.43859700000000001</v>
      </c>
      <c r="AW53" s="705">
        <v>0.78401299999999996</v>
      </c>
      <c r="AX53" s="705">
        <v>0.91622000000000003</v>
      </c>
      <c r="AY53" s="705">
        <v>1.26058</v>
      </c>
      <c r="AZ53" s="706">
        <v>1.43208</v>
      </c>
      <c r="BA53" s="706">
        <v>1.26871</v>
      </c>
      <c r="BB53" s="706">
        <v>0.85207999999999995</v>
      </c>
      <c r="BC53" s="706">
        <v>1.58552</v>
      </c>
      <c r="BD53" s="706">
        <v>1.53437</v>
      </c>
      <c r="BE53" s="706">
        <v>1.58552</v>
      </c>
      <c r="BF53" s="706">
        <v>1.58552</v>
      </c>
      <c r="BG53" s="706">
        <v>1.53437</v>
      </c>
      <c r="BH53" s="706">
        <v>1.58552</v>
      </c>
      <c r="BI53" s="706">
        <v>1.53437</v>
      </c>
      <c r="BJ53" s="706">
        <v>1.58552</v>
      </c>
      <c r="BK53" s="706">
        <v>1.58552</v>
      </c>
      <c r="BL53" s="706">
        <v>1.43208</v>
      </c>
      <c r="BM53" s="706">
        <v>1.58552</v>
      </c>
      <c r="BN53" s="706">
        <v>0.78754999999999997</v>
      </c>
      <c r="BO53" s="706">
        <v>1.5177700000000001</v>
      </c>
      <c r="BP53" s="706">
        <v>1.53437</v>
      </c>
      <c r="BQ53" s="706">
        <v>1.58552</v>
      </c>
      <c r="BR53" s="706">
        <v>1.58552</v>
      </c>
      <c r="BS53" s="706">
        <v>1.2492300000000001</v>
      </c>
      <c r="BT53" s="706">
        <v>0.87795000000000001</v>
      </c>
      <c r="BU53" s="706">
        <v>1.53437</v>
      </c>
      <c r="BV53" s="706">
        <v>1.58552</v>
      </c>
    </row>
    <row r="54" spans="1:74" ht="11.1" customHeight="1" x14ac:dyDescent="0.2">
      <c r="A54" s="502" t="s">
        <v>1313</v>
      </c>
      <c r="B54" s="505" t="s">
        <v>1228</v>
      </c>
      <c r="C54" s="705">
        <v>3.1939892909999998</v>
      </c>
      <c r="D54" s="705">
        <v>2.8409019770000001</v>
      </c>
      <c r="E54" s="705">
        <v>3.8231755019999998</v>
      </c>
      <c r="F54" s="705">
        <v>3.691322193</v>
      </c>
      <c r="G54" s="705">
        <v>4.1031082100000003</v>
      </c>
      <c r="H54" s="705">
        <v>3.7187555479999999</v>
      </c>
      <c r="I54" s="705">
        <v>3.6658622959999998</v>
      </c>
      <c r="J54" s="705">
        <v>3.2600365469999999</v>
      </c>
      <c r="K54" s="705">
        <v>2.3445401760000002</v>
      </c>
      <c r="L54" s="705">
        <v>1.6448481909999999</v>
      </c>
      <c r="M54" s="705">
        <v>1.488871133</v>
      </c>
      <c r="N54" s="705">
        <v>1.535162116</v>
      </c>
      <c r="O54" s="705">
        <v>1.368861061</v>
      </c>
      <c r="P54" s="705">
        <v>0.95886019199999994</v>
      </c>
      <c r="Q54" s="705">
        <v>1.5972266340000001</v>
      </c>
      <c r="R54" s="705">
        <v>2.8239816200000001</v>
      </c>
      <c r="S54" s="705">
        <v>2.543584659</v>
      </c>
      <c r="T54" s="705">
        <v>2.2860595099999999</v>
      </c>
      <c r="U54" s="705">
        <v>2.5329342929999998</v>
      </c>
      <c r="V54" s="705">
        <v>2.334219756</v>
      </c>
      <c r="W54" s="705">
        <v>1.923206398</v>
      </c>
      <c r="X54" s="705">
        <v>1.1783723209999999</v>
      </c>
      <c r="Y54" s="705">
        <v>0.98239168600000004</v>
      </c>
      <c r="Z54" s="705">
        <v>1.268796</v>
      </c>
      <c r="AA54" s="705">
        <v>1.3062660699999999</v>
      </c>
      <c r="AB54" s="705">
        <v>1.958697702</v>
      </c>
      <c r="AC54" s="705">
        <v>3.5659731140000002</v>
      </c>
      <c r="AD54" s="705">
        <v>3.8692946579999998</v>
      </c>
      <c r="AE54" s="705">
        <v>4.0039278459999998</v>
      </c>
      <c r="AF54" s="705">
        <v>3.8604443310000001</v>
      </c>
      <c r="AG54" s="705">
        <v>3.5367601180000001</v>
      </c>
      <c r="AH54" s="705">
        <v>3.1588426639999998</v>
      </c>
      <c r="AI54" s="705">
        <v>2.362714338</v>
      </c>
      <c r="AJ54" s="705">
        <v>1.746337496</v>
      </c>
      <c r="AK54" s="705">
        <v>1.372489667</v>
      </c>
      <c r="AL54" s="705">
        <v>1.6789716859999999</v>
      </c>
      <c r="AM54" s="705">
        <v>1.3085979320000001</v>
      </c>
      <c r="AN54" s="705">
        <v>0.92037326600000002</v>
      </c>
      <c r="AO54" s="705">
        <v>0.89143968900000004</v>
      </c>
      <c r="AP54" s="705">
        <v>1.5319377190000001</v>
      </c>
      <c r="AQ54" s="705">
        <v>2.1783517479999999</v>
      </c>
      <c r="AR54" s="705">
        <v>1.9018791239999999</v>
      </c>
      <c r="AS54" s="705">
        <v>1.9914171469999999</v>
      </c>
      <c r="AT54" s="705">
        <v>2.0882085460000002</v>
      </c>
      <c r="AU54" s="705">
        <v>1.3041040779999999</v>
      </c>
      <c r="AV54" s="705">
        <v>1.0961486279999999</v>
      </c>
      <c r="AW54" s="705">
        <v>0.83954373299999996</v>
      </c>
      <c r="AX54" s="705">
        <v>1.182212</v>
      </c>
      <c r="AY54" s="705">
        <v>1.19615</v>
      </c>
      <c r="AZ54" s="706">
        <v>1.099656</v>
      </c>
      <c r="BA54" s="706">
        <v>1.65703</v>
      </c>
      <c r="BB54" s="706">
        <v>2.141616</v>
      </c>
      <c r="BC54" s="706">
        <v>2.5959650000000001</v>
      </c>
      <c r="BD54" s="706">
        <v>2.5399409999999998</v>
      </c>
      <c r="BE54" s="706">
        <v>2.6018309999999998</v>
      </c>
      <c r="BF54" s="706">
        <v>2.2237749999999998</v>
      </c>
      <c r="BG54" s="706">
        <v>1.65036</v>
      </c>
      <c r="BH54" s="706">
        <v>1.14859</v>
      </c>
      <c r="BI54" s="706">
        <v>1.0086299999999999</v>
      </c>
      <c r="BJ54" s="706">
        <v>1.333269</v>
      </c>
      <c r="BK54" s="706">
        <v>1.3412759999999999</v>
      </c>
      <c r="BL54" s="706">
        <v>1.233006</v>
      </c>
      <c r="BM54" s="706">
        <v>1.7812410000000001</v>
      </c>
      <c r="BN54" s="706">
        <v>2.2591230000000002</v>
      </c>
      <c r="BO54" s="706">
        <v>2.7033510000000001</v>
      </c>
      <c r="BP54" s="706">
        <v>2.6400869999999999</v>
      </c>
      <c r="BQ54" s="706">
        <v>2.6975210000000001</v>
      </c>
      <c r="BR54" s="706">
        <v>2.3091490000000001</v>
      </c>
      <c r="BS54" s="706">
        <v>1.7259880000000001</v>
      </c>
      <c r="BT54" s="706">
        <v>1.2143010000000001</v>
      </c>
      <c r="BU54" s="706">
        <v>1.077064</v>
      </c>
      <c r="BV54" s="706">
        <v>1.391189</v>
      </c>
    </row>
    <row r="55" spans="1:74" ht="11.1" customHeight="1" x14ac:dyDescent="0.2">
      <c r="A55" s="502" t="s">
        <v>1314</v>
      </c>
      <c r="B55" s="505" t="s">
        <v>1331</v>
      </c>
      <c r="C55" s="705">
        <v>3.4097514919999998</v>
      </c>
      <c r="D55" s="705">
        <v>3.3168353069999998</v>
      </c>
      <c r="E55" s="705">
        <v>4.716735141</v>
      </c>
      <c r="F55" s="705">
        <v>5.0357833349999996</v>
      </c>
      <c r="G55" s="705">
        <v>6.09458067</v>
      </c>
      <c r="H55" s="705">
        <v>6.3372506020000001</v>
      </c>
      <c r="I55" s="705">
        <v>5.8973113680000004</v>
      </c>
      <c r="J55" s="705">
        <v>5.9367873649999998</v>
      </c>
      <c r="K55" s="705">
        <v>5.2665219130000001</v>
      </c>
      <c r="L55" s="705">
        <v>4.6244658640000003</v>
      </c>
      <c r="M55" s="705">
        <v>3.4962701759999999</v>
      </c>
      <c r="N55" s="705">
        <v>3.480268106</v>
      </c>
      <c r="O55" s="705">
        <v>3.3117124929999999</v>
      </c>
      <c r="P55" s="705">
        <v>4.2220832279999998</v>
      </c>
      <c r="Q55" s="705">
        <v>4.7928971760000003</v>
      </c>
      <c r="R55" s="705">
        <v>5.32942961</v>
      </c>
      <c r="S55" s="705">
        <v>6.7430442460000002</v>
      </c>
      <c r="T55" s="705">
        <v>6.8603952389999998</v>
      </c>
      <c r="U55" s="705">
        <v>6.2005232660000003</v>
      </c>
      <c r="V55" s="705">
        <v>6.3202380610000004</v>
      </c>
      <c r="W55" s="705">
        <v>5.7237376250000001</v>
      </c>
      <c r="X55" s="705">
        <v>4.8102522409999997</v>
      </c>
      <c r="Y55" s="705">
        <v>3.7982039360000002</v>
      </c>
      <c r="Z55" s="705">
        <v>3.4873288200000001</v>
      </c>
      <c r="AA55" s="705">
        <v>3.4531002700000002</v>
      </c>
      <c r="AB55" s="705">
        <v>4.1091169460000003</v>
      </c>
      <c r="AC55" s="705">
        <v>5.0583794849999997</v>
      </c>
      <c r="AD55" s="705">
        <v>5.722990179</v>
      </c>
      <c r="AE55" s="705">
        <v>6.3015511020000003</v>
      </c>
      <c r="AF55" s="705">
        <v>6.6684121459999997</v>
      </c>
      <c r="AG55" s="705">
        <v>6.8606234559999999</v>
      </c>
      <c r="AH55" s="705">
        <v>6.6144214469999998</v>
      </c>
      <c r="AI55" s="705">
        <v>5.6843845340000003</v>
      </c>
      <c r="AJ55" s="705">
        <v>4.8877754580000001</v>
      </c>
      <c r="AK55" s="705">
        <v>3.390792936</v>
      </c>
      <c r="AL55" s="705">
        <v>2.9955916039999999</v>
      </c>
      <c r="AM55" s="705">
        <v>4.3696510709999998</v>
      </c>
      <c r="AN55" s="705">
        <v>4.7349204150000004</v>
      </c>
      <c r="AO55" s="705">
        <v>5.1706646940000001</v>
      </c>
      <c r="AP55" s="705">
        <v>5.7235499489999997</v>
      </c>
      <c r="AQ55" s="705">
        <v>6.6905846479999997</v>
      </c>
      <c r="AR55" s="705">
        <v>6.4503025660000004</v>
      </c>
      <c r="AS55" s="705">
        <v>6.8373932530000001</v>
      </c>
      <c r="AT55" s="705">
        <v>6.0519573510000004</v>
      </c>
      <c r="AU55" s="705">
        <v>5.1008912049999999</v>
      </c>
      <c r="AV55" s="705">
        <v>5.196711155</v>
      </c>
      <c r="AW55" s="705">
        <v>4.7802631360000003</v>
      </c>
      <c r="AX55" s="705">
        <v>3.2558590000000001</v>
      </c>
      <c r="AY55" s="705">
        <v>4.6844080000000003</v>
      </c>
      <c r="AZ55" s="706">
        <v>4.8920519999999996</v>
      </c>
      <c r="BA55" s="706">
        <v>5.6130599999999999</v>
      </c>
      <c r="BB55" s="706">
        <v>6.054964</v>
      </c>
      <c r="BC55" s="706">
        <v>7.0865200000000002</v>
      </c>
      <c r="BD55" s="706">
        <v>6.7891560000000002</v>
      </c>
      <c r="BE55" s="706">
        <v>7.235824</v>
      </c>
      <c r="BF55" s="706">
        <v>6.4531429999999999</v>
      </c>
      <c r="BG55" s="706">
        <v>5.4969700000000001</v>
      </c>
      <c r="BH55" s="706">
        <v>5.5540019999999997</v>
      </c>
      <c r="BI55" s="706">
        <v>5.0621239999999998</v>
      </c>
      <c r="BJ55" s="706">
        <v>3.5264549999999999</v>
      </c>
      <c r="BK55" s="706">
        <v>4.9126149999999997</v>
      </c>
      <c r="BL55" s="706">
        <v>5.0055750000000003</v>
      </c>
      <c r="BM55" s="706">
        <v>5.9641070000000003</v>
      </c>
      <c r="BN55" s="706">
        <v>6.5570149999999998</v>
      </c>
      <c r="BO55" s="706">
        <v>7.5818430000000001</v>
      </c>
      <c r="BP55" s="706">
        <v>7.2556859999999999</v>
      </c>
      <c r="BQ55" s="706">
        <v>7.675033</v>
      </c>
      <c r="BR55" s="706">
        <v>6.8820180000000004</v>
      </c>
      <c r="BS55" s="706">
        <v>5.9058279999999996</v>
      </c>
      <c r="BT55" s="706">
        <v>5.8590260000000001</v>
      </c>
      <c r="BU55" s="706">
        <v>5.4602519999999997</v>
      </c>
      <c r="BV55" s="706">
        <v>3.5656089999999998</v>
      </c>
    </row>
    <row r="56" spans="1:74" ht="11.1" customHeight="1" x14ac:dyDescent="0.2">
      <c r="A56" s="502" t="s">
        <v>1315</v>
      </c>
      <c r="B56" s="503" t="s">
        <v>1332</v>
      </c>
      <c r="C56" s="705">
        <v>0.22419362300000001</v>
      </c>
      <c r="D56" s="705">
        <v>-5.3587228000000001E-2</v>
      </c>
      <c r="E56" s="705">
        <v>-1.6483300999999999E-2</v>
      </c>
      <c r="F56" s="705">
        <v>2.5288580000000001E-2</v>
      </c>
      <c r="G56" s="705">
        <v>9.6584212000000003E-2</v>
      </c>
      <c r="H56" s="705">
        <v>7.3875047999999999E-2</v>
      </c>
      <c r="I56" s="705">
        <v>0.10931587600000001</v>
      </c>
      <c r="J56" s="705">
        <v>0.133626088</v>
      </c>
      <c r="K56" s="705">
        <v>6.0955910000000002E-2</v>
      </c>
      <c r="L56" s="705">
        <v>0.11430909</v>
      </c>
      <c r="M56" s="705">
        <v>2.3510855000000001E-2</v>
      </c>
      <c r="N56" s="705">
        <v>-2.0455872999999999E-2</v>
      </c>
      <c r="O56" s="705">
        <v>-2.2035538E-2</v>
      </c>
      <c r="P56" s="705">
        <v>7.2483505000000004E-2</v>
      </c>
      <c r="Q56" s="705">
        <v>-9.8904097999999996E-2</v>
      </c>
      <c r="R56" s="705">
        <v>-2.0505504000000001E-2</v>
      </c>
      <c r="S56" s="705">
        <v>3.4192164999999997E-2</v>
      </c>
      <c r="T56" s="705">
        <v>0.12929428400000001</v>
      </c>
      <c r="U56" s="705">
        <v>0.105792806</v>
      </c>
      <c r="V56" s="705">
        <v>-7.8722519999999997E-3</v>
      </c>
      <c r="W56" s="705">
        <v>2.5164167000000001E-2</v>
      </c>
      <c r="X56" s="705">
        <v>-1.5424190000000001E-2</v>
      </c>
      <c r="Y56" s="705">
        <v>3.4315536000000001E-2</v>
      </c>
      <c r="Z56" s="705">
        <v>-0.124204888</v>
      </c>
      <c r="AA56" s="705">
        <v>-7.3991524000000003E-2</v>
      </c>
      <c r="AB56" s="705">
        <v>-6.2892476000000003E-2</v>
      </c>
      <c r="AC56" s="705">
        <v>-3.1380076999999999E-2</v>
      </c>
      <c r="AD56" s="705">
        <v>0.112312993</v>
      </c>
      <c r="AE56" s="705">
        <v>2.6714870000000002E-2</v>
      </c>
      <c r="AF56" s="705">
        <v>7.0629178000000001E-2</v>
      </c>
      <c r="AG56" s="705">
        <v>6.1928955000000001E-2</v>
      </c>
      <c r="AH56" s="705">
        <v>0.11859766400000001</v>
      </c>
      <c r="AI56" s="705">
        <v>2.1925684000000001E-2</v>
      </c>
      <c r="AJ56" s="705">
        <v>0.102740361</v>
      </c>
      <c r="AK56" s="705">
        <v>-2.477066E-2</v>
      </c>
      <c r="AL56" s="705">
        <v>-7.6797626999999993E-2</v>
      </c>
      <c r="AM56" s="705">
        <v>-2.9143748000000001E-2</v>
      </c>
      <c r="AN56" s="705">
        <v>2.3394569E-2</v>
      </c>
      <c r="AO56" s="705">
        <v>-2.7972120999999999E-2</v>
      </c>
      <c r="AP56" s="705">
        <v>-2.2796415E-2</v>
      </c>
      <c r="AQ56" s="705">
        <v>1.2856584000000001E-2</v>
      </c>
      <c r="AR56" s="705">
        <v>6.3516865000000006E-2</v>
      </c>
      <c r="AS56" s="705">
        <v>9.5178107999999997E-2</v>
      </c>
      <c r="AT56" s="705">
        <v>1.4921818E-2</v>
      </c>
      <c r="AU56" s="705">
        <v>2.2963292999999999E-2</v>
      </c>
      <c r="AV56" s="705">
        <v>5.3118330000000002E-3</v>
      </c>
      <c r="AW56" s="705">
        <v>1.7254700000000001E-2</v>
      </c>
      <c r="AX56" s="705">
        <v>-6.8600099999999997E-2</v>
      </c>
      <c r="AY56" s="705">
        <v>-4.9253699999999997E-2</v>
      </c>
      <c r="AZ56" s="706">
        <v>1.66596E-2</v>
      </c>
      <c r="BA56" s="706">
        <v>-4.1783099999999997E-2</v>
      </c>
      <c r="BB56" s="706">
        <v>-4.5716199999999999E-2</v>
      </c>
      <c r="BC56" s="706">
        <v>2.20377E-2</v>
      </c>
      <c r="BD56" s="706">
        <v>5.2162600000000003E-2</v>
      </c>
      <c r="BE56" s="706">
        <v>9.3212600000000007E-2</v>
      </c>
      <c r="BF56" s="706">
        <v>-2.6958199999999998E-3</v>
      </c>
      <c r="BG56" s="706">
        <v>6.8171899999999999E-3</v>
      </c>
      <c r="BH56" s="706">
        <v>2.72634E-2</v>
      </c>
      <c r="BI56" s="706">
        <v>2.0743399999999999E-2</v>
      </c>
      <c r="BJ56" s="706">
        <v>-4.3263299999999998E-2</v>
      </c>
      <c r="BK56" s="706">
        <v>-7.7511300000000002E-3</v>
      </c>
      <c r="BL56" s="706">
        <v>4.07333E-2</v>
      </c>
      <c r="BM56" s="706">
        <v>1.5239600000000001E-2</v>
      </c>
      <c r="BN56" s="706">
        <v>1.8677800000000001E-2</v>
      </c>
      <c r="BO56" s="706">
        <v>1.8060400000000001E-2</v>
      </c>
      <c r="BP56" s="706">
        <v>5.19803E-2</v>
      </c>
      <c r="BQ56" s="706">
        <v>0.1120618</v>
      </c>
      <c r="BR56" s="706">
        <v>-8.1444199999999994E-3</v>
      </c>
      <c r="BS56" s="706">
        <v>2.0942100000000002E-2</v>
      </c>
      <c r="BT56" s="706">
        <v>3.8043199999999999E-2</v>
      </c>
      <c r="BU56" s="706">
        <v>2.3731100000000001E-2</v>
      </c>
      <c r="BV56" s="706">
        <v>-3.0802300000000001E-2</v>
      </c>
    </row>
    <row r="57" spans="1:74" ht="11.1" customHeight="1" x14ac:dyDescent="0.2">
      <c r="A57" s="502" t="s">
        <v>1316</v>
      </c>
      <c r="B57" s="503" t="s">
        <v>1232</v>
      </c>
      <c r="C57" s="705">
        <v>16.257628520000001</v>
      </c>
      <c r="D57" s="705">
        <v>13.080496082</v>
      </c>
      <c r="E57" s="705">
        <v>14.305738837</v>
      </c>
      <c r="F57" s="705">
        <v>13.789731849000001</v>
      </c>
      <c r="G57" s="705">
        <v>16.043656277</v>
      </c>
      <c r="H57" s="705">
        <v>17.959887156000001</v>
      </c>
      <c r="I57" s="705">
        <v>20.864040176</v>
      </c>
      <c r="J57" s="705">
        <v>21.964747961</v>
      </c>
      <c r="K57" s="705">
        <v>18.17775425</v>
      </c>
      <c r="L57" s="705">
        <v>16.505098796999999</v>
      </c>
      <c r="M57" s="705">
        <v>13.742722653</v>
      </c>
      <c r="N57" s="705">
        <v>14.256211384</v>
      </c>
      <c r="O57" s="705">
        <v>13.116059342</v>
      </c>
      <c r="P57" s="705">
        <v>12.241921119000001</v>
      </c>
      <c r="Q57" s="705">
        <v>13.477084238</v>
      </c>
      <c r="R57" s="705">
        <v>13.85117219</v>
      </c>
      <c r="S57" s="705">
        <v>14.978336970999999</v>
      </c>
      <c r="T57" s="705">
        <v>16.603548632999999</v>
      </c>
      <c r="U57" s="705">
        <v>21.618645271999998</v>
      </c>
      <c r="V57" s="705">
        <v>20.546979623999999</v>
      </c>
      <c r="W57" s="705">
        <v>16.964456342999998</v>
      </c>
      <c r="X57" s="705">
        <v>16.192388013999999</v>
      </c>
      <c r="Y57" s="705">
        <v>14.683909786999999</v>
      </c>
      <c r="Z57" s="705">
        <v>14.320601541</v>
      </c>
      <c r="AA57" s="705">
        <v>13.720121331</v>
      </c>
      <c r="AB57" s="705">
        <v>13.914212663000001</v>
      </c>
      <c r="AC57" s="705">
        <v>15.568700604</v>
      </c>
      <c r="AD57" s="705">
        <v>14.759621847</v>
      </c>
      <c r="AE57" s="705">
        <v>15.356978038999999</v>
      </c>
      <c r="AF57" s="705">
        <v>16.811214369000002</v>
      </c>
      <c r="AG57" s="705">
        <v>19.882998782000001</v>
      </c>
      <c r="AH57" s="705">
        <v>20.827532657999999</v>
      </c>
      <c r="AI57" s="705">
        <v>17.480766636999999</v>
      </c>
      <c r="AJ57" s="705">
        <v>15.814996323000001</v>
      </c>
      <c r="AK57" s="705">
        <v>13.852582590999999</v>
      </c>
      <c r="AL57" s="705">
        <v>14.244141541999999</v>
      </c>
      <c r="AM57" s="705">
        <v>13.553129896</v>
      </c>
      <c r="AN57" s="705">
        <v>12.691886075999999</v>
      </c>
      <c r="AO57" s="705">
        <v>14.037123652</v>
      </c>
      <c r="AP57" s="705">
        <v>13.000726175</v>
      </c>
      <c r="AQ57" s="705">
        <v>14.448828966000001</v>
      </c>
      <c r="AR57" s="705">
        <v>15.780014743000001</v>
      </c>
      <c r="AS57" s="705">
        <v>18.639859607000002</v>
      </c>
      <c r="AT57" s="705">
        <v>21.048980739000001</v>
      </c>
      <c r="AU57" s="705">
        <v>17.413814262999999</v>
      </c>
      <c r="AV57" s="705">
        <v>16.711745581999999</v>
      </c>
      <c r="AW57" s="705">
        <v>13.946986038</v>
      </c>
      <c r="AX57" s="705">
        <v>14.089169999999999</v>
      </c>
      <c r="AY57" s="705">
        <v>13.03524</v>
      </c>
      <c r="AZ57" s="706">
        <v>12.321870000000001</v>
      </c>
      <c r="BA57" s="706">
        <v>14.28533</v>
      </c>
      <c r="BB57" s="706">
        <v>12.933770000000001</v>
      </c>
      <c r="BC57" s="706">
        <v>14.90245</v>
      </c>
      <c r="BD57" s="706">
        <v>15.98226</v>
      </c>
      <c r="BE57" s="706">
        <v>19.038650000000001</v>
      </c>
      <c r="BF57" s="706">
        <v>19.970880000000001</v>
      </c>
      <c r="BG57" s="706">
        <v>16.838699999999999</v>
      </c>
      <c r="BH57" s="706">
        <v>16.851749999999999</v>
      </c>
      <c r="BI57" s="706">
        <v>14.595050000000001</v>
      </c>
      <c r="BJ57" s="706">
        <v>14.47626</v>
      </c>
      <c r="BK57" s="706">
        <v>13.64462</v>
      </c>
      <c r="BL57" s="706">
        <v>12.474500000000001</v>
      </c>
      <c r="BM57" s="706">
        <v>14.967409999999999</v>
      </c>
      <c r="BN57" s="706">
        <v>13.642659999999999</v>
      </c>
      <c r="BO57" s="706">
        <v>15.45279</v>
      </c>
      <c r="BP57" s="706">
        <v>16.48743</v>
      </c>
      <c r="BQ57" s="706">
        <v>19.321459999999998</v>
      </c>
      <c r="BR57" s="706">
        <v>20.210139999999999</v>
      </c>
      <c r="BS57" s="706">
        <v>16.943460000000002</v>
      </c>
      <c r="BT57" s="706">
        <v>16.418299999999999</v>
      </c>
      <c r="BU57" s="706">
        <v>14.931649999999999</v>
      </c>
      <c r="BV57" s="706">
        <v>14.42708</v>
      </c>
    </row>
    <row r="58" spans="1:74" ht="11.1" customHeight="1" x14ac:dyDescent="0.2">
      <c r="A58" s="521" t="s">
        <v>1317</v>
      </c>
      <c r="B58" s="523" t="s">
        <v>1333</v>
      </c>
      <c r="C58" s="524">
        <v>21.010377594000001</v>
      </c>
      <c r="D58" s="524">
        <v>17.792829312999999</v>
      </c>
      <c r="E58" s="524">
        <v>20.545003403999999</v>
      </c>
      <c r="F58" s="524">
        <v>18.921106877</v>
      </c>
      <c r="G58" s="524">
        <v>20.916203582000001</v>
      </c>
      <c r="H58" s="524">
        <v>22.918678142000001</v>
      </c>
      <c r="I58" s="524">
        <v>26.323411366999999</v>
      </c>
      <c r="J58" s="524">
        <v>26.327572658000001</v>
      </c>
      <c r="K58" s="524">
        <v>23.493285588999999</v>
      </c>
      <c r="L58" s="524">
        <v>21.379818099000001</v>
      </c>
      <c r="M58" s="524">
        <v>19.120052136000002</v>
      </c>
      <c r="N58" s="524">
        <v>19.992072018000002</v>
      </c>
      <c r="O58" s="524">
        <v>19.377401592999998</v>
      </c>
      <c r="P58" s="524">
        <v>17.786564457000001</v>
      </c>
      <c r="Q58" s="524">
        <v>19.398423936</v>
      </c>
      <c r="R58" s="524">
        <v>18.807593676</v>
      </c>
      <c r="S58" s="524">
        <v>20.515313843000001</v>
      </c>
      <c r="T58" s="524">
        <v>22.329322797</v>
      </c>
      <c r="U58" s="524">
        <v>27.943195279000001</v>
      </c>
      <c r="V58" s="524">
        <v>27.298173462000001</v>
      </c>
      <c r="W58" s="524">
        <v>23.106955127999999</v>
      </c>
      <c r="X58" s="524">
        <v>21.664508288</v>
      </c>
      <c r="Y58" s="524">
        <v>20.018929078999999</v>
      </c>
      <c r="Z58" s="524">
        <v>20.185027322</v>
      </c>
      <c r="AA58" s="524">
        <v>19.989698762</v>
      </c>
      <c r="AB58" s="524">
        <v>18.467864770999999</v>
      </c>
      <c r="AC58" s="524">
        <v>19.944310887</v>
      </c>
      <c r="AD58" s="524">
        <v>19.462779629</v>
      </c>
      <c r="AE58" s="524">
        <v>20.067887712000001</v>
      </c>
      <c r="AF58" s="524">
        <v>22.244235131</v>
      </c>
      <c r="AG58" s="524">
        <v>25.931799224999999</v>
      </c>
      <c r="AH58" s="524">
        <v>27.126120631999999</v>
      </c>
      <c r="AI58" s="524">
        <v>24.345968847999998</v>
      </c>
      <c r="AJ58" s="524">
        <v>20.703754561</v>
      </c>
      <c r="AK58" s="524">
        <v>19.202025848000002</v>
      </c>
      <c r="AL58" s="524">
        <v>20.182027980000001</v>
      </c>
      <c r="AM58" s="524">
        <v>19.7119</v>
      </c>
      <c r="AN58" s="524">
        <v>18.963259999999998</v>
      </c>
      <c r="AO58" s="524">
        <v>18.773289999999999</v>
      </c>
      <c r="AP58" s="524">
        <v>17.802980000000002</v>
      </c>
      <c r="AQ58" s="524">
        <v>20.947120000000002</v>
      </c>
      <c r="AR58" s="524">
        <v>21.755680000000002</v>
      </c>
      <c r="AS58" s="524">
        <v>24.853280000000002</v>
      </c>
      <c r="AT58" s="524">
        <v>26.95018</v>
      </c>
      <c r="AU58" s="524">
        <v>24.143139999999999</v>
      </c>
      <c r="AV58" s="524">
        <v>22.28838</v>
      </c>
      <c r="AW58" s="524">
        <v>19.08708</v>
      </c>
      <c r="AX58" s="524">
        <v>21.082159999999998</v>
      </c>
      <c r="AY58" s="524">
        <v>20.408850000000001</v>
      </c>
      <c r="AZ58" s="525">
        <v>17.113309999999998</v>
      </c>
      <c r="BA58" s="525">
        <v>19.344290000000001</v>
      </c>
      <c r="BB58" s="525">
        <v>18.508410000000001</v>
      </c>
      <c r="BC58" s="525">
        <v>20.534859999999998</v>
      </c>
      <c r="BD58" s="525">
        <v>22.13851</v>
      </c>
      <c r="BE58" s="525">
        <v>26.73798</v>
      </c>
      <c r="BF58" s="525">
        <v>25.153279999999999</v>
      </c>
      <c r="BG58" s="525">
        <v>22.674250000000001</v>
      </c>
      <c r="BH58" s="525">
        <v>21.42398</v>
      </c>
      <c r="BI58" s="525">
        <v>18.185030000000001</v>
      </c>
      <c r="BJ58" s="525">
        <v>20.934819999999998</v>
      </c>
      <c r="BK58" s="525">
        <v>20.164370000000002</v>
      </c>
      <c r="BL58" s="525">
        <v>17.238409999999998</v>
      </c>
      <c r="BM58" s="525">
        <v>19.552209999999999</v>
      </c>
      <c r="BN58" s="525">
        <v>18.657779999999999</v>
      </c>
      <c r="BO58" s="525">
        <v>20.705190000000002</v>
      </c>
      <c r="BP58" s="525">
        <v>22.308420000000002</v>
      </c>
      <c r="BQ58" s="525">
        <v>26.920480000000001</v>
      </c>
      <c r="BR58" s="525">
        <v>25.30078</v>
      </c>
      <c r="BS58" s="525">
        <v>22.777290000000001</v>
      </c>
      <c r="BT58" s="525">
        <v>21.507639999999999</v>
      </c>
      <c r="BU58" s="525">
        <v>18.250360000000001</v>
      </c>
      <c r="BV58" s="525">
        <v>21.000620000000001</v>
      </c>
    </row>
    <row r="59" spans="1:74" ht="12" customHeight="1" x14ac:dyDescent="0.2">
      <c r="A59" s="520"/>
      <c r="B59" s="820" t="s">
        <v>1403</v>
      </c>
      <c r="C59" s="820"/>
      <c r="D59" s="820"/>
      <c r="E59" s="820"/>
      <c r="F59" s="820"/>
      <c r="G59" s="820"/>
      <c r="H59" s="820"/>
      <c r="I59" s="820"/>
      <c r="J59" s="820"/>
      <c r="K59" s="820"/>
      <c r="L59" s="820"/>
      <c r="M59" s="820"/>
      <c r="N59" s="820"/>
      <c r="O59" s="820"/>
      <c r="P59" s="820"/>
      <c r="Q59" s="820"/>
      <c r="R59" s="526"/>
      <c r="S59" s="526"/>
      <c r="T59" s="526"/>
      <c r="U59" s="526"/>
      <c r="V59" s="526"/>
      <c r="W59" s="526"/>
      <c r="X59" s="526"/>
      <c r="Y59" s="526"/>
      <c r="Z59" s="526"/>
      <c r="AA59" s="526"/>
      <c r="AB59" s="526"/>
      <c r="AC59" s="526"/>
      <c r="AD59" s="526"/>
      <c r="AE59" s="526"/>
      <c r="AF59" s="526"/>
      <c r="AG59" s="526"/>
      <c r="AH59" s="526"/>
      <c r="AI59" s="526"/>
      <c r="AJ59" s="526"/>
      <c r="AK59" s="526"/>
      <c r="AL59" s="526"/>
      <c r="AM59" s="526"/>
      <c r="AN59" s="526"/>
      <c r="AO59" s="526"/>
      <c r="AP59" s="526"/>
      <c r="AQ59" s="526"/>
      <c r="AR59" s="526"/>
      <c r="AS59" s="526"/>
      <c r="AT59" s="526"/>
      <c r="AU59" s="526"/>
      <c r="AV59" s="526"/>
      <c r="AW59" s="526"/>
      <c r="AX59" s="526"/>
      <c r="AY59" s="526"/>
      <c r="AZ59" s="526"/>
      <c r="BA59" s="526"/>
      <c r="BB59" s="526"/>
      <c r="BC59" s="526"/>
      <c r="BD59" s="526"/>
      <c r="BE59" s="632"/>
      <c r="BF59" s="632"/>
      <c r="BG59" s="526"/>
      <c r="BH59" s="526"/>
      <c r="BI59" s="526"/>
      <c r="BJ59" s="526"/>
      <c r="BK59" s="526"/>
      <c r="BL59" s="526"/>
      <c r="BM59" s="526"/>
      <c r="BN59" s="526"/>
      <c r="BO59" s="526"/>
      <c r="BP59" s="526"/>
      <c r="BQ59" s="526"/>
      <c r="BR59" s="526"/>
      <c r="BS59" s="526"/>
      <c r="BT59" s="526"/>
      <c r="BU59" s="526"/>
      <c r="BV59" s="526"/>
    </row>
    <row r="60" spans="1:74" ht="12" customHeight="1" x14ac:dyDescent="0.2">
      <c r="A60" s="520"/>
      <c r="B60" s="820" t="s">
        <v>1398</v>
      </c>
      <c r="C60" s="820"/>
      <c r="D60" s="820"/>
      <c r="E60" s="820"/>
      <c r="F60" s="820"/>
      <c r="G60" s="820"/>
      <c r="H60" s="820"/>
      <c r="I60" s="820"/>
      <c r="J60" s="820"/>
      <c r="K60" s="820"/>
      <c r="L60" s="820"/>
      <c r="M60" s="820"/>
      <c r="N60" s="820"/>
      <c r="O60" s="820"/>
      <c r="P60" s="820"/>
      <c r="Q60" s="820"/>
      <c r="R60" s="730"/>
      <c r="S60" s="730"/>
      <c r="T60" s="730"/>
      <c r="U60" s="730"/>
      <c r="V60" s="730"/>
      <c r="W60" s="730"/>
      <c r="X60" s="730"/>
      <c r="Y60" s="730"/>
      <c r="Z60" s="730"/>
      <c r="AA60" s="730"/>
      <c r="AB60" s="730"/>
      <c r="AC60" s="730"/>
      <c r="AD60" s="730"/>
      <c r="AE60" s="730"/>
      <c r="AF60" s="730"/>
      <c r="AG60" s="730"/>
      <c r="AH60" s="730"/>
      <c r="AI60" s="730"/>
      <c r="AJ60" s="730"/>
      <c r="AK60" s="730"/>
      <c r="AL60" s="730"/>
      <c r="AM60" s="730"/>
      <c r="AN60" s="730"/>
      <c r="AO60" s="730"/>
      <c r="AP60" s="730"/>
      <c r="AQ60" s="730"/>
      <c r="AR60" s="730"/>
      <c r="AS60" s="730"/>
      <c r="AT60" s="730"/>
      <c r="AU60" s="730"/>
      <c r="AV60" s="730"/>
      <c r="AW60" s="730"/>
      <c r="AX60" s="730"/>
      <c r="AY60" s="730"/>
      <c r="AZ60" s="730"/>
      <c r="BA60" s="730"/>
      <c r="BB60" s="730"/>
      <c r="BC60" s="730"/>
      <c r="BD60" s="730"/>
      <c r="BE60" s="623"/>
      <c r="BF60" s="623"/>
      <c r="BG60" s="730"/>
      <c r="BH60" s="730"/>
      <c r="BI60" s="730"/>
      <c r="BJ60" s="730"/>
      <c r="BK60" s="730"/>
      <c r="BL60" s="730"/>
      <c r="BM60" s="730"/>
      <c r="BN60" s="730"/>
      <c r="BO60" s="730"/>
      <c r="BP60" s="730"/>
      <c r="BQ60" s="730"/>
      <c r="BR60" s="730"/>
      <c r="BS60" s="730"/>
      <c r="BT60" s="730"/>
      <c r="BU60" s="730"/>
      <c r="BV60" s="730"/>
    </row>
    <row r="61" spans="1:74" ht="12" customHeight="1" x14ac:dyDescent="0.2">
      <c r="A61" s="520"/>
      <c r="B61" s="820" t="s">
        <v>1399</v>
      </c>
      <c r="C61" s="820"/>
      <c r="D61" s="820"/>
      <c r="E61" s="820"/>
      <c r="F61" s="820"/>
      <c r="G61" s="820"/>
      <c r="H61" s="820"/>
      <c r="I61" s="820"/>
      <c r="J61" s="820"/>
      <c r="K61" s="820"/>
      <c r="L61" s="820"/>
      <c r="M61" s="820"/>
      <c r="N61" s="820"/>
      <c r="O61" s="820"/>
      <c r="P61" s="820"/>
      <c r="Q61" s="820"/>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2"/>
      <c r="BA61" s="512"/>
      <c r="BB61" s="512"/>
      <c r="BC61" s="512"/>
      <c r="BD61" s="625"/>
      <c r="BE61" s="625"/>
      <c r="BF61" s="625"/>
      <c r="BG61" s="512"/>
      <c r="BH61" s="512"/>
      <c r="BI61" s="512"/>
      <c r="BJ61" s="512"/>
      <c r="BK61" s="512"/>
      <c r="BL61" s="512"/>
      <c r="BM61" s="512"/>
      <c r="BN61" s="512"/>
      <c r="BO61" s="512"/>
      <c r="BP61" s="512"/>
      <c r="BQ61" s="512"/>
      <c r="BR61" s="512"/>
      <c r="BS61" s="512"/>
      <c r="BT61" s="512"/>
      <c r="BU61" s="512"/>
      <c r="BV61" s="512"/>
    </row>
    <row r="62" spans="1:74" ht="12" customHeight="1" x14ac:dyDescent="0.2">
      <c r="A62" s="527"/>
      <c r="B62" s="820" t="s">
        <v>1400</v>
      </c>
      <c r="C62" s="820"/>
      <c r="D62" s="820"/>
      <c r="E62" s="820"/>
      <c r="F62" s="820"/>
      <c r="G62" s="820"/>
      <c r="H62" s="820"/>
      <c r="I62" s="820"/>
      <c r="J62" s="820"/>
      <c r="K62" s="820"/>
      <c r="L62" s="820"/>
      <c r="M62" s="820"/>
      <c r="N62" s="820"/>
      <c r="O62" s="820"/>
      <c r="P62" s="820"/>
      <c r="Q62" s="820"/>
      <c r="R62" s="512"/>
      <c r="S62" s="512"/>
      <c r="T62" s="512"/>
      <c r="U62" s="512"/>
      <c r="V62" s="512"/>
      <c r="W62" s="512"/>
      <c r="X62" s="512"/>
      <c r="Y62" s="512"/>
      <c r="Z62" s="512"/>
      <c r="AA62" s="512"/>
      <c r="AB62" s="512"/>
      <c r="AC62" s="512"/>
      <c r="AD62" s="512"/>
      <c r="AE62" s="512"/>
      <c r="AF62" s="512"/>
      <c r="AG62" s="512"/>
      <c r="AH62" s="512"/>
      <c r="AI62" s="512"/>
      <c r="AJ62" s="512"/>
      <c r="AK62" s="512"/>
      <c r="AL62" s="512"/>
      <c r="AM62" s="512"/>
      <c r="AN62" s="512"/>
      <c r="AO62" s="512"/>
      <c r="AP62" s="512"/>
      <c r="AQ62" s="512"/>
      <c r="AR62" s="512"/>
      <c r="AS62" s="512"/>
      <c r="AT62" s="512"/>
      <c r="AU62" s="512"/>
      <c r="AV62" s="512"/>
      <c r="AW62" s="512"/>
      <c r="AX62" s="512"/>
      <c r="AY62" s="512"/>
      <c r="AZ62" s="512"/>
      <c r="BA62" s="512"/>
      <c r="BB62" s="512"/>
      <c r="BC62" s="512"/>
      <c r="BD62" s="625"/>
      <c r="BE62" s="625"/>
      <c r="BF62" s="625"/>
      <c r="BG62" s="512"/>
      <c r="BH62" s="512"/>
      <c r="BI62" s="512"/>
      <c r="BJ62" s="512"/>
      <c r="BK62" s="512"/>
      <c r="BL62" s="512"/>
      <c r="BM62" s="512"/>
      <c r="BN62" s="512"/>
      <c r="BO62" s="512"/>
      <c r="BP62" s="512"/>
      <c r="BQ62" s="512"/>
      <c r="BR62" s="512"/>
      <c r="BS62" s="512"/>
      <c r="BT62" s="512"/>
      <c r="BU62" s="512"/>
      <c r="BV62" s="512"/>
    </row>
    <row r="63" spans="1:74" ht="12" customHeight="1" x14ac:dyDescent="0.2">
      <c r="A63" s="527"/>
      <c r="B63" s="820" t="s">
        <v>1401</v>
      </c>
      <c r="C63" s="820"/>
      <c r="D63" s="820"/>
      <c r="E63" s="820"/>
      <c r="F63" s="820"/>
      <c r="G63" s="820"/>
      <c r="H63" s="820"/>
      <c r="I63" s="820"/>
      <c r="J63" s="820"/>
      <c r="K63" s="820"/>
      <c r="L63" s="820"/>
      <c r="M63" s="820"/>
      <c r="N63" s="820"/>
      <c r="O63" s="820"/>
      <c r="P63" s="820"/>
      <c r="Q63" s="820"/>
      <c r="R63" s="512"/>
      <c r="S63" s="512"/>
      <c r="T63" s="512"/>
      <c r="U63" s="512"/>
      <c r="V63" s="512"/>
      <c r="W63" s="512"/>
      <c r="X63" s="512"/>
      <c r="Y63" s="512"/>
      <c r="Z63" s="512"/>
      <c r="AA63" s="512"/>
      <c r="AB63" s="512"/>
      <c r="AC63" s="512"/>
      <c r="AD63" s="512"/>
      <c r="AE63" s="512"/>
      <c r="AF63" s="512"/>
      <c r="AG63" s="512"/>
      <c r="AH63" s="512"/>
      <c r="AI63" s="512"/>
      <c r="AJ63" s="512"/>
      <c r="AK63" s="512"/>
      <c r="AL63" s="512"/>
      <c r="AM63" s="512"/>
      <c r="AN63" s="512"/>
      <c r="AO63" s="512"/>
      <c r="AP63" s="512"/>
      <c r="AQ63" s="512"/>
      <c r="AR63" s="512"/>
      <c r="AS63" s="512"/>
      <c r="AT63" s="512"/>
      <c r="AU63" s="512"/>
      <c r="AV63" s="512"/>
      <c r="AW63" s="512"/>
      <c r="AX63" s="512"/>
      <c r="AY63" s="512"/>
      <c r="AZ63" s="512"/>
      <c r="BA63" s="512"/>
      <c r="BB63" s="512"/>
      <c r="BC63" s="512"/>
      <c r="BD63" s="625"/>
      <c r="BE63" s="625"/>
      <c r="BF63" s="625"/>
      <c r="BG63" s="512"/>
      <c r="BH63" s="512"/>
      <c r="BI63" s="512"/>
      <c r="BJ63" s="512"/>
      <c r="BK63" s="512"/>
      <c r="BL63" s="512"/>
      <c r="BM63" s="512"/>
      <c r="BN63" s="512"/>
      <c r="BO63" s="512"/>
      <c r="BP63" s="512"/>
      <c r="BQ63" s="512"/>
      <c r="BR63" s="512"/>
      <c r="BS63" s="512"/>
      <c r="BT63" s="512"/>
      <c r="BU63" s="512"/>
      <c r="BV63" s="512"/>
    </row>
    <row r="64" spans="1:74" ht="12" customHeight="1" x14ac:dyDescent="0.2">
      <c r="A64" s="527"/>
      <c r="B64" s="738" t="s">
        <v>1402</v>
      </c>
      <c r="C64" s="739"/>
      <c r="D64" s="739"/>
      <c r="E64" s="739"/>
      <c r="F64" s="739"/>
      <c r="G64" s="739"/>
      <c r="H64" s="739"/>
      <c r="I64" s="739"/>
      <c r="J64" s="739"/>
      <c r="K64" s="739"/>
      <c r="L64" s="739"/>
      <c r="M64" s="739"/>
      <c r="N64" s="739"/>
      <c r="O64" s="739"/>
      <c r="P64" s="739"/>
      <c r="Q64" s="739"/>
      <c r="R64" s="512"/>
      <c r="S64" s="512"/>
      <c r="T64" s="512"/>
      <c r="U64" s="512"/>
      <c r="V64" s="512"/>
      <c r="W64" s="512"/>
      <c r="X64" s="512"/>
      <c r="Y64" s="512"/>
      <c r="Z64" s="512"/>
      <c r="AA64" s="512"/>
      <c r="AB64" s="512"/>
      <c r="AC64" s="512"/>
      <c r="AD64" s="512"/>
      <c r="AE64" s="512"/>
      <c r="AF64" s="512"/>
      <c r="AG64" s="512"/>
      <c r="AH64" s="512"/>
      <c r="AI64" s="512"/>
      <c r="AJ64" s="512"/>
      <c r="AK64" s="512"/>
      <c r="AL64" s="512"/>
      <c r="AM64" s="512"/>
      <c r="AN64" s="512"/>
      <c r="AO64" s="512"/>
      <c r="AP64" s="512"/>
      <c r="AQ64" s="512"/>
      <c r="AR64" s="512"/>
      <c r="AS64" s="512"/>
      <c r="AT64" s="512"/>
      <c r="AU64" s="512"/>
      <c r="AV64" s="512"/>
      <c r="AW64" s="512"/>
      <c r="AX64" s="512"/>
      <c r="AY64" s="512"/>
      <c r="AZ64" s="512"/>
      <c r="BA64" s="512"/>
      <c r="BB64" s="512"/>
      <c r="BC64" s="512"/>
      <c r="BD64" s="625"/>
      <c r="BE64" s="625"/>
      <c r="BF64" s="625"/>
      <c r="BG64" s="512"/>
      <c r="BH64" s="512"/>
      <c r="BI64" s="512"/>
      <c r="BJ64" s="512"/>
      <c r="BK64" s="512"/>
      <c r="BL64" s="512"/>
      <c r="BM64" s="512"/>
      <c r="BN64" s="512"/>
      <c r="BO64" s="512"/>
      <c r="BP64" s="512"/>
      <c r="BQ64" s="512"/>
      <c r="BR64" s="512"/>
      <c r="BS64" s="512"/>
      <c r="BT64" s="512"/>
      <c r="BU64" s="512"/>
      <c r="BV64" s="512"/>
    </row>
    <row r="65" spans="1:74" ht="12" customHeight="1" x14ac:dyDescent="0.2">
      <c r="A65" s="527"/>
      <c r="B65" s="823" t="str">
        <f>"Notes: "&amp;"EIA completed modeling and analysis for this report on " &amp;Dates!D2&amp;"."</f>
        <v>Notes: EIA completed modeling and analysis for this report on Thursday February 4, 2021.</v>
      </c>
      <c r="C65" s="823"/>
      <c r="D65" s="823"/>
      <c r="E65" s="823"/>
      <c r="F65" s="823"/>
      <c r="G65" s="823"/>
      <c r="H65" s="823"/>
      <c r="I65" s="823"/>
      <c r="J65" s="823"/>
      <c r="K65" s="823"/>
      <c r="L65" s="823"/>
      <c r="M65" s="823"/>
      <c r="N65" s="823"/>
      <c r="O65" s="823"/>
      <c r="P65" s="823"/>
      <c r="Q65" s="823"/>
      <c r="R65" s="512"/>
      <c r="S65" s="512"/>
      <c r="T65" s="512"/>
      <c r="U65" s="512"/>
      <c r="V65" s="512"/>
      <c r="W65" s="512"/>
      <c r="X65" s="512"/>
      <c r="Y65" s="512"/>
      <c r="Z65" s="512"/>
      <c r="AA65" s="512"/>
      <c r="AB65" s="512"/>
      <c r="AC65" s="512"/>
      <c r="AD65" s="512"/>
      <c r="AE65" s="512"/>
      <c r="AF65" s="512"/>
      <c r="AG65" s="512"/>
      <c r="AH65" s="512"/>
      <c r="AI65" s="512"/>
      <c r="AJ65" s="512"/>
      <c r="AK65" s="512"/>
      <c r="AL65" s="512"/>
      <c r="AM65" s="512"/>
      <c r="AN65" s="512"/>
      <c r="AO65" s="512"/>
      <c r="AP65" s="512"/>
      <c r="AQ65" s="512"/>
      <c r="AR65" s="512"/>
      <c r="AS65" s="512"/>
      <c r="AT65" s="512"/>
      <c r="AU65" s="512"/>
      <c r="AV65" s="512"/>
      <c r="AW65" s="512"/>
      <c r="AX65" s="512"/>
      <c r="AY65" s="512"/>
      <c r="AZ65" s="512"/>
      <c r="BA65" s="512"/>
      <c r="BB65" s="512"/>
      <c r="BC65" s="512"/>
      <c r="BD65" s="625"/>
      <c r="BE65" s="625"/>
      <c r="BF65" s="625"/>
      <c r="BG65" s="512"/>
      <c r="BH65" s="512"/>
      <c r="BI65" s="512"/>
      <c r="BJ65" s="512"/>
      <c r="BK65" s="512"/>
      <c r="BL65" s="512"/>
      <c r="BM65" s="512"/>
      <c r="BN65" s="512"/>
      <c r="BO65" s="512"/>
      <c r="BP65" s="512"/>
      <c r="BQ65" s="512"/>
      <c r="BR65" s="512"/>
      <c r="BS65" s="512"/>
      <c r="BT65" s="512"/>
      <c r="BU65" s="512"/>
      <c r="BV65" s="512"/>
    </row>
    <row r="66" spans="1:74" ht="12" customHeight="1" x14ac:dyDescent="0.2">
      <c r="A66" s="527"/>
      <c r="B66" s="756" t="s">
        <v>353</v>
      </c>
      <c r="C66" s="756"/>
      <c r="D66" s="756"/>
      <c r="E66" s="756"/>
      <c r="F66" s="756"/>
      <c r="G66" s="756"/>
      <c r="H66" s="756"/>
      <c r="I66" s="756"/>
      <c r="J66" s="756"/>
      <c r="K66" s="756"/>
      <c r="L66" s="756"/>
      <c r="M66" s="756"/>
      <c r="N66" s="756"/>
      <c r="O66" s="756"/>
      <c r="P66" s="756"/>
      <c r="Q66" s="756"/>
      <c r="R66" s="512"/>
      <c r="S66" s="512"/>
      <c r="T66" s="512"/>
      <c r="U66" s="512"/>
      <c r="V66" s="512"/>
      <c r="W66" s="512"/>
      <c r="X66" s="512"/>
      <c r="Y66" s="512"/>
      <c r="Z66" s="512"/>
      <c r="AA66" s="512"/>
      <c r="AB66" s="512"/>
      <c r="AC66" s="512"/>
      <c r="AD66" s="512"/>
      <c r="AE66" s="512"/>
      <c r="AF66" s="512"/>
      <c r="AG66" s="512"/>
      <c r="AH66" s="512"/>
      <c r="AI66" s="512"/>
      <c r="AJ66" s="512"/>
      <c r="AK66" s="512"/>
      <c r="AL66" s="512"/>
      <c r="AM66" s="512"/>
      <c r="AN66" s="512"/>
      <c r="AO66" s="512"/>
      <c r="AP66" s="512"/>
      <c r="AQ66" s="512"/>
      <c r="AR66" s="512"/>
      <c r="AS66" s="512"/>
      <c r="AT66" s="512"/>
      <c r="AU66" s="512"/>
      <c r="AV66" s="512"/>
      <c r="AW66" s="512"/>
      <c r="AX66" s="512"/>
      <c r="AY66" s="512"/>
      <c r="AZ66" s="512"/>
      <c r="BA66" s="512"/>
      <c r="BB66" s="512"/>
      <c r="BC66" s="512"/>
      <c r="BD66" s="625"/>
      <c r="BE66" s="625"/>
      <c r="BF66" s="625"/>
      <c r="BG66" s="512"/>
      <c r="BH66" s="512"/>
      <c r="BI66" s="512"/>
      <c r="BJ66" s="512"/>
      <c r="BK66" s="512"/>
      <c r="BL66" s="512"/>
      <c r="BM66" s="512"/>
      <c r="BN66" s="512"/>
      <c r="BO66" s="512"/>
      <c r="BP66" s="512"/>
      <c r="BQ66" s="512"/>
      <c r="BR66" s="512"/>
      <c r="BS66" s="512"/>
      <c r="BT66" s="512"/>
      <c r="BU66" s="512"/>
      <c r="BV66" s="512"/>
    </row>
    <row r="67" spans="1:74" ht="12" customHeight="1" x14ac:dyDescent="0.2">
      <c r="A67" s="527"/>
      <c r="B67" s="823" t="s">
        <v>1396</v>
      </c>
      <c r="C67" s="823"/>
      <c r="D67" s="823"/>
      <c r="E67" s="823"/>
      <c r="F67" s="823"/>
      <c r="G67" s="823"/>
      <c r="H67" s="823"/>
      <c r="I67" s="823"/>
      <c r="J67" s="823"/>
      <c r="K67" s="823"/>
      <c r="L67" s="823"/>
      <c r="M67" s="823"/>
      <c r="N67" s="823"/>
      <c r="O67" s="823"/>
      <c r="P67" s="823"/>
      <c r="Q67" s="823"/>
    </row>
    <row r="68" spans="1:74" ht="12" customHeight="1" x14ac:dyDescent="0.2">
      <c r="A68" s="527"/>
      <c r="B68" s="749" t="s">
        <v>1381</v>
      </c>
      <c r="C68" s="749"/>
      <c r="D68" s="749"/>
      <c r="E68" s="749"/>
      <c r="F68" s="749"/>
      <c r="G68" s="749"/>
      <c r="H68" s="749"/>
      <c r="I68" s="749"/>
      <c r="J68" s="749"/>
      <c r="K68" s="749"/>
      <c r="L68" s="749"/>
      <c r="M68" s="749"/>
      <c r="N68" s="749"/>
      <c r="O68" s="749"/>
      <c r="P68" s="749"/>
      <c r="Q68" s="749"/>
    </row>
    <row r="69" spans="1:74" ht="12" customHeight="1" x14ac:dyDescent="0.2">
      <c r="A69" s="527"/>
      <c r="B69" s="749"/>
      <c r="C69" s="749"/>
      <c r="D69" s="749"/>
      <c r="E69" s="749"/>
      <c r="F69" s="749"/>
      <c r="G69" s="749"/>
      <c r="H69" s="749"/>
      <c r="I69" s="749"/>
      <c r="J69" s="749"/>
      <c r="K69" s="749"/>
      <c r="L69" s="749"/>
      <c r="M69" s="749"/>
      <c r="N69" s="749"/>
      <c r="O69" s="749"/>
      <c r="P69" s="749"/>
      <c r="Q69" s="749"/>
    </row>
    <row r="70" spans="1:74" ht="12" customHeight="1" x14ac:dyDescent="0.2">
      <c r="A70" s="527"/>
      <c r="B70" s="771" t="s">
        <v>1391</v>
      </c>
      <c r="C70" s="771"/>
      <c r="D70" s="771"/>
      <c r="E70" s="771"/>
      <c r="F70" s="771"/>
      <c r="G70" s="771"/>
      <c r="H70" s="771"/>
      <c r="I70" s="771"/>
      <c r="J70" s="771"/>
      <c r="K70" s="771"/>
      <c r="L70" s="771"/>
      <c r="M70" s="771"/>
      <c r="N70" s="771"/>
      <c r="O70" s="771"/>
      <c r="P70" s="771"/>
      <c r="Q70" s="771"/>
    </row>
    <row r="72" spans="1:74" ht="8.1"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4" sqref="A4"/>
    </sheetView>
  </sheetViews>
  <sheetFormatPr defaultColWidth="8.5703125" defaultRowHeight="12.75" x14ac:dyDescent="0.2"/>
  <cols>
    <col min="1" max="1" width="13.42578125" style="282" customWidth="1"/>
    <col min="2" max="2" width="90" style="282" customWidth="1"/>
    <col min="3" max="16384" width="8.5703125" style="282"/>
  </cols>
  <sheetData>
    <row r="1" spans="1:18" x14ac:dyDescent="0.2">
      <c r="A1" s="282" t="s">
        <v>506</v>
      </c>
    </row>
    <row r="6" spans="1:18" ht="15.75" x14ac:dyDescent="0.25">
      <c r="B6" s="283" t="str">
        <f>"Short-Term Energy Outlook, "&amp;Dates!D1</f>
        <v>Short-Term Energy Outlook, February 2021</v>
      </c>
    </row>
    <row r="8" spans="1:18" ht="15" customHeight="1" x14ac:dyDescent="0.2">
      <c r="A8" s="284"/>
      <c r="B8" s="285" t="s">
        <v>235</v>
      </c>
      <c r="C8" s="286"/>
      <c r="D8" s="286"/>
      <c r="E8" s="286"/>
      <c r="F8" s="286"/>
      <c r="G8" s="286"/>
      <c r="H8" s="286"/>
      <c r="I8" s="286"/>
      <c r="J8" s="286"/>
      <c r="K8" s="286"/>
      <c r="L8" s="286"/>
      <c r="M8" s="286"/>
      <c r="N8" s="286"/>
      <c r="O8" s="286"/>
      <c r="P8" s="286"/>
      <c r="Q8" s="286"/>
      <c r="R8" s="286"/>
    </row>
    <row r="9" spans="1:18" ht="15" customHeight="1" x14ac:dyDescent="0.2">
      <c r="A9" s="284"/>
      <c r="B9" s="285" t="s">
        <v>993</v>
      </c>
      <c r="C9" s="286"/>
      <c r="D9" s="286"/>
      <c r="E9" s="286"/>
      <c r="F9" s="286"/>
      <c r="G9" s="286"/>
      <c r="H9" s="286"/>
      <c r="I9" s="286"/>
      <c r="J9" s="286"/>
      <c r="K9" s="286"/>
      <c r="L9" s="286"/>
      <c r="M9" s="286"/>
      <c r="N9" s="286"/>
      <c r="O9" s="286"/>
      <c r="P9" s="286"/>
      <c r="Q9" s="286"/>
      <c r="R9" s="286"/>
    </row>
    <row r="10" spans="1:18" ht="15" customHeight="1" x14ac:dyDescent="0.2">
      <c r="A10" s="284"/>
      <c r="B10" s="285" t="s">
        <v>904</v>
      </c>
      <c r="C10" s="287"/>
      <c r="D10" s="287"/>
      <c r="E10" s="287"/>
      <c r="F10" s="287"/>
      <c r="G10" s="287"/>
      <c r="H10" s="287"/>
      <c r="I10" s="287"/>
      <c r="J10" s="287"/>
      <c r="K10" s="287"/>
      <c r="L10" s="287"/>
      <c r="M10" s="287"/>
      <c r="N10" s="287"/>
      <c r="O10" s="287"/>
      <c r="P10" s="287"/>
      <c r="Q10" s="287"/>
      <c r="R10" s="287"/>
    </row>
    <row r="11" spans="1:18" ht="15" customHeight="1" x14ac:dyDescent="0.2">
      <c r="A11" s="284"/>
      <c r="B11" s="285" t="s">
        <v>1375</v>
      </c>
      <c r="C11" s="287"/>
      <c r="D11" s="287"/>
      <c r="E11" s="287"/>
      <c r="F11" s="287"/>
      <c r="G11" s="287"/>
      <c r="H11" s="287"/>
      <c r="I11" s="287"/>
      <c r="J11" s="287"/>
      <c r="K11" s="287"/>
      <c r="L11" s="287"/>
      <c r="M11" s="287"/>
      <c r="N11" s="287"/>
      <c r="O11" s="287"/>
      <c r="P11" s="287"/>
      <c r="Q11" s="287"/>
      <c r="R11" s="287"/>
    </row>
    <row r="12" spans="1:18" ht="15" customHeight="1" x14ac:dyDescent="0.2">
      <c r="A12" s="284"/>
      <c r="B12" s="285" t="s">
        <v>1376</v>
      </c>
      <c r="C12" s="287"/>
      <c r="D12" s="287"/>
      <c r="E12" s="287"/>
      <c r="F12" s="287"/>
      <c r="G12" s="287"/>
      <c r="H12" s="287"/>
      <c r="I12" s="287"/>
      <c r="J12" s="287"/>
      <c r="K12" s="287"/>
      <c r="L12" s="287"/>
      <c r="M12" s="287"/>
      <c r="N12" s="287"/>
      <c r="O12" s="287"/>
      <c r="P12" s="287"/>
      <c r="Q12" s="287"/>
      <c r="R12" s="287"/>
    </row>
    <row r="13" spans="1:18" ht="15" customHeight="1" x14ac:dyDescent="0.2">
      <c r="A13" s="284"/>
      <c r="B13" s="285" t="s">
        <v>930</v>
      </c>
      <c r="C13" s="287"/>
      <c r="D13" s="287"/>
      <c r="E13" s="287"/>
      <c r="F13" s="287"/>
      <c r="G13" s="287"/>
      <c r="H13" s="287"/>
      <c r="I13" s="287"/>
      <c r="J13" s="287"/>
      <c r="K13" s="287"/>
      <c r="L13" s="287"/>
      <c r="M13" s="287"/>
      <c r="N13" s="287"/>
      <c r="O13" s="287"/>
      <c r="P13" s="287"/>
      <c r="Q13" s="287"/>
      <c r="R13" s="287"/>
    </row>
    <row r="14" spans="1:18" ht="15" customHeight="1" x14ac:dyDescent="0.2">
      <c r="A14" s="284"/>
      <c r="B14" s="285" t="s">
        <v>905</v>
      </c>
      <c r="C14" s="288"/>
      <c r="D14" s="288"/>
      <c r="E14" s="288"/>
      <c r="F14" s="288"/>
      <c r="G14" s="288"/>
      <c r="H14" s="288"/>
      <c r="I14" s="288"/>
      <c r="J14" s="288"/>
      <c r="K14" s="288"/>
      <c r="L14" s="288"/>
      <c r="M14" s="288"/>
      <c r="N14" s="288"/>
      <c r="O14" s="288"/>
      <c r="P14" s="288"/>
      <c r="Q14" s="288"/>
      <c r="R14" s="288"/>
    </row>
    <row r="15" spans="1:18" ht="15" customHeight="1" x14ac:dyDescent="0.2">
      <c r="A15" s="284"/>
      <c r="B15" s="285" t="s">
        <v>987</v>
      </c>
      <c r="C15" s="289"/>
      <c r="D15" s="289"/>
      <c r="E15" s="289"/>
      <c r="F15" s="289"/>
      <c r="G15" s="289"/>
      <c r="H15" s="289"/>
      <c r="I15" s="289"/>
      <c r="J15" s="289"/>
      <c r="K15" s="289"/>
      <c r="L15" s="289"/>
      <c r="M15" s="289"/>
      <c r="N15" s="289"/>
      <c r="O15" s="289"/>
      <c r="P15" s="289"/>
      <c r="Q15" s="289"/>
      <c r="R15" s="289"/>
    </row>
    <row r="16" spans="1:18" ht="15" customHeight="1" x14ac:dyDescent="0.2">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
      <c r="A23" s="284"/>
      <c r="B23" s="291" t="s">
        <v>1338</v>
      </c>
      <c r="C23" s="287"/>
      <c r="D23" s="287"/>
      <c r="E23" s="287"/>
      <c r="F23" s="287"/>
      <c r="G23" s="287"/>
      <c r="H23" s="287"/>
      <c r="I23" s="287"/>
      <c r="J23" s="287"/>
      <c r="K23" s="287"/>
      <c r="L23" s="287"/>
      <c r="M23" s="287"/>
      <c r="N23" s="287"/>
      <c r="O23" s="287"/>
      <c r="P23" s="287"/>
      <c r="Q23" s="287"/>
      <c r="R23" s="287"/>
    </row>
    <row r="24" spans="1:18" ht="15" customHeight="1" x14ac:dyDescent="0.2">
      <c r="A24" s="284"/>
      <c r="B24" s="291" t="s">
        <v>1339</v>
      </c>
      <c r="C24" s="287"/>
      <c r="D24" s="287"/>
      <c r="E24" s="287"/>
      <c r="F24" s="287"/>
      <c r="G24" s="287"/>
      <c r="H24" s="287"/>
      <c r="I24" s="287"/>
      <c r="J24" s="287"/>
      <c r="K24" s="287"/>
      <c r="L24" s="287"/>
      <c r="M24" s="287"/>
      <c r="N24" s="287"/>
      <c r="O24" s="287"/>
      <c r="P24" s="287"/>
      <c r="Q24" s="287"/>
      <c r="R24" s="287"/>
    </row>
    <row r="25" spans="1:18" ht="15" customHeight="1" x14ac:dyDescent="0.2">
      <c r="A25" s="284"/>
      <c r="B25" s="285" t="s">
        <v>1099</v>
      </c>
      <c r="C25" s="294"/>
      <c r="D25" s="294"/>
      <c r="E25" s="294"/>
      <c r="F25" s="294"/>
      <c r="G25" s="294"/>
      <c r="H25" s="294"/>
      <c r="I25" s="294"/>
      <c r="J25" s="287"/>
      <c r="K25" s="287"/>
      <c r="L25" s="287"/>
      <c r="M25" s="287"/>
      <c r="N25" s="287"/>
      <c r="O25" s="287"/>
      <c r="P25" s="287"/>
      <c r="Q25" s="287"/>
      <c r="R25" s="287"/>
    </row>
    <row r="26" spans="1:18" ht="15" customHeight="1" x14ac:dyDescent="0.2">
      <c r="A26" s="284"/>
      <c r="B26" s="285" t="s">
        <v>1056</v>
      </c>
      <c r="C26" s="294"/>
      <c r="D26" s="294"/>
      <c r="E26" s="294"/>
      <c r="F26" s="294"/>
      <c r="G26" s="294"/>
      <c r="H26" s="294"/>
      <c r="I26" s="294"/>
      <c r="J26" s="287"/>
      <c r="K26" s="287"/>
      <c r="L26" s="287"/>
      <c r="M26" s="287"/>
      <c r="N26" s="287"/>
      <c r="O26" s="287"/>
      <c r="P26" s="287"/>
      <c r="Q26" s="287"/>
      <c r="R26" s="287"/>
    </row>
    <row r="27" spans="1:18" ht="15" customHeight="1" x14ac:dyDescent="0.3">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
      <c r="A29" s="284"/>
      <c r="B29" s="291" t="s">
        <v>239</v>
      </c>
      <c r="C29" s="295"/>
      <c r="D29" s="295"/>
      <c r="E29" s="295"/>
      <c r="F29" s="295"/>
      <c r="G29" s="295"/>
      <c r="H29" s="295"/>
      <c r="I29" s="295"/>
      <c r="J29" s="295"/>
      <c r="K29" s="295"/>
      <c r="L29" s="295"/>
      <c r="M29" s="295"/>
      <c r="N29" s="295"/>
      <c r="O29" s="295"/>
      <c r="P29" s="295"/>
      <c r="Q29" s="295"/>
      <c r="R29" s="295"/>
    </row>
    <row r="30" spans="1:18" x14ac:dyDescent="0.2">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530" customWidth="1"/>
    <col min="2" max="2" width="28.85546875" style="530" customWidth="1"/>
    <col min="3" max="55" width="6.5703125" style="530" customWidth="1"/>
    <col min="56" max="58" width="6.5703125" style="166" customWidth="1"/>
    <col min="59" max="74" width="6.5703125" style="530" customWidth="1"/>
    <col min="75" max="16384" width="11" style="530"/>
  </cols>
  <sheetData>
    <row r="1" spans="1:74" ht="12.75" customHeight="1" x14ac:dyDescent="0.2">
      <c r="A1" s="766" t="s">
        <v>798</v>
      </c>
      <c r="B1" s="528" t="s">
        <v>364</v>
      </c>
      <c r="C1" s="529"/>
      <c r="D1" s="529"/>
      <c r="E1" s="529"/>
      <c r="F1" s="529"/>
      <c r="G1" s="529"/>
      <c r="H1" s="529"/>
      <c r="I1" s="529"/>
      <c r="J1" s="529"/>
      <c r="K1" s="529"/>
      <c r="L1" s="529"/>
      <c r="M1" s="529"/>
      <c r="N1" s="529"/>
      <c r="O1" s="529"/>
      <c r="P1" s="529"/>
      <c r="Q1" s="529"/>
      <c r="R1" s="529"/>
      <c r="S1" s="529"/>
      <c r="T1" s="529"/>
      <c r="U1" s="529"/>
      <c r="V1" s="529"/>
      <c r="W1" s="529"/>
      <c r="X1" s="529"/>
      <c r="Y1" s="529"/>
      <c r="Z1" s="529"/>
      <c r="AA1" s="529"/>
      <c r="AB1" s="529"/>
      <c r="AC1" s="529"/>
      <c r="AD1" s="529"/>
      <c r="AE1" s="529"/>
      <c r="AF1" s="529"/>
      <c r="AG1" s="529"/>
      <c r="AH1" s="529"/>
      <c r="AI1" s="529"/>
      <c r="AJ1" s="529"/>
      <c r="AK1" s="529"/>
      <c r="AL1" s="529"/>
      <c r="AM1" s="529"/>
      <c r="AN1" s="529"/>
      <c r="AO1" s="529"/>
      <c r="AP1" s="529"/>
      <c r="AQ1" s="529"/>
      <c r="AR1" s="529"/>
      <c r="AS1" s="529"/>
      <c r="AT1" s="529"/>
      <c r="AU1" s="529"/>
      <c r="AV1" s="529"/>
      <c r="AW1" s="529"/>
      <c r="AX1" s="529"/>
      <c r="AY1" s="529"/>
      <c r="AZ1" s="529"/>
      <c r="BA1" s="529"/>
      <c r="BB1" s="529"/>
      <c r="BC1" s="529"/>
      <c r="BD1" s="633"/>
      <c r="BE1" s="633"/>
      <c r="BF1" s="633"/>
      <c r="BG1" s="529"/>
      <c r="BH1" s="529"/>
      <c r="BI1" s="529"/>
      <c r="BJ1" s="529"/>
      <c r="BK1" s="529"/>
      <c r="BL1" s="529"/>
      <c r="BM1" s="529"/>
      <c r="BN1" s="529"/>
      <c r="BO1" s="529"/>
      <c r="BP1" s="529"/>
      <c r="BQ1" s="529"/>
      <c r="BR1" s="529"/>
      <c r="BS1" s="529"/>
      <c r="BT1" s="529"/>
      <c r="BU1" s="529"/>
      <c r="BV1" s="529"/>
    </row>
    <row r="2" spans="1:74" ht="12.75" customHeight="1" x14ac:dyDescent="0.2">
      <c r="A2" s="767"/>
      <c r="B2" s="489" t="str">
        <f>"U.S. Energy Information Administration  |  Short-Term Energy Outlook  - "&amp;Dates!D1</f>
        <v>U.S. Energy Information Administration  |  Short-Term Energy Outlook  - February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31"/>
      <c r="B3" s="532"/>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s="166" customFormat="1" ht="12.75" customHeight="1" x14ac:dyDescent="0.2">
      <c r="A4" s="132"/>
      <c r="B4" s="5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4"/>
      <c r="B5" s="167" t="s">
        <v>354</v>
      </c>
      <c r="C5" s="488"/>
      <c r="D5" s="488"/>
      <c r="E5" s="488"/>
      <c r="F5" s="488"/>
      <c r="G5" s="488"/>
      <c r="H5" s="488"/>
      <c r="I5" s="488"/>
      <c r="J5" s="488"/>
      <c r="K5" s="488"/>
      <c r="L5" s="488"/>
      <c r="M5" s="488"/>
      <c r="N5" s="488"/>
      <c r="O5" s="488"/>
      <c r="P5" s="488"/>
      <c r="Q5" s="488"/>
      <c r="R5" s="488"/>
      <c r="S5" s="488"/>
      <c r="T5" s="488"/>
      <c r="U5" s="488"/>
      <c r="V5" s="488"/>
      <c r="W5" s="488"/>
      <c r="X5" s="488"/>
      <c r="Y5" s="488"/>
      <c r="Z5" s="488"/>
      <c r="AA5" s="488"/>
      <c r="AB5" s="488"/>
      <c r="AC5" s="488"/>
      <c r="AD5" s="488"/>
      <c r="AE5" s="488"/>
      <c r="AF5" s="488"/>
      <c r="AG5" s="488"/>
      <c r="AH5" s="488"/>
      <c r="AI5" s="488"/>
      <c r="AJ5" s="488"/>
      <c r="AK5" s="488"/>
      <c r="AL5" s="488"/>
      <c r="AM5" s="488"/>
      <c r="AN5" s="488"/>
      <c r="AO5" s="488"/>
      <c r="AP5" s="488"/>
      <c r="AQ5" s="488"/>
      <c r="AR5" s="488"/>
      <c r="AS5" s="488"/>
      <c r="AT5" s="488"/>
      <c r="AU5" s="488"/>
      <c r="AV5" s="488"/>
      <c r="AW5" s="488"/>
      <c r="AX5" s="488"/>
      <c r="AY5" s="488"/>
      <c r="AZ5" s="488"/>
      <c r="BA5" s="488"/>
      <c r="BB5" s="488"/>
      <c r="BC5" s="488"/>
      <c r="BD5" s="488"/>
      <c r="BE5" s="488"/>
      <c r="BF5" s="488"/>
      <c r="BG5" s="488"/>
      <c r="BH5" s="488"/>
      <c r="BI5" s="488"/>
      <c r="BJ5" s="488"/>
      <c r="BK5" s="488"/>
      <c r="BL5" s="488"/>
      <c r="BM5" s="488"/>
      <c r="BN5" s="488"/>
      <c r="BO5" s="488"/>
      <c r="BP5" s="488"/>
      <c r="BQ5" s="488"/>
      <c r="BR5" s="488"/>
      <c r="BS5" s="488"/>
      <c r="BT5" s="488"/>
      <c r="BU5" s="488"/>
      <c r="BV5" s="488"/>
    </row>
    <row r="6" spans="1:74" ht="12" customHeight="1" x14ac:dyDescent="0.2">
      <c r="A6" s="534" t="s">
        <v>65</v>
      </c>
      <c r="B6" s="536"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1.200156E-2</v>
      </c>
      <c r="AB6" s="263">
        <v>1.114718E-2</v>
      </c>
      <c r="AC6" s="263">
        <v>1.2272669999999999E-2</v>
      </c>
      <c r="AD6" s="263">
        <v>1.092562E-2</v>
      </c>
      <c r="AE6" s="263">
        <v>1.161475E-2</v>
      </c>
      <c r="AF6" s="263">
        <v>1.1524660000000001E-2</v>
      </c>
      <c r="AG6" s="263">
        <v>1.194885E-2</v>
      </c>
      <c r="AH6" s="263">
        <v>1.213088E-2</v>
      </c>
      <c r="AI6" s="263">
        <v>1.1914350000000001E-2</v>
      </c>
      <c r="AJ6" s="263">
        <v>9.8200300000000004E-3</v>
      </c>
      <c r="AK6" s="263">
        <v>8.3820500000000003E-3</v>
      </c>
      <c r="AL6" s="263">
        <v>1.0152660000000001E-2</v>
      </c>
      <c r="AM6" s="263">
        <v>1.119233E-2</v>
      </c>
      <c r="AN6" s="263">
        <v>1.122565E-2</v>
      </c>
      <c r="AO6" s="263">
        <v>1.3414519999999999E-2</v>
      </c>
      <c r="AP6" s="263">
        <v>1.2837929999999999E-2</v>
      </c>
      <c r="AQ6" s="263">
        <v>1.2837940000000001E-2</v>
      </c>
      <c r="AR6" s="263">
        <v>1.2161160000000001E-2</v>
      </c>
      <c r="AS6" s="263">
        <v>1.2750299999999999E-2</v>
      </c>
      <c r="AT6" s="263">
        <v>1.270894E-2</v>
      </c>
      <c r="AU6" s="263">
        <v>1.2079950000000001E-2</v>
      </c>
      <c r="AV6" s="263">
        <v>1.1938259999999999E-2</v>
      </c>
      <c r="AW6" s="263">
        <v>1.2876396E-2</v>
      </c>
      <c r="AX6" s="263">
        <v>1.05065E-2</v>
      </c>
      <c r="AY6" s="263">
        <v>1.11681E-2</v>
      </c>
      <c r="AZ6" s="329">
        <v>1.0966699999999999E-2</v>
      </c>
      <c r="BA6" s="329">
        <v>1.3436500000000001E-2</v>
      </c>
      <c r="BB6" s="329">
        <v>1.27276E-2</v>
      </c>
      <c r="BC6" s="329">
        <v>1.2747100000000001E-2</v>
      </c>
      <c r="BD6" s="329">
        <v>1.2113799999999999E-2</v>
      </c>
      <c r="BE6" s="329">
        <v>1.25925E-2</v>
      </c>
      <c r="BF6" s="329">
        <v>1.2836E-2</v>
      </c>
      <c r="BG6" s="329">
        <v>1.23284E-2</v>
      </c>
      <c r="BH6" s="329">
        <v>1.1913099999999999E-2</v>
      </c>
      <c r="BI6" s="329">
        <v>1.26544E-2</v>
      </c>
      <c r="BJ6" s="329">
        <v>1.1005600000000001E-2</v>
      </c>
      <c r="BK6" s="329">
        <v>1.14065E-2</v>
      </c>
      <c r="BL6" s="329">
        <v>1.13651E-2</v>
      </c>
      <c r="BM6" s="329">
        <v>1.37856E-2</v>
      </c>
      <c r="BN6" s="329">
        <v>1.27314E-2</v>
      </c>
      <c r="BO6" s="329">
        <v>1.3252E-2</v>
      </c>
      <c r="BP6" s="329">
        <v>1.2270700000000001E-2</v>
      </c>
      <c r="BQ6" s="329">
        <v>1.2829500000000001E-2</v>
      </c>
      <c r="BR6" s="329">
        <v>1.3095300000000001E-2</v>
      </c>
      <c r="BS6" s="329">
        <v>1.2589700000000001E-2</v>
      </c>
      <c r="BT6" s="329">
        <v>1.24578E-2</v>
      </c>
      <c r="BU6" s="329">
        <v>1.2958799999999999E-2</v>
      </c>
      <c r="BV6" s="329">
        <v>1.0359699999999999E-2</v>
      </c>
    </row>
    <row r="7" spans="1:74" ht="12" customHeight="1" x14ac:dyDescent="0.2">
      <c r="A7" s="535" t="s">
        <v>754</v>
      </c>
      <c r="B7" s="536"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0.21955351000000001</v>
      </c>
      <c r="AB7" s="263">
        <v>0.20276189</v>
      </c>
      <c r="AC7" s="263">
        <v>0.23335304500000001</v>
      </c>
      <c r="AD7" s="263">
        <v>0.24659629999999999</v>
      </c>
      <c r="AE7" s="263">
        <v>0.28365048599999998</v>
      </c>
      <c r="AF7" s="263">
        <v>0.248999151</v>
      </c>
      <c r="AG7" s="263">
        <v>0.22071199499999999</v>
      </c>
      <c r="AH7" s="263">
        <v>0.20037867400000001</v>
      </c>
      <c r="AI7" s="263">
        <v>0.16438022099999999</v>
      </c>
      <c r="AJ7" s="263">
        <v>0.162338445</v>
      </c>
      <c r="AK7" s="263">
        <v>0.17931461400000001</v>
      </c>
      <c r="AL7" s="263">
        <v>0.19031145399999999</v>
      </c>
      <c r="AM7" s="263">
        <v>0.225402511</v>
      </c>
      <c r="AN7" s="263">
        <v>0.23401723599999999</v>
      </c>
      <c r="AO7" s="263">
        <v>0.20756463999999999</v>
      </c>
      <c r="AP7" s="263">
        <v>0.19452636200000001</v>
      </c>
      <c r="AQ7" s="263">
        <v>0.27104972300000002</v>
      </c>
      <c r="AR7" s="263">
        <v>0.258475491</v>
      </c>
      <c r="AS7" s="263">
        <v>0.246182717</v>
      </c>
      <c r="AT7" s="263">
        <v>0.21486034800000001</v>
      </c>
      <c r="AU7" s="263">
        <v>0.17003325799999999</v>
      </c>
      <c r="AV7" s="263">
        <v>0.162642493</v>
      </c>
      <c r="AW7" s="263">
        <v>0.20004359999999999</v>
      </c>
      <c r="AX7" s="263">
        <v>0.20612720000000001</v>
      </c>
      <c r="AY7" s="263">
        <v>0.2372445</v>
      </c>
      <c r="AZ7" s="329">
        <v>0.21093719999999999</v>
      </c>
      <c r="BA7" s="329">
        <v>0.24284159999999999</v>
      </c>
      <c r="BB7" s="329">
        <v>0.2125079</v>
      </c>
      <c r="BC7" s="329">
        <v>0.2453321</v>
      </c>
      <c r="BD7" s="329">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4" t="s">
        <v>755</v>
      </c>
      <c r="B8" s="536" t="s">
        <v>1045</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4.2312146742999997E-2</v>
      </c>
      <c r="AN8" s="263">
        <v>5.1588612872999998E-2</v>
      </c>
      <c r="AO8" s="263">
        <v>5.8028904121000001E-2</v>
      </c>
      <c r="AP8" s="263">
        <v>7.2600764954999994E-2</v>
      </c>
      <c r="AQ8" s="263">
        <v>8.7820595996999998E-2</v>
      </c>
      <c r="AR8" s="263">
        <v>8.5980470754000005E-2</v>
      </c>
      <c r="AS8" s="263">
        <v>9.3656067420000003E-2</v>
      </c>
      <c r="AT8" s="263">
        <v>8.4576385397000006E-2</v>
      </c>
      <c r="AU8" s="263">
        <v>7.0012617016999998E-2</v>
      </c>
      <c r="AV8" s="263">
        <v>6.6123646115000004E-2</v>
      </c>
      <c r="AW8" s="263">
        <v>5.3160206969E-2</v>
      </c>
      <c r="AX8" s="263">
        <v>4.1959400000000001E-2</v>
      </c>
      <c r="AY8" s="263">
        <v>5.5196799999999997E-2</v>
      </c>
      <c r="AZ8" s="329">
        <v>6.6206200000000007E-2</v>
      </c>
      <c r="BA8" s="329">
        <v>7.8731200000000001E-2</v>
      </c>
      <c r="BB8" s="329">
        <v>9.48354E-2</v>
      </c>
      <c r="BC8" s="329">
        <v>0.1124222</v>
      </c>
      <c r="BD8" s="329">
        <v>0.109595</v>
      </c>
      <c r="BE8" s="329">
        <v>0.1201578</v>
      </c>
      <c r="BF8" s="329">
        <v>0.1095525</v>
      </c>
      <c r="BG8" s="329">
        <v>9.2242199999999996E-2</v>
      </c>
      <c r="BH8" s="329">
        <v>8.7172899999999998E-2</v>
      </c>
      <c r="BI8" s="329">
        <v>7.0205600000000007E-2</v>
      </c>
      <c r="BJ8" s="329">
        <v>5.6238799999999999E-2</v>
      </c>
      <c r="BK8" s="329">
        <v>7.1532700000000005E-2</v>
      </c>
      <c r="BL8" s="329">
        <v>8.2232700000000006E-2</v>
      </c>
      <c r="BM8" s="329">
        <v>0.1028502</v>
      </c>
      <c r="BN8" s="329">
        <v>0.12314799999999999</v>
      </c>
      <c r="BO8" s="329">
        <v>0.1416191</v>
      </c>
      <c r="BP8" s="329">
        <v>0.14303630000000001</v>
      </c>
      <c r="BQ8" s="329">
        <v>0.15314259999999999</v>
      </c>
      <c r="BR8" s="329">
        <v>0.139982</v>
      </c>
      <c r="BS8" s="329">
        <v>0.1186069</v>
      </c>
      <c r="BT8" s="329">
        <v>0.10685210000000001</v>
      </c>
      <c r="BU8" s="329">
        <v>8.6121299999999998E-2</v>
      </c>
      <c r="BV8" s="329">
        <v>6.6118300000000005E-2</v>
      </c>
    </row>
    <row r="9" spans="1:74" ht="12" customHeight="1" x14ac:dyDescent="0.2">
      <c r="A9" s="502" t="s">
        <v>617</v>
      </c>
      <c r="B9" s="536"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2.1346009999999999E-2</v>
      </c>
      <c r="AN9" s="263">
        <v>1.9707329999999999E-2</v>
      </c>
      <c r="AO9" s="263">
        <v>2.1388649999999999E-2</v>
      </c>
      <c r="AP9" s="263">
        <v>1.963618E-2</v>
      </c>
      <c r="AQ9" s="263">
        <v>1.9908189999999999E-2</v>
      </c>
      <c r="AR9" s="263">
        <v>1.841396E-2</v>
      </c>
      <c r="AS9" s="263">
        <v>1.974942E-2</v>
      </c>
      <c r="AT9" s="263">
        <v>2.0246699999999999E-2</v>
      </c>
      <c r="AU9" s="263">
        <v>1.906681E-2</v>
      </c>
      <c r="AV9" s="263">
        <v>1.9317148999999999E-2</v>
      </c>
      <c r="AW9" s="263">
        <v>1.8901978E-2</v>
      </c>
      <c r="AX9" s="263">
        <v>2.0794199999999999E-2</v>
      </c>
      <c r="AY9" s="263">
        <v>2.3959999999999999E-2</v>
      </c>
      <c r="AZ9" s="329">
        <v>1.9271199999999999E-2</v>
      </c>
      <c r="BA9" s="329">
        <v>2.2263499999999999E-2</v>
      </c>
      <c r="BB9" s="329">
        <v>2.1953799999999999E-2</v>
      </c>
      <c r="BC9" s="329">
        <v>2.21803E-2</v>
      </c>
      <c r="BD9" s="329">
        <v>1.9673400000000001E-2</v>
      </c>
      <c r="BE9" s="329">
        <v>2.1011499999999999E-2</v>
      </c>
      <c r="BF9" s="329">
        <v>2.0235900000000001E-2</v>
      </c>
      <c r="BG9" s="329">
        <v>1.9701799999999998E-2</v>
      </c>
      <c r="BH9" s="329">
        <v>1.9894100000000001E-2</v>
      </c>
      <c r="BI9" s="329">
        <v>1.9087699999999999E-2</v>
      </c>
      <c r="BJ9" s="329">
        <v>2.2015400000000001E-2</v>
      </c>
      <c r="BK9" s="329">
        <v>2.5079000000000001E-2</v>
      </c>
      <c r="BL9" s="329">
        <v>2.0689800000000001E-2</v>
      </c>
      <c r="BM9" s="329">
        <v>2.34602E-2</v>
      </c>
      <c r="BN9" s="329">
        <v>2.28369E-2</v>
      </c>
      <c r="BO9" s="329">
        <v>2.3207999999999999E-2</v>
      </c>
      <c r="BP9" s="329">
        <v>2.02016E-2</v>
      </c>
      <c r="BQ9" s="329">
        <v>2.25863E-2</v>
      </c>
      <c r="BR9" s="329">
        <v>2.1627500000000001E-2</v>
      </c>
      <c r="BS9" s="329">
        <v>2.0562199999999999E-2</v>
      </c>
      <c r="BT9" s="329">
        <v>2.0554099999999999E-2</v>
      </c>
      <c r="BU9" s="329">
        <v>1.9674299999999999E-2</v>
      </c>
      <c r="BV9" s="329">
        <v>2.2973899999999998E-2</v>
      </c>
    </row>
    <row r="10" spans="1:74" ht="12" customHeight="1" x14ac:dyDescent="0.2">
      <c r="A10" s="502" t="s">
        <v>616</v>
      </c>
      <c r="B10" s="536" t="s">
        <v>1046</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1.551313E-2</v>
      </c>
      <c r="AP10" s="263">
        <v>1.3317580000000001E-2</v>
      </c>
      <c r="AQ10" s="263">
        <v>1.545551E-2</v>
      </c>
      <c r="AR10" s="263">
        <v>1.457286E-2</v>
      </c>
      <c r="AS10" s="263">
        <v>1.5671379999999999E-2</v>
      </c>
      <c r="AT10" s="263">
        <v>1.8557690000000002E-2</v>
      </c>
      <c r="AU10" s="263">
        <v>1.344565E-2</v>
      </c>
      <c r="AV10" s="263">
        <v>1.4030334E-2</v>
      </c>
      <c r="AW10" s="263">
        <v>1.4780504E-2</v>
      </c>
      <c r="AX10" s="263">
        <v>1.6830299999999999E-2</v>
      </c>
      <c r="AY10" s="263">
        <v>2.61032E-2</v>
      </c>
      <c r="AZ10" s="329">
        <v>2.0221300000000001E-2</v>
      </c>
      <c r="BA10" s="329">
        <v>1.6777E-2</v>
      </c>
      <c r="BB10" s="329">
        <v>1.6641400000000001E-2</v>
      </c>
      <c r="BC10" s="329">
        <v>1.78414E-2</v>
      </c>
      <c r="BD10" s="329">
        <v>1.7318199999999999E-2</v>
      </c>
      <c r="BE10" s="329">
        <v>2.04675E-2</v>
      </c>
      <c r="BF10" s="329">
        <v>2.1775800000000001E-2</v>
      </c>
      <c r="BG10" s="329">
        <v>1.5471499999999999E-2</v>
      </c>
      <c r="BH10" s="329">
        <v>1.35321E-2</v>
      </c>
      <c r="BI10" s="329">
        <v>1.5812E-2</v>
      </c>
      <c r="BJ10" s="329">
        <v>2.2280500000000002E-2</v>
      </c>
      <c r="BK10" s="329">
        <v>2.8221199999999998E-2</v>
      </c>
      <c r="BL10" s="329">
        <v>2.4410899999999999E-2</v>
      </c>
      <c r="BM10" s="329">
        <v>1.9473299999999999E-2</v>
      </c>
      <c r="BN10" s="329">
        <v>2.4440300000000002E-2</v>
      </c>
      <c r="BO10" s="329">
        <v>2.1352400000000001E-2</v>
      </c>
      <c r="BP10" s="329">
        <v>1.9830500000000001E-2</v>
      </c>
      <c r="BQ10" s="329">
        <v>2.3342100000000001E-2</v>
      </c>
      <c r="BR10" s="329">
        <v>2.38897E-2</v>
      </c>
      <c r="BS10" s="329">
        <v>1.69997E-2</v>
      </c>
      <c r="BT10" s="329">
        <v>1.4713E-2</v>
      </c>
      <c r="BU10" s="329">
        <v>1.8060300000000001E-2</v>
      </c>
      <c r="BV10" s="329">
        <v>2.4002800000000001E-2</v>
      </c>
    </row>
    <row r="11" spans="1:74" ht="12" customHeight="1" x14ac:dyDescent="0.2">
      <c r="A11" s="534" t="s">
        <v>100</v>
      </c>
      <c r="B11" s="536"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0.22049836053999999</v>
      </c>
      <c r="AB11" s="263">
        <v>0.20504089881000001</v>
      </c>
      <c r="AC11" s="263">
        <v>0.23352390154</v>
      </c>
      <c r="AD11" s="263">
        <v>0.26243391207</v>
      </c>
      <c r="AE11" s="263">
        <v>0.23372219523000001</v>
      </c>
      <c r="AF11" s="263">
        <v>0.20361242610999999</v>
      </c>
      <c r="AG11" s="263">
        <v>0.20052985768000001</v>
      </c>
      <c r="AH11" s="263">
        <v>0.1815016123</v>
      </c>
      <c r="AI11" s="263">
        <v>0.22239554482000001</v>
      </c>
      <c r="AJ11" s="263">
        <v>0.25031372396000001</v>
      </c>
      <c r="AK11" s="263">
        <v>0.22775687593999999</v>
      </c>
      <c r="AL11" s="263">
        <v>0.24096273943999999</v>
      </c>
      <c r="AM11" s="263">
        <v>0.25604220567000002</v>
      </c>
      <c r="AN11" s="263">
        <v>0.26460421603000001</v>
      </c>
      <c r="AO11" s="263">
        <v>0.26562358799000002</v>
      </c>
      <c r="AP11" s="263">
        <v>0.26681676430000001</v>
      </c>
      <c r="AQ11" s="263">
        <v>0.25616850797000001</v>
      </c>
      <c r="AR11" s="263">
        <v>0.27125257368</v>
      </c>
      <c r="AS11" s="263">
        <v>0.20480685403000001</v>
      </c>
      <c r="AT11" s="263">
        <v>0.20483202755999999</v>
      </c>
      <c r="AU11" s="263">
        <v>0.21020836477999999</v>
      </c>
      <c r="AV11" s="263">
        <v>0.26682020539000001</v>
      </c>
      <c r="AW11" s="263">
        <v>0.30704766655999999</v>
      </c>
      <c r="AX11" s="263">
        <v>0.30112840000000002</v>
      </c>
      <c r="AY11" s="263">
        <v>0.3059559</v>
      </c>
      <c r="AZ11" s="329">
        <v>0.29995709999999998</v>
      </c>
      <c r="BA11" s="329">
        <v>0.3174768</v>
      </c>
      <c r="BB11" s="329">
        <v>0.31388389999999999</v>
      </c>
      <c r="BC11" s="329">
        <v>0.29736259999999998</v>
      </c>
      <c r="BD11" s="329">
        <v>0.32121939999999999</v>
      </c>
      <c r="BE11" s="329">
        <v>0.24326690000000001</v>
      </c>
      <c r="BF11" s="329">
        <v>0.2356693</v>
      </c>
      <c r="BG11" s="329">
        <v>0.25040309999999999</v>
      </c>
      <c r="BH11" s="329">
        <v>0.3074558</v>
      </c>
      <c r="BI11" s="329">
        <v>0.35669390000000001</v>
      </c>
      <c r="BJ11" s="329">
        <v>0.33509870000000003</v>
      </c>
      <c r="BK11" s="329">
        <v>0.34241749999999999</v>
      </c>
      <c r="BL11" s="329">
        <v>0.32478679999999999</v>
      </c>
      <c r="BM11" s="329">
        <v>0.34729660000000001</v>
      </c>
      <c r="BN11" s="329">
        <v>0.33402969999999998</v>
      </c>
      <c r="BO11" s="329">
        <v>0.31952599999999998</v>
      </c>
      <c r="BP11" s="329">
        <v>0.3493675</v>
      </c>
      <c r="BQ11" s="329">
        <v>0.26497300000000001</v>
      </c>
      <c r="BR11" s="329">
        <v>0.25114999999999998</v>
      </c>
      <c r="BS11" s="329">
        <v>0.27305829999999998</v>
      </c>
      <c r="BT11" s="329">
        <v>0.32745839999999998</v>
      </c>
      <c r="BU11" s="329">
        <v>0.38615650000000001</v>
      </c>
      <c r="BV11" s="329">
        <v>0.34077299999999999</v>
      </c>
    </row>
    <row r="12" spans="1:74" ht="12" customHeight="1" x14ac:dyDescent="0.2">
      <c r="A12" s="535" t="s">
        <v>223</v>
      </c>
      <c r="B12" s="536"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0.52552482710000004</v>
      </c>
      <c r="AB12" s="263">
        <v>0.48907057098000001</v>
      </c>
      <c r="AC12" s="263">
        <v>0.56968255993000005</v>
      </c>
      <c r="AD12" s="263">
        <v>0.61447330171000003</v>
      </c>
      <c r="AE12" s="263">
        <v>0.63021341457000002</v>
      </c>
      <c r="AF12" s="263">
        <v>0.57273483901</v>
      </c>
      <c r="AG12" s="263">
        <v>0.54627184486000002</v>
      </c>
      <c r="AH12" s="263">
        <v>0.50552505750999999</v>
      </c>
      <c r="AI12" s="263">
        <v>0.49669095942000002</v>
      </c>
      <c r="AJ12" s="263">
        <v>0.51266354817000004</v>
      </c>
      <c r="AK12" s="263">
        <v>0.49088870026999998</v>
      </c>
      <c r="AL12" s="263">
        <v>0.51166842192999995</v>
      </c>
      <c r="AM12" s="263">
        <v>0.57304637341999998</v>
      </c>
      <c r="AN12" s="263">
        <v>0.59760367489999999</v>
      </c>
      <c r="AO12" s="263">
        <v>0.58153343210999997</v>
      </c>
      <c r="AP12" s="263">
        <v>0.57973558126000002</v>
      </c>
      <c r="AQ12" s="263">
        <v>0.66324046697000005</v>
      </c>
      <c r="AR12" s="263">
        <v>0.66085651544000001</v>
      </c>
      <c r="AS12" s="263">
        <v>0.59281673845000005</v>
      </c>
      <c r="AT12" s="263">
        <v>0.55578209095999997</v>
      </c>
      <c r="AU12" s="263">
        <v>0.49484664979999998</v>
      </c>
      <c r="AV12" s="263">
        <v>0.54087208750000004</v>
      </c>
      <c r="AW12" s="263">
        <v>0.60681035152999996</v>
      </c>
      <c r="AX12" s="263">
        <v>0.59734600000000004</v>
      </c>
      <c r="AY12" s="263">
        <v>0.65962849999999995</v>
      </c>
      <c r="AZ12" s="329">
        <v>0.62755970000000005</v>
      </c>
      <c r="BA12" s="329">
        <v>0.69152670000000005</v>
      </c>
      <c r="BB12" s="329">
        <v>0.67254999999999998</v>
      </c>
      <c r="BC12" s="329">
        <v>0.70788569999999995</v>
      </c>
      <c r="BD12" s="329">
        <v>0.71585540000000003</v>
      </c>
      <c r="BE12" s="329">
        <v>0.63522049999999997</v>
      </c>
      <c r="BF12" s="329">
        <v>0.60856500000000002</v>
      </c>
      <c r="BG12" s="329">
        <v>0.56292220000000004</v>
      </c>
      <c r="BH12" s="329">
        <v>0.59747830000000002</v>
      </c>
      <c r="BI12" s="329">
        <v>0.66165470000000004</v>
      </c>
      <c r="BJ12" s="329">
        <v>0.66104940000000001</v>
      </c>
      <c r="BK12" s="329">
        <v>0.70970900000000003</v>
      </c>
      <c r="BL12" s="329">
        <v>0.67529170000000005</v>
      </c>
      <c r="BM12" s="329">
        <v>0.75515710000000003</v>
      </c>
      <c r="BN12" s="329">
        <v>0.73223340000000003</v>
      </c>
      <c r="BO12" s="329">
        <v>0.76078670000000004</v>
      </c>
      <c r="BP12" s="329">
        <v>0.78159559999999995</v>
      </c>
      <c r="BQ12" s="329">
        <v>0.70210830000000002</v>
      </c>
      <c r="BR12" s="329">
        <v>0.65493179999999995</v>
      </c>
      <c r="BS12" s="329">
        <v>0.60853619999999997</v>
      </c>
      <c r="BT12" s="329">
        <v>0.6358549</v>
      </c>
      <c r="BU12" s="329">
        <v>0.70711500000000005</v>
      </c>
      <c r="BV12" s="329">
        <v>0.68197459999999999</v>
      </c>
    </row>
    <row r="13" spans="1:74" ht="12" customHeight="1" x14ac:dyDescent="0.2">
      <c r="A13" s="535"/>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3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5" t="s">
        <v>985</v>
      </c>
      <c r="B14" s="536" t="s">
        <v>1047</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6.30468E-2</v>
      </c>
      <c r="AX14" s="263">
        <v>6.2496599999999999E-2</v>
      </c>
      <c r="AY14" s="263">
        <v>6.1457199999999997E-2</v>
      </c>
      <c r="AZ14" s="329">
        <v>5.63455E-2</v>
      </c>
      <c r="BA14" s="329">
        <v>6.16178E-2</v>
      </c>
      <c r="BB14" s="329">
        <v>5.8703999999999999E-2</v>
      </c>
      <c r="BC14" s="329">
        <v>6.3675200000000001E-2</v>
      </c>
      <c r="BD14" s="329">
        <v>6.1636900000000001E-2</v>
      </c>
      <c r="BE14" s="329">
        <v>6.4829499999999998E-2</v>
      </c>
      <c r="BF14" s="329">
        <v>6.7233399999999999E-2</v>
      </c>
      <c r="BG14" s="329">
        <v>6.2690300000000004E-2</v>
      </c>
      <c r="BH14" s="329">
        <v>6.4426300000000006E-2</v>
      </c>
      <c r="BI14" s="329">
        <v>6.4787600000000001E-2</v>
      </c>
      <c r="BJ14" s="329">
        <v>6.6210500000000005E-2</v>
      </c>
      <c r="BK14" s="329">
        <v>6.5600400000000003E-2</v>
      </c>
      <c r="BL14" s="329">
        <v>5.8493499999999997E-2</v>
      </c>
      <c r="BM14" s="329">
        <v>6.5501199999999996E-2</v>
      </c>
      <c r="BN14" s="329">
        <v>6.3226199999999996E-2</v>
      </c>
      <c r="BO14" s="329">
        <v>6.6185400000000005E-2</v>
      </c>
      <c r="BP14" s="329">
        <v>6.5073000000000006E-2</v>
      </c>
      <c r="BQ14" s="329">
        <v>6.6076899999999994E-2</v>
      </c>
      <c r="BR14" s="329">
        <v>6.7562399999999995E-2</v>
      </c>
      <c r="BS14" s="329">
        <v>6.3563999999999996E-2</v>
      </c>
      <c r="BT14" s="329">
        <v>6.6151399999999999E-2</v>
      </c>
      <c r="BU14" s="329">
        <v>6.5768099999999996E-2</v>
      </c>
      <c r="BV14" s="329">
        <v>6.7595600000000006E-2</v>
      </c>
    </row>
    <row r="15" spans="1:74" ht="12" customHeight="1" x14ac:dyDescent="0.2">
      <c r="A15" s="535" t="s">
        <v>614</v>
      </c>
      <c r="B15" s="536"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3.5061000000000001E-4</v>
      </c>
      <c r="AX15" s="263">
        <v>3.5005600000000001E-4</v>
      </c>
      <c r="AY15" s="263">
        <v>3.49539E-4</v>
      </c>
      <c r="AZ15" s="329">
        <v>3.5106200000000002E-4</v>
      </c>
      <c r="BA15" s="329">
        <v>3.50637E-4</v>
      </c>
      <c r="BB15" s="329">
        <v>3.5121600000000001E-4</v>
      </c>
      <c r="BC15" s="329">
        <v>3.5080499999999999E-4</v>
      </c>
      <c r="BD15" s="329">
        <v>3.5139999999999998E-4</v>
      </c>
      <c r="BE15" s="329">
        <v>3.5100600000000001E-4</v>
      </c>
      <c r="BF15" s="329">
        <v>3.5057600000000001E-4</v>
      </c>
      <c r="BG15" s="329">
        <v>3.5115E-4</v>
      </c>
      <c r="BH15" s="329">
        <v>3.5073199999999998E-4</v>
      </c>
      <c r="BI15" s="329">
        <v>3.50744E-4</v>
      </c>
      <c r="BJ15" s="329">
        <v>3.50806E-4</v>
      </c>
      <c r="BK15" s="329">
        <v>3.5092100000000002E-4</v>
      </c>
      <c r="BL15" s="329">
        <v>3.5090799999999998E-4</v>
      </c>
      <c r="BM15" s="329">
        <v>3.50933E-4</v>
      </c>
      <c r="BN15" s="329">
        <v>3.5090700000000002E-4</v>
      </c>
      <c r="BO15" s="329">
        <v>3.5091700000000001E-4</v>
      </c>
      <c r="BP15" s="329">
        <v>3.5087300000000003E-4</v>
      </c>
      <c r="BQ15" s="329">
        <v>3.50861E-4</v>
      </c>
      <c r="BR15" s="329">
        <v>3.5088600000000001E-4</v>
      </c>
      <c r="BS15" s="329">
        <v>3.5086299999999998E-4</v>
      </c>
      <c r="BT15" s="329">
        <v>3.5087399999999999E-4</v>
      </c>
      <c r="BU15" s="329">
        <v>3.5088600000000001E-4</v>
      </c>
      <c r="BV15" s="329">
        <v>3.5089399999999998E-4</v>
      </c>
    </row>
    <row r="16" spans="1:74" ht="12" customHeight="1" x14ac:dyDescent="0.2">
      <c r="A16" s="535" t="s">
        <v>615</v>
      </c>
      <c r="B16" s="536"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1.1010010000000001E-3</v>
      </c>
      <c r="AB16" s="263">
        <v>8.3443600000000003E-4</v>
      </c>
      <c r="AC16" s="263">
        <v>9.5866699999999996E-4</v>
      </c>
      <c r="AD16" s="263">
        <v>9.4442799999999998E-4</v>
      </c>
      <c r="AE16" s="263">
        <v>9.2483699999999997E-4</v>
      </c>
      <c r="AF16" s="263">
        <v>8.4374600000000004E-4</v>
      </c>
      <c r="AG16" s="263">
        <v>6.3586700000000003E-4</v>
      </c>
      <c r="AH16" s="263">
        <v>5.2816500000000004E-4</v>
      </c>
      <c r="AI16" s="263">
        <v>4.6709900000000001E-4</v>
      </c>
      <c r="AJ16" s="263">
        <v>5.6061299999999995E-4</v>
      </c>
      <c r="AK16" s="263">
        <v>5.9364400000000005E-4</v>
      </c>
      <c r="AL16" s="263">
        <v>8.0901499999999995E-4</v>
      </c>
      <c r="AM16" s="263">
        <v>8.2930600000000003E-4</v>
      </c>
      <c r="AN16" s="263">
        <v>8.2100800000000002E-4</v>
      </c>
      <c r="AO16" s="263">
        <v>8.5449099999999997E-4</v>
      </c>
      <c r="AP16" s="263">
        <v>8.4529600000000005E-4</v>
      </c>
      <c r="AQ16" s="263">
        <v>8.4354199999999997E-4</v>
      </c>
      <c r="AR16" s="263">
        <v>7.6840800000000005E-4</v>
      </c>
      <c r="AS16" s="263">
        <v>7.4757600000000001E-4</v>
      </c>
      <c r="AT16" s="263">
        <v>7.1290399999999999E-4</v>
      </c>
      <c r="AU16" s="263">
        <v>6.46903E-4</v>
      </c>
      <c r="AV16" s="263">
        <v>6.3241800000000004E-4</v>
      </c>
      <c r="AW16" s="263">
        <v>7.0928799999999998E-4</v>
      </c>
      <c r="AX16" s="263">
        <v>8.1512999999999996E-4</v>
      </c>
      <c r="AY16" s="263">
        <v>8.3557300000000004E-4</v>
      </c>
      <c r="AZ16" s="329">
        <v>7.9868799999999998E-4</v>
      </c>
      <c r="BA16" s="329">
        <v>8.6094800000000005E-4</v>
      </c>
      <c r="BB16" s="329">
        <v>8.5168400000000001E-4</v>
      </c>
      <c r="BC16" s="329">
        <v>8.4991600000000004E-4</v>
      </c>
      <c r="BD16" s="329">
        <v>7.7421499999999997E-4</v>
      </c>
      <c r="BE16" s="329">
        <v>7.5322599999999996E-4</v>
      </c>
      <c r="BF16" s="329">
        <v>7.1829100000000002E-4</v>
      </c>
      <c r="BG16" s="329">
        <v>6.51792E-4</v>
      </c>
      <c r="BH16" s="329">
        <v>6.3719799999999995E-4</v>
      </c>
      <c r="BI16" s="329">
        <v>7.2527799999999999E-4</v>
      </c>
      <c r="BJ16" s="329">
        <v>8.1512900000000005E-4</v>
      </c>
      <c r="BK16" s="329">
        <v>8.3557300000000004E-4</v>
      </c>
      <c r="BL16" s="329">
        <v>7.9868799999999998E-4</v>
      </c>
      <c r="BM16" s="329">
        <v>8.6094800000000005E-4</v>
      </c>
      <c r="BN16" s="329">
        <v>8.5168400000000001E-4</v>
      </c>
      <c r="BO16" s="329">
        <v>8.4991600000000004E-4</v>
      </c>
      <c r="BP16" s="329">
        <v>7.7421499999999997E-4</v>
      </c>
      <c r="BQ16" s="329">
        <v>7.5322599999999996E-4</v>
      </c>
      <c r="BR16" s="329">
        <v>7.1829100000000002E-4</v>
      </c>
      <c r="BS16" s="329">
        <v>6.51792E-4</v>
      </c>
      <c r="BT16" s="329">
        <v>6.3719799999999995E-4</v>
      </c>
      <c r="BU16" s="329">
        <v>7.2527799999999999E-4</v>
      </c>
      <c r="BV16" s="329">
        <v>8.1512900000000005E-4</v>
      </c>
    </row>
    <row r="17" spans="1:74" ht="12" customHeight="1" x14ac:dyDescent="0.2">
      <c r="A17" s="535" t="s">
        <v>1042</v>
      </c>
      <c r="B17" s="536" t="s">
        <v>1041</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1.8039848665E-3</v>
      </c>
      <c r="AN17" s="263">
        <v>2.0050714876000001E-3</v>
      </c>
      <c r="AO17" s="263">
        <v>2.7527132800000001E-3</v>
      </c>
      <c r="AP17" s="263">
        <v>2.9806470053999998E-3</v>
      </c>
      <c r="AQ17" s="263">
        <v>3.3182935536E-3</v>
      </c>
      <c r="AR17" s="263">
        <v>3.3651916898000001E-3</v>
      </c>
      <c r="AS17" s="263">
        <v>3.5165073893000001E-3</v>
      </c>
      <c r="AT17" s="263">
        <v>3.3928587639999999E-3</v>
      </c>
      <c r="AU17" s="263">
        <v>3.0502769738E-3</v>
      </c>
      <c r="AV17" s="263">
        <v>2.7559082651000002E-3</v>
      </c>
      <c r="AW17" s="263">
        <v>2.1363414900000001E-3</v>
      </c>
      <c r="AX17" s="263">
        <v>1.93508E-3</v>
      </c>
      <c r="AY17" s="263">
        <v>2.04879E-3</v>
      </c>
      <c r="AZ17" s="329">
        <v>2.1896699999999999E-3</v>
      </c>
      <c r="BA17" s="329">
        <v>3.0791E-3</v>
      </c>
      <c r="BB17" s="329">
        <v>3.3340800000000001E-3</v>
      </c>
      <c r="BC17" s="329">
        <v>3.6785400000000001E-3</v>
      </c>
      <c r="BD17" s="329">
        <v>3.692E-3</v>
      </c>
      <c r="BE17" s="329">
        <v>3.81913E-3</v>
      </c>
      <c r="BF17" s="329">
        <v>3.71054E-3</v>
      </c>
      <c r="BG17" s="329">
        <v>3.3606399999999998E-3</v>
      </c>
      <c r="BH17" s="329">
        <v>3.0709999999999999E-3</v>
      </c>
      <c r="BI17" s="329">
        <v>2.4210899999999999E-3</v>
      </c>
      <c r="BJ17" s="329">
        <v>2.1893500000000001E-3</v>
      </c>
      <c r="BK17" s="329">
        <v>2.31102E-3</v>
      </c>
      <c r="BL17" s="329">
        <v>2.4656499999999998E-3</v>
      </c>
      <c r="BM17" s="329">
        <v>3.4555300000000001E-3</v>
      </c>
      <c r="BN17" s="329">
        <v>3.73559E-3</v>
      </c>
      <c r="BO17" s="329">
        <v>4.1127200000000003E-3</v>
      </c>
      <c r="BP17" s="329">
        <v>4.1203899999999998E-3</v>
      </c>
      <c r="BQ17" s="329">
        <v>4.2527900000000002E-3</v>
      </c>
      <c r="BR17" s="329">
        <v>4.1225400000000001E-3</v>
      </c>
      <c r="BS17" s="329">
        <v>3.7257200000000001E-3</v>
      </c>
      <c r="BT17" s="329">
        <v>3.3971800000000001E-3</v>
      </c>
      <c r="BU17" s="329">
        <v>2.6709099999999999E-3</v>
      </c>
      <c r="BV17" s="329">
        <v>2.4096E-3</v>
      </c>
    </row>
    <row r="18" spans="1:74" ht="12" customHeight="1" x14ac:dyDescent="0.2">
      <c r="A18" s="535" t="s">
        <v>20</v>
      </c>
      <c r="B18" s="536"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1.3224715E-2</v>
      </c>
      <c r="AO18" s="263">
        <v>1.3691816000000001E-2</v>
      </c>
      <c r="AP18" s="263">
        <v>1.3328049999999999E-2</v>
      </c>
      <c r="AQ18" s="263">
        <v>1.3482625999999999E-2</v>
      </c>
      <c r="AR18" s="263">
        <v>1.173076E-2</v>
      </c>
      <c r="AS18" s="263">
        <v>1.2105546E-2</v>
      </c>
      <c r="AT18" s="263">
        <v>1.2140646E-2</v>
      </c>
      <c r="AU18" s="263">
        <v>1.152749E-2</v>
      </c>
      <c r="AV18" s="263">
        <v>1.3316685999999999E-2</v>
      </c>
      <c r="AW18" s="263">
        <v>1.3131200000000001E-2</v>
      </c>
      <c r="AX18" s="263">
        <v>1.38149E-2</v>
      </c>
      <c r="AY18" s="263">
        <v>1.37626E-2</v>
      </c>
      <c r="AZ18" s="329">
        <v>1.2588999999999999E-2</v>
      </c>
      <c r="BA18" s="329">
        <v>1.32999E-2</v>
      </c>
      <c r="BB18" s="329">
        <v>1.2924100000000001E-2</v>
      </c>
      <c r="BC18" s="329">
        <v>1.3093799999999999E-2</v>
      </c>
      <c r="BD18" s="329">
        <v>1.21507E-2</v>
      </c>
      <c r="BE18" s="329">
        <v>1.26607E-2</v>
      </c>
      <c r="BF18" s="329">
        <v>1.26538E-2</v>
      </c>
      <c r="BG18" s="329">
        <v>1.1984E-2</v>
      </c>
      <c r="BH18" s="329">
        <v>1.31793E-2</v>
      </c>
      <c r="BI18" s="329">
        <v>1.26631E-2</v>
      </c>
      <c r="BJ18" s="329">
        <v>1.3704600000000001E-2</v>
      </c>
      <c r="BK18" s="329">
        <v>1.3659900000000001E-2</v>
      </c>
      <c r="BL18" s="329">
        <v>1.25375E-2</v>
      </c>
      <c r="BM18" s="329">
        <v>1.32899E-2</v>
      </c>
      <c r="BN18" s="329">
        <v>1.29487E-2</v>
      </c>
      <c r="BO18" s="329">
        <v>1.3154600000000001E-2</v>
      </c>
      <c r="BP18" s="329">
        <v>1.22303E-2</v>
      </c>
      <c r="BQ18" s="329">
        <v>1.27204E-2</v>
      </c>
      <c r="BR18" s="329">
        <v>1.26765E-2</v>
      </c>
      <c r="BS18" s="329">
        <v>1.19732E-2</v>
      </c>
      <c r="BT18" s="329">
        <v>1.31243E-2</v>
      </c>
      <c r="BU18" s="329">
        <v>1.26185E-2</v>
      </c>
      <c r="BV18" s="329">
        <v>1.3690600000000001E-2</v>
      </c>
    </row>
    <row r="19" spans="1:74" ht="12" customHeight="1" x14ac:dyDescent="0.2">
      <c r="A19" s="502" t="s">
        <v>52</v>
      </c>
      <c r="B19" s="536" t="s">
        <v>1046</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0.124042123</v>
      </c>
      <c r="P19" s="263">
        <v>0.111187829</v>
      </c>
      <c r="Q19" s="263">
        <v>0.121947023</v>
      </c>
      <c r="R19" s="263">
        <v>0.115191132</v>
      </c>
      <c r="S19" s="263">
        <v>0.120855643</v>
      </c>
      <c r="T19" s="263">
        <v>0.118000462</v>
      </c>
      <c r="U19" s="263">
        <v>0.12417450300000001</v>
      </c>
      <c r="V19" s="263">
        <v>0.123442703</v>
      </c>
      <c r="W19" s="263">
        <v>0.11530705199999999</v>
      </c>
      <c r="X19" s="263">
        <v>0.118962293</v>
      </c>
      <c r="Y19" s="263">
        <v>0.11823397200000001</v>
      </c>
      <c r="Z19" s="263">
        <v>0.126685403</v>
      </c>
      <c r="AA19" s="263">
        <v>0.124006753</v>
      </c>
      <c r="AB19" s="263">
        <v>0.11212873900000001</v>
      </c>
      <c r="AC19" s="263">
        <v>0.12038958299999999</v>
      </c>
      <c r="AD19" s="263">
        <v>0.113078002</v>
      </c>
      <c r="AE19" s="263">
        <v>0.116555853</v>
      </c>
      <c r="AF19" s="263">
        <v>0.11497732200000001</v>
      </c>
      <c r="AG19" s="263">
        <v>0.120767703</v>
      </c>
      <c r="AH19" s="263">
        <v>0.12124816300000001</v>
      </c>
      <c r="AI19" s="263">
        <v>0.11391689200000001</v>
      </c>
      <c r="AJ19" s="263">
        <v>0.117361783</v>
      </c>
      <c r="AK19" s="263">
        <v>0.117031522</v>
      </c>
      <c r="AL19" s="263">
        <v>0.12155065299999999</v>
      </c>
      <c r="AM19" s="263">
        <v>0.119961006</v>
      </c>
      <c r="AN19" s="263">
        <v>0.113112833</v>
      </c>
      <c r="AO19" s="263">
        <v>0.116988146</v>
      </c>
      <c r="AP19" s="263">
        <v>0.113814869</v>
      </c>
      <c r="AQ19" s="263">
        <v>0.118343906</v>
      </c>
      <c r="AR19" s="263">
        <v>0.108926229</v>
      </c>
      <c r="AS19" s="263">
        <v>0.11336241599999999</v>
      </c>
      <c r="AT19" s="263">
        <v>0.111938966</v>
      </c>
      <c r="AU19" s="263">
        <v>0.111736479</v>
      </c>
      <c r="AV19" s="263">
        <v>0.114454456</v>
      </c>
      <c r="AW19" s="263">
        <v>0.1167839</v>
      </c>
      <c r="AX19" s="263">
        <v>0.1216375</v>
      </c>
      <c r="AY19" s="263">
        <v>0.12110650000000001</v>
      </c>
      <c r="AZ19" s="329">
        <v>0.10965900000000001</v>
      </c>
      <c r="BA19" s="329">
        <v>0.1155012</v>
      </c>
      <c r="BB19" s="329">
        <v>0.11322690000000001</v>
      </c>
      <c r="BC19" s="329">
        <v>0.11494269999999999</v>
      </c>
      <c r="BD19" s="329">
        <v>0.11402660000000001</v>
      </c>
      <c r="BE19" s="329">
        <v>0.1203417</v>
      </c>
      <c r="BF19" s="329">
        <v>0.1189258</v>
      </c>
      <c r="BG19" s="329">
        <v>0.11476509999999999</v>
      </c>
      <c r="BH19" s="329">
        <v>0.1191498</v>
      </c>
      <c r="BI19" s="329">
        <v>0.11611970000000001</v>
      </c>
      <c r="BJ19" s="329">
        <v>0.1215088</v>
      </c>
      <c r="BK19" s="329">
        <v>0.1213212</v>
      </c>
      <c r="BL19" s="329">
        <v>0.1100916</v>
      </c>
      <c r="BM19" s="329">
        <v>0.1160915</v>
      </c>
      <c r="BN19" s="329">
        <v>0.1139931</v>
      </c>
      <c r="BO19" s="329">
        <v>0.1158491</v>
      </c>
      <c r="BP19" s="329">
        <v>0.11504109999999999</v>
      </c>
      <c r="BQ19" s="329">
        <v>0.1214325</v>
      </c>
      <c r="BR19" s="329">
        <v>0.1200674</v>
      </c>
      <c r="BS19" s="329">
        <v>0.1159333</v>
      </c>
      <c r="BT19" s="329">
        <v>0.12032619999999999</v>
      </c>
      <c r="BU19" s="329">
        <v>0.1172769</v>
      </c>
      <c r="BV19" s="329">
        <v>0.1226184</v>
      </c>
    </row>
    <row r="20" spans="1:74" ht="12" customHeight="1" x14ac:dyDescent="0.2">
      <c r="A20" s="535" t="s">
        <v>19</v>
      </c>
      <c r="B20" s="536"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0.2117209364</v>
      </c>
      <c r="P20" s="263">
        <v>0.19102729241999999</v>
      </c>
      <c r="Q20" s="263">
        <v>0.20927931592999999</v>
      </c>
      <c r="R20" s="263">
        <v>0.19807651832000001</v>
      </c>
      <c r="S20" s="263">
        <v>0.20730533579999999</v>
      </c>
      <c r="T20" s="263">
        <v>0.20155497719000001</v>
      </c>
      <c r="U20" s="263">
        <v>0.21159390938</v>
      </c>
      <c r="V20" s="263">
        <v>0.21191230226999999</v>
      </c>
      <c r="W20" s="263">
        <v>0.19636306865</v>
      </c>
      <c r="X20" s="263">
        <v>0.20616374000000001</v>
      </c>
      <c r="Y20" s="263">
        <v>0.20337087717999999</v>
      </c>
      <c r="Z20" s="263">
        <v>0.21305243194000001</v>
      </c>
      <c r="AA20" s="263">
        <v>0.20816412070000001</v>
      </c>
      <c r="AB20" s="263">
        <v>0.18840797150999999</v>
      </c>
      <c r="AC20" s="263">
        <v>0.20272360951000001</v>
      </c>
      <c r="AD20" s="263">
        <v>0.19461562648</v>
      </c>
      <c r="AE20" s="263">
        <v>0.20133664516999999</v>
      </c>
      <c r="AF20" s="263">
        <v>0.19824017882</v>
      </c>
      <c r="AG20" s="263">
        <v>0.20510855403</v>
      </c>
      <c r="AH20" s="263">
        <v>0.20422951621999999</v>
      </c>
      <c r="AI20" s="263">
        <v>0.19026831038</v>
      </c>
      <c r="AJ20" s="263">
        <v>0.1993573159</v>
      </c>
      <c r="AK20" s="263">
        <v>0.19974501153999999</v>
      </c>
      <c r="AL20" s="263">
        <v>0.20907023322000001</v>
      </c>
      <c r="AM20" s="263">
        <v>0.20728665935000001</v>
      </c>
      <c r="AN20" s="263">
        <v>0.1932984854</v>
      </c>
      <c r="AO20" s="263">
        <v>0.19525317923999999</v>
      </c>
      <c r="AP20" s="263">
        <v>0.16504785826000001</v>
      </c>
      <c r="AQ20" s="263">
        <v>0.17890572083</v>
      </c>
      <c r="AR20" s="263">
        <v>0.17800466047999999</v>
      </c>
      <c r="AS20" s="263">
        <v>0.18861794459</v>
      </c>
      <c r="AT20" s="263">
        <v>0.18656396504</v>
      </c>
      <c r="AU20" s="263">
        <v>0.18431769938000001</v>
      </c>
      <c r="AV20" s="263">
        <v>0.19207246517000001</v>
      </c>
      <c r="AW20" s="263">
        <v>0.19541629999999999</v>
      </c>
      <c r="AX20" s="263">
        <v>0.20059660000000001</v>
      </c>
      <c r="AY20" s="263">
        <v>0.19885800000000001</v>
      </c>
      <c r="AZ20" s="329">
        <v>0.18100169999999999</v>
      </c>
      <c r="BA20" s="329">
        <v>0.19304180000000001</v>
      </c>
      <c r="BB20" s="329">
        <v>0.18742809999999999</v>
      </c>
      <c r="BC20" s="329">
        <v>0.1944263</v>
      </c>
      <c r="BD20" s="329">
        <v>0.19039310000000001</v>
      </c>
      <c r="BE20" s="329">
        <v>0.2004513</v>
      </c>
      <c r="BF20" s="329">
        <v>0.20147390000000001</v>
      </c>
      <c r="BG20" s="329">
        <v>0.1918995</v>
      </c>
      <c r="BH20" s="329">
        <v>0.19926050000000001</v>
      </c>
      <c r="BI20" s="329">
        <v>0.196128</v>
      </c>
      <c r="BJ20" s="329">
        <v>0.2040894</v>
      </c>
      <c r="BK20" s="329">
        <v>0.20316890000000001</v>
      </c>
      <c r="BL20" s="329">
        <v>0.18359429999999999</v>
      </c>
      <c r="BM20" s="329">
        <v>0.19758680000000001</v>
      </c>
      <c r="BN20" s="329">
        <v>0.19284970000000001</v>
      </c>
      <c r="BO20" s="329">
        <v>0.1979667</v>
      </c>
      <c r="BP20" s="329">
        <v>0.19502079999999999</v>
      </c>
      <c r="BQ20" s="329">
        <v>0.20288539999999999</v>
      </c>
      <c r="BR20" s="329">
        <v>0.20297470000000001</v>
      </c>
      <c r="BS20" s="329">
        <v>0.1939516</v>
      </c>
      <c r="BT20" s="329">
        <v>0.20215040000000001</v>
      </c>
      <c r="BU20" s="329">
        <v>0.19824539999999999</v>
      </c>
      <c r="BV20" s="329">
        <v>0.20660480000000001</v>
      </c>
    </row>
    <row r="21" spans="1:74" ht="12" customHeight="1" x14ac:dyDescent="0.2">
      <c r="A21" s="535"/>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330"/>
      <c r="BA21" s="3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5" t="s">
        <v>64</v>
      </c>
      <c r="B22" s="536"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2.0475369999999999E-3</v>
      </c>
      <c r="AB22" s="263">
        <v>1.873118E-3</v>
      </c>
      <c r="AC22" s="263">
        <v>2.0663690000000002E-3</v>
      </c>
      <c r="AD22" s="263">
        <v>1.859168E-3</v>
      </c>
      <c r="AE22" s="263">
        <v>2.0060709999999999E-3</v>
      </c>
      <c r="AF22" s="263">
        <v>1.9213349999999999E-3</v>
      </c>
      <c r="AG22" s="263">
        <v>1.970482E-3</v>
      </c>
      <c r="AH22" s="263">
        <v>1.9468599999999999E-3</v>
      </c>
      <c r="AI22" s="263">
        <v>1.8820149999999999E-3</v>
      </c>
      <c r="AJ22" s="263">
        <v>2.0129990000000001E-3</v>
      </c>
      <c r="AK22" s="263">
        <v>1.994464E-3</v>
      </c>
      <c r="AL22" s="263">
        <v>2.0529509999999999E-3</v>
      </c>
      <c r="AM22" s="263">
        <v>1.983692E-3</v>
      </c>
      <c r="AN22" s="263">
        <v>1.9261980000000001E-3</v>
      </c>
      <c r="AO22" s="263">
        <v>2.0523770000000002E-3</v>
      </c>
      <c r="AP22" s="263">
        <v>1.96575E-3</v>
      </c>
      <c r="AQ22" s="263">
        <v>2.012968E-3</v>
      </c>
      <c r="AR22" s="263">
        <v>1.9142219999999999E-3</v>
      </c>
      <c r="AS22" s="263">
        <v>1.939475E-3</v>
      </c>
      <c r="AT22" s="263">
        <v>1.9380319999999999E-3</v>
      </c>
      <c r="AU22" s="263">
        <v>1.914855E-3</v>
      </c>
      <c r="AV22" s="263">
        <v>2.0106E-3</v>
      </c>
      <c r="AW22" s="263">
        <v>1.9737399999999999E-3</v>
      </c>
      <c r="AX22" s="263">
        <v>1.9665400000000001E-3</v>
      </c>
      <c r="AY22" s="263">
        <v>1.9649799999999999E-3</v>
      </c>
      <c r="AZ22" s="329">
        <v>1.9685000000000002E-3</v>
      </c>
      <c r="BA22" s="329">
        <v>1.9608799999999999E-3</v>
      </c>
      <c r="BB22" s="329">
        <v>1.9604399999999999E-3</v>
      </c>
      <c r="BC22" s="329">
        <v>1.9556600000000001E-3</v>
      </c>
      <c r="BD22" s="329">
        <v>1.9594299999999999E-3</v>
      </c>
      <c r="BE22" s="329">
        <v>1.9612399999999999E-3</v>
      </c>
      <c r="BF22" s="329">
        <v>1.96335E-3</v>
      </c>
      <c r="BG22" s="329">
        <v>1.9677599999999998E-3</v>
      </c>
      <c r="BH22" s="329">
        <v>1.9638699999999999E-3</v>
      </c>
      <c r="BI22" s="329">
        <v>1.9629700000000001E-3</v>
      </c>
      <c r="BJ22" s="329">
        <v>1.9626399999999999E-3</v>
      </c>
      <c r="BK22" s="329">
        <v>1.9624299999999998E-3</v>
      </c>
      <c r="BL22" s="329">
        <v>1.96188E-3</v>
      </c>
      <c r="BM22" s="329">
        <v>1.9619699999999999E-3</v>
      </c>
      <c r="BN22" s="329">
        <v>1.96211E-3</v>
      </c>
      <c r="BO22" s="329">
        <v>1.96269E-3</v>
      </c>
      <c r="BP22" s="329">
        <v>1.96299E-3</v>
      </c>
      <c r="BQ22" s="329">
        <v>1.9631499999999999E-3</v>
      </c>
      <c r="BR22" s="329">
        <v>1.96313E-3</v>
      </c>
      <c r="BS22" s="329">
        <v>1.9627099999999999E-3</v>
      </c>
      <c r="BT22" s="329">
        <v>1.96261E-3</v>
      </c>
      <c r="BU22" s="329">
        <v>1.9625699999999999E-3</v>
      </c>
      <c r="BV22" s="329">
        <v>1.9625699999999999E-3</v>
      </c>
    </row>
    <row r="23" spans="1:74" ht="12" customHeight="1" x14ac:dyDescent="0.2">
      <c r="A23" s="535" t="s">
        <v>1044</v>
      </c>
      <c r="B23" s="536" t="s">
        <v>1043</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7.0360227401999997E-3</v>
      </c>
      <c r="AN23" s="263">
        <v>7.9963982195999997E-3</v>
      </c>
      <c r="AO23" s="263">
        <v>1.0401611965E-2</v>
      </c>
      <c r="AP23" s="263">
        <v>1.1506994973E-2</v>
      </c>
      <c r="AQ23" s="263">
        <v>1.2635649279999999E-2</v>
      </c>
      <c r="AR23" s="263">
        <v>1.2662898626999999E-2</v>
      </c>
      <c r="AS23" s="263">
        <v>1.3254602619E-2</v>
      </c>
      <c r="AT23" s="263">
        <v>1.2725856183E-2</v>
      </c>
      <c r="AU23" s="263">
        <v>1.1272600020999999E-2</v>
      </c>
      <c r="AV23" s="263">
        <v>9.7528954931999992E-3</v>
      </c>
      <c r="AW23" s="263">
        <v>7.7764027999000004E-3</v>
      </c>
      <c r="AX23" s="263">
        <v>7.4360700000000004E-3</v>
      </c>
      <c r="AY23" s="263">
        <v>8.0240599999999995E-3</v>
      </c>
      <c r="AZ23" s="329">
        <v>8.88713E-3</v>
      </c>
      <c r="BA23" s="329">
        <v>1.19203E-2</v>
      </c>
      <c r="BB23" s="329">
        <v>1.30995E-2</v>
      </c>
      <c r="BC23" s="329">
        <v>1.43281E-2</v>
      </c>
      <c r="BD23" s="329">
        <v>1.44286E-2</v>
      </c>
      <c r="BE23" s="329">
        <v>1.4981700000000001E-2</v>
      </c>
      <c r="BF23" s="329">
        <v>1.4411200000000001E-2</v>
      </c>
      <c r="BG23" s="329">
        <v>1.29756E-2</v>
      </c>
      <c r="BH23" s="329">
        <v>1.1541300000000001E-2</v>
      </c>
      <c r="BI23" s="329">
        <v>9.2263799999999993E-3</v>
      </c>
      <c r="BJ23" s="329">
        <v>8.8002800000000006E-3</v>
      </c>
      <c r="BK23" s="329">
        <v>9.4521799999999993E-3</v>
      </c>
      <c r="BL23" s="329">
        <v>1.0422799999999999E-2</v>
      </c>
      <c r="BM23" s="329">
        <v>1.3935299999999999E-2</v>
      </c>
      <c r="BN23" s="329">
        <v>1.52724E-2</v>
      </c>
      <c r="BO23" s="329">
        <v>1.66403E-2</v>
      </c>
      <c r="BP23" s="329">
        <v>1.6695000000000002E-2</v>
      </c>
      <c r="BQ23" s="329">
        <v>1.7258699999999998E-2</v>
      </c>
      <c r="BR23" s="329">
        <v>1.6515700000000001E-2</v>
      </c>
      <c r="BS23" s="329">
        <v>1.4796E-2</v>
      </c>
      <c r="BT23" s="329">
        <v>1.31012E-2</v>
      </c>
      <c r="BU23" s="329">
        <v>1.04102E-2</v>
      </c>
      <c r="BV23" s="329">
        <v>9.8859699999999991E-3</v>
      </c>
    </row>
    <row r="24" spans="1:74" ht="12" customHeight="1" x14ac:dyDescent="0.2">
      <c r="A24" s="502" t="s">
        <v>843</v>
      </c>
      <c r="B24" s="536"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2.8206500000000001E-3</v>
      </c>
      <c r="AS24" s="263">
        <v>3.0129599999999999E-3</v>
      </c>
      <c r="AT24" s="263">
        <v>3.00082E-3</v>
      </c>
      <c r="AU24" s="263">
        <v>2.8085900000000001E-3</v>
      </c>
      <c r="AV24" s="263">
        <v>2.9026899999999999E-3</v>
      </c>
      <c r="AW24" s="263">
        <v>2.95911E-3</v>
      </c>
      <c r="AX24" s="263">
        <v>3.1979700000000001E-3</v>
      </c>
      <c r="AY24" s="263">
        <v>3.11634E-3</v>
      </c>
      <c r="AZ24" s="329">
        <v>2.8008899999999999E-3</v>
      </c>
      <c r="BA24" s="329">
        <v>3.1596599999999999E-3</v>
      </c>
      <c r="BB24" s="329">
        <v>2.87741E-3</v>
      </c>
      <c r="BC24" s="329">
        <v>3.0295700000000001E-3</v>
      </c>
      <c r="BD24" s="329">
        <v>2.8487199999999999E-3</v>
      </c>
      <c r="BE24" s="329">
        <v>3.0293E-3</v>
      </c>
      <c r="BF24" s="329">
        <v>3.0209600000000001E-3</v>
      </c>
      <c r="BG24" s="329">
        <v>2.84316E-3</v>
      </c>
      <c r="BH24" s="329">
        <v>2.8660000000000001E-3</v>
      </c>
      <c r="BI24" s="329">
        <v>2.91632E-3</v>
      </c>
      <c r="BJ24" s="329">
        <v>3.1746000000000001E-3</v>
      </c>
      <c r="BK24" s="329">
        <v>3.10269E-3</v>
      </c>
      <c r="BL24" s="329">
        <v>2.8008600000000001E-3</v>
      </c>
      <c r="BM24" s="329">
        <v>3.1696699999999999E-3</v>
      </c>
      <c r="BN24" s="329">
        <v>2.89552E-3</v>
      </c>
      <c r="BO24" s="329">
        <v>3.0419700000000002E-3</v>
      </c>
      <c r="BP24" s="329">
        <v>2.8505700000000002E-3</v>
      </c>
      <c r="BQ24" s="329">
        <v>3.0290400000000002E-3</v>
      </c>
      <c r="BR24" s="329">
        <v>3.01929E-3</v>
      </c>
      <c r="BS24" s="329">
        <v>2.83986E-3</v>
      </c>
      <c r="BT24" s="329">
        <v>2.8596400000000001E-3</v>
      </c>
      <c r="BU24" s="329">
        <v>2.9123199999999999E-3</v>
      </c>
      <c r="BV24" s="329">
        <v>3.1736899999999998E-3</v>
      </c>
    </row>
    <row r="25" spans="1:74" ht="12" customHeight="1" x14ac:dyDescent="0.2">
      <c r="A25" s="502" t="s">
        <v>21</v>
      </c>
      <c r="B25" s="536" t="s">
        <v>1046</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6.7546100000000003E-3</v>
      </c>
      <c r="AX25" s="263">
        <v>6.9465000000000004E-3</v>
      </c>
      <c r="AY25" s="263">
        <v>7.0089999999999996E-3</v>
      </c>
      <c r="AZ25" s="329">
        <v>6.4872999999999997E-3</v>
      </c>
      <c r="BA25" s="329">
        <v>6.8497599999999999E-3</v>
      </c>
      <c r="BB25" s="329">
        <v>6.4788500000000004E-3</v>
      </c>
      <c r="BC25" s="329">
        <v>6.80753E-3</v>
      </c>
      <c r="BD25" s="329">
        <v>6.7121899999999998E-3</v>
      </c>
      <c r="BE25" s="329">
        <v>7.13322E-3</v>
      </c>
      <c r="BF25" s="329">
        <v>7.1674E-3</v>
      </c>
      <c r="BG25" s="329">
        <v>6.6996599999999996E-3</v>
      </c>
      <c r="BH25" s="329">
        <v>7.0362599999999999E-3</v>
      </c>
      <c r="BI25" s="329">
        <v>6.7628200000000001E-3</v>
      </c>
      <c r="BJ25" s="329">
        <v>6.8921700000000004E-3</v>
      </c>
      <c r="BK25" s="329">
        <v>6.9453199999999996E-3</v>
      </c>
      <c r="BL25" s="329">
        <v>6.4518500000000003E-3</v>
      </c>
      <c r="BM25" s="329">
        <v>6.83177E-3</v>
      </c>
      <c r="BN25" s="329">
        <v>6.4779099999999999E-3</v>
      </c>
      <c r="BO25" s="329">
        <v>6.8115700000000003E-3</v>
      </c>
      <c r="BP25" s="329">
        <v>6.7399299999999999E-3</v>
      </c>
      <c r="BQ25" s="329">
        <v>7.1669799999999999E-3</v>
      </c>
      <c r="BR25" s="329">
        <v>7.1774400000000002E-3</v>
      </c>
      <c r="BS25" s="329">
        <v>6.7020500000000002E-3</v>
      </c>
      <c r="BT25" s="329">
        <v>7.0254899999999997E-3</v>
      </c>
      <c r="BU25" s="329">
        <v>6.7527000000000004E-3</v>
      </c>
      <c r="BV25" s="329">
        <v>6.8880900000000004E-3</v>
      </c>
    </row>
    <row r="26" spans="1:74" ht="12" customHeight="1" x14ac:dyDescent="0.2">
      <c r="A26" s="535" t="s">
        <v>224</v>
      </c>
      <c r="B26" s="536"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2.1164328093E-2</v>
      </c>
      <c r="AB26" s="263">
        <v>2.0276773721000001E-2</v>
      </c>
      <c r="AC26" s="263">
        <v>2.3934814589999999E-2</v>
      </c>
      <c r="AD26" s="263">
        <v>2.3827582824999999E-2</v>
      </c>
      <c r="AE26" s="263">
        <v>2.5090504311E-2</v>
      </c>
      <c r="AF26" s="263">
        <v>2.5172207384999999E-2</v>
      </c>
      <c r="AG26" s="263">
        <v>2.5997539308000001E-2</v>
      </c>
      <c r="AH26" s="263">
        <v>2.5513079377000002E-2</v>
      </c>
      <c r="AI26" s="263">
        <v>2.3710616635000001E-2</v>
      </c>
      <c r="AJ26" s="263">
        <v>2.3106015297000002E-2</v>
      </c>
      <c r="AK26" s="263">
        <v>2.0885818146999999E-2</v>
      </c>
      <c r="AL26" s="263">
        <v>2.1021636440000002E-2</v>
      </c>
      <c r="AM26" s="263">
        <v>2.1739567681999999E-2</v>
      </c>
      <c r="AN26" s="263">
        <v>2.1724072872999999E-2</v>
      </c>
      <c r="AO26" s="263">
        <v>2.4629289823E-2</v>
      </c>
      <c r="AP26" s="263">
        <v>2.4263653358999999E-2</v>
      </c>
      <c r="AQ26" s="263">
        <v>2.6495470978999999E-2</v>
      </c>
      <c r="AR26" s="263">
        <v>2.6458209555999999E-2</v>
      </c>
      <c r="AS26" s="263">
        <v>2.7407882989000001E-2</v>
      </c>
      <c r="AT26" s="263">
        <v>2.6772844957999999E-2</v>
      </c>
      <c r="AU26" s="263">
        <v>2.4731037447999999E-2</v>
      </c>
      <c r="AV26" s="263">
        <v>2.3578248531E-2</v>
      </c>
      <c r="AW26" s="263">
        <v>2.14968E-2</v>
      </c>
      <c r="AX26" s="263">
        <v>2.16879E-2</v>
      </c>
      <c r="AY26" s="263">
        <v>2.21009E-2</v>
      </c>
      <c r="AZ26" s="329">
        <v>2.2018200000000002E-2</v>
      </c>
      <c r="BA26" s="329">
        <v>2.5954000000000001E-2</v>
      </c>
      <c r="BB26" s="329">
        <v>2.6419999999999999E-2</v>
      </c>
      <c r="BC26" s="329">
        <v>2.8389600000000001E-2</v>
      </c>
      <c r="BD26" s="329">
        <v>2.8131400000000001E-2</v>
      </c>
      <c r="BE26" s="329">
        <v>2.9355200000000001E-2</v>
      </c>
      <c r="BF26" s="329">
        <v>2.8883499999999999E-2</v>
      </c>
      <c r="BG26" s="329">
        <v>2.6588400000000002E-2</v>
      </c>
      <c r="BH26" s="329">
        <v>2.55914E-2</v>
      </c>
      <c r="BI26" s="329">
        <v>2.3022999999999998E-2</v>
      </c>
      <c r="BJ26" s="329">
        <v>2.2993799999999998E-2</v>
      </c>
      <c r="BK26" s="329">
        <v>2.3522899999999999E-2</v>
      </c>
      <c r="BL26" s="329">
        <v>2.3598600000000001E-2</v>
      </c>
      <c r="BM26" s="329">
        <v>2.8072099999999999E-2</v>
      </c>
      <c r="BN26" s="329">
        <v>2.8759799999999999E-2</v>
      </c>
      <c r="BO26" s="329">
        <v>3.0810799999999999E-2</v>
      </c>
      <c r="BP26" s="329">
        <v>3.05642E-2</v>
      </c>
      <c r="BQ26" s="329">
        <v>3.1716899999999999E-2</v>
      </c>
      <c r="BR26" s="329">
        <v>3.1005899999999999E-2</v>
      </c>
      <c r="BS26" s="329">
        <v>2.8431999999999999E-2</v>
      </c>
      <c r="BT26" s="329">
        <v>2.7191699999999999E-2</v>
      </c>
      <c r="BU26" s="329">
        <v>2.4225199999999999E-2</v>
      </c>
      <c r="BV26" s="329">
        <v>2.4121500000000001E-2</v>
      </c>
    </row>
    <row r="27" spans="1:74" ht="12" customHeight="1" x14ac:dyDescent="0.2">
      <c r="A27" s="535"/>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330"/>
      <c r="BA27" s="3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5" t="s">
        <v>613</v>
      </c>
      <c r="B28" s="536"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3.2548E-3</v>
      </c>
      <c r="AX28" s="263">
        <v>3.3632900000000001E-3</v>
      </c>
      <c r="AY28" s="263">
        <v>3.3541000000000001E-3</v>
      </c>
      <c r="AZ28" s="329">
        <v>3.1377100000000002E-3</v>
      </c>
      <c r="BA28" s="329">
        <v>3.3541000000000001E-3</v>
      </c>
      <c r="BB28" s="329">
        <v>3.2458999999999999E-3</v>
      </c>
      <c r="BC28" s="329">
        <v>3.3541000000000001E-3</v>
      </c>
      <c r="BD28" s="329">
        <v>3.2458999999999999E-3</v>
      </c>
      <c r="BE28" s="329">
        <v>3.3541000000000001E-3</v>
      </c>
      <c r="BF28" s="329">
        <v>3.3541000000000001E-3</v>
      </c>
      <c r="BG28" s="329">
        <v>3.2458999999999999E-3</v>
      </c>
      <c r="BH28" s="329">
        <v>3.3541000000000001E-3</v>
      </c>
      <c r="BI28" s="329">
        <v>3.2548E-3</v>
      </c>
      <c r="BJ28" s="329">
        <v>3.3632900000000001E-3</v>
      </c>
      <c r="BK28" s="329">
        <v>3.3541000000000001E-3</v>
      </c>
      <c r="BL28" s="329">
        <v>3.1377100000000002E-3</v>
      </c>
      <c r="BM28" s="329">
        <v>3.3541000000000001E-3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3.2548E-3</v>
      </c>
      <c r="BV28" s="329">
        <v>3.3632900000000001E-3</v>
      </c>
    </row>
    <row r="29" spans="1:74" ht="12" customHeight="1" x14ac:dyDescent="0.2">
      <c r="A29" s="535" t="s">
        <v>22</v>
      </c>
      <c r="B29" s="536" t="s">
        <v>1048</v>
      </c>
      <c r="C29" s="263">
        <v>9.8586990000000003E-3</v>
      </c>
      <c r="D29" s="263">
        <v>1.1030987000000001E-2</v>
      </c>
      <c r="E29" s="263">
        <v>1.5919237999999999E-2</v>
      </c>
      <c r="F29" s="263">
        <v>1.7781001000000001E-2</v>
      </c>
      <c r="G29" s="263">
        <v>1.9613618999999999E-2</v>
      </c>
      <c r="H29" s="263">
        <v>2.0283011E-2</v>
      </c>
      <c r="I29" s="263">
        <v>2.0706612999999999E-2</v>
      </c>
      <c r="J29" s="263">
        <v>2.0052555E-2</v>
      </c>
      <c r="K29" s="263">
        <v>1.7956842000000001E-2</v>
      </c>
      <c r="L29" s="263">
        <v>1.6059308000000001E-2</v>
      </c>
      <c r="M29" s="263">
        <v>1.2564278999999999E-2</v>
      </c>
      <c r="N29" s="263">
        <v>1.1747469999999999E-2</v>
      </c>
      <c r="O29" s="263">
        <v>1.1972806000000001E-2</v>
      </c>
      <c r="P29" s="263">
        <v>1.3081953E-2</v>
      </c>
      <c r="Q29" s="263">
        <v>1.8083657999999999E-2</v>
      </c>
      <c r="R29" s="263">
        <v>2.0571895E-2</v>
      </c>
      <c r="S29" s="263">
        <v>2.2635635000000001E-2</v>
      </c>
      <c r="T29" s="263">
        <v>2.3063552000000001E-2</v>
      </c>
      <c r="U29" s="263">
        <v>2.3673037000000001E-2</v>
      </c>
      <c r="V29" s="263">
        <v>2.2682058000000001E-2</v>
      </c>
      <c r="W29" s="263">
        <v>1.9944177E-2</v>
      </c>
      <c r="X29" s="263">
        <v>1.7918470999999998E-2</v>
      </c>
      <c r="Y29" s="263">
        <v>1.4313230999999999E-2</v>
      </c>
      <c r="Z29" s="263">
        <v>1.3303850000000001E-2</v>
      </c>
      <c r="AA29" s="263">
        <v>1.3454369000000001E-2</v>
      </c>
      <c r="AB29" s="263">
        <v>1.4625342E-2</v>
      </c>
      <c r="AC29" s="263">
        <v>2.0894702000000001E-2</v>
      </c>
      <c r="AD29" s="263">
        <v>2.3377344000000001E-2</v>
      </c>
      <c r="AE29" s="263">
        <v>2.5688290999999999E-2</v>
      </c>
      <c r="AF29" s="263">
        <v>2.6201335999999999E-2</v>
      </c>
      <c r="AG29" s="263">
        <v>2.7323838E-2</v>
      </c>
      <c r="AH29" s="263">
        <v>2.6297199E-2</v>
      </c>
      <c r="AI29" s="263">
        <v>2.3259002000000001E-2</v>
      </c>
      <c r="AJ29" s="263">
        <v>2.0480943000000001E-2</v>
      </c>
      <c r="AK29" s="263">
        <v>1.6204413000000001E-2</v>
      </c>
      <c r="AL29" s="263">
        <v>1.4641873E-2</v>
      </c>
      <c r="AM29" s="263">
        <v>1.5937155000000001E-2</v>
      </c>
      <c r="AN29" s="263">
        <v>1.7952394E-2</v>
      </c>
      <c r="AO29" s="263">
        <v>2.3771118000000001E-2</v>
      </c>
      <c r="AP29" s="263">
        <v>2.6731729999999999E-2</v>
      </c>
      <c r="AQ29" s="263">
        <v>2.9984711000000001E-2</v>
      </c>
      <c r="AR29" s="263">
        <v>3.0094168000000001E-2</v>
      </c>
      <c r="AS29" s="263">
        <v>3.1093085999999999E-2</v>
      </c>
      <c r="AT29" s="263">
        <v>2.9547345999999999E-2</v>
      </c>
      <c r="AU29" s="263">
        <v>2.6114183999999999E-2</v>
      </c>
      <c r="AV29" s="263">
        <v>2.3975498000000001E-2</v>
      </c>
      <c r="AW29" s="263">
        <v>2.0051599999999999E-2</v>
      </c>
      <c r="AX29" s="263">
        <v>1.8281599999999999E-2</v>
      </c>
      <c r="AY29" s="263">
        <v>1.8720299999999999E-2</v>
      </c>
      <c r="AZ29" s="329">
        <v>2.05837E-2</v>
      </c>
      <c r="BA29" s="329">
        <v>2.8522700000000002E-2</v>
      </c>
      <c r="BB29" s="329">
        <v>3.1835200000000001E-2</v>
      </c>
      <c r="BC29" s="329">
        <v>3.49567E-2</v>
      </c>
      <c r="BD29" s="329">
        <v>3.5407099999999997E-2</v>
      </c>
      <c r="BE29" s="329">
        <v>3.6522600000000002E-2</v>
      </c>
      <c r="BF29" s="329">
        <v>3.5108199999999999E-2</v>
      </c>
      <c r="BG29" s="329">
        <v>3.1114200000000002E-2</v>
      </c>
      <c r="BH29" s="329">
        <v>2.7918200000000001E-2</v>
      </c>
      <c r="BI29" s="329">
        <v>2.23532E-2</v>
      </c>
      <c r="BJ29" s="329">
        <v>2.0357199999999999E-2</v>
      </c>
      <c r="BK29" s="329">
        <v>2.0913600000000001E-2</v>
      </c>
      <c r="BL29" s="329">
        <v>2.30548E-2</v>
      </c>
      <c r="BM29" s="329">
        <v>3.2007000000000001E-2</v>
      </c>
      <c r="BN29" s="329">
        <v>3.5707200000000001E-2</v>
      </c>
      <c r="BO29" s="329">
        <v>3.9180800000000002E-2</v>
      </c>
      <c r="BP29" s="329">
        <v>3.96344E-2</v>
      </c>
      <c r="BQ29" s="329">
        <v>4.0822600000000001E-2</v>
      </c>
      <c r="BR29" s="329">
        <v>3.9185400000000002E-2</v>
      </c>
      <c r="BS29" s="329">
        <v>3.4666000000000002E-2</v>
      </c>
      <c r="BT29" s="329">
        <v>3.10491E-2</v>
      </c>
      <c r="BU29" s="329">
        <v>2.4818E-2</v>
      </c>
      <c r="BV29" s="329">
        <v>2.2559900000000001E-2</v>
      </c>
    </row>
    <row r="30" spans="1:74" ht="12" customHeight="1" x14ac:dyDescent="0.2">
      <c r="A30" s="535" t="s">
        <v>735</v>
      </c>
      <c r="B30" s="536" t="s">
        <v>1046</v>
      </c>
      <c r="C30" s="263">
        <v>3.6111588E-2</v>
      </c>
      <c r="D30" s="263">
        <v>3.2616918000000002E-2</v>
      </c>
      <c r="E30" s="263">
        <v>3.6111588E-2</v>
      </c>
      <c r="F30" s="263">
        <v>3.4946697999999998E-2</v>
      </c>
      <c r="G30" s="263">
        <v>3.6111588E-2</v>
      </c>
      <c r="H30" s="263">
        <v>3.4946697999999998E-2</v>
      </c>
      <c r="I30" s="263">
        <v>3.6111588E-2</v>
      </c>
      <c r="J30" s="263">
        <v>3.6111588E-2</v>
      </c>
      <c r="K30" s="263">
        <v>3.4946697999999998E-2</v>
      </c>
      <c r="L30" s="263">
        <v>3.6111588E-2</v>
      </c>
      <c r="M30" s="263">
        <v>3.4946697999999998E-2</v>
      </c>
      <c r="N30" s="263">
        <v>3.6111588E-2</v>
      </c>
      <c r="O30" s="263">
        <v>4.3938381999999998E-2</v>
      </c>
      <c r="P30" s="263">
        <v>3.9686279999999997E-2</v>
      </c>
      <c r="Q30" s="263">
        <v>4.3938381999999998E-2</v>
      </c>
      <c r="R30" s="263">
        <v>4.2521014000000003E-2</v>
      </c>
      <c r="S30" s="263">
        <v>4.3938381999999998E-2</v>
      </c>
      <c r="T30" s="263">
        <v>4.2521014000000003E-2</v>
      </c>
      <c r="U30" s="263">
        <v>4.3938381999999998E-2</v>
      </c>
      <c r="V30" s="263">
        <v>4.3938381999999998E-2</v>
      </c>
      <c r="W30" s="263">
        <v>4.2521014000000003E-2</v>
      </c>
      <c r="X30" s="263">
        <v>4.3938381999999998E-2</v>
      </c>
      <c r="Y30" s="263">
        <v>4.2521014000000003E-2</v>
      </c>
      <c r="Z30" s="263">
        <v>4.3938381999999998E-2</v>
      </c>
      <c r="AA30" s="263">
        <v>4.4911698999999999E-2</v>
      </c>
      <c r="AB30" s="263">
        <v>4.0565404999999999E-2</v>
      </c>
      <c r="AC30" s="263">
        <v>4.4911698999999999E-2</v>
      </c>
      <c r="AD30" s="263">
        <v>4.3462934000000002E-2</v>
      </c>
      <c r="AE30" s="263">
        <v>4.4911698999999999E-2</v>
      </c>
      <c r="AF30" s="263">
        <v>4.3462934000000002E-2</v>
      </c>
      <c r="AG30" s="263">
        <v>4.4911698999999999E-2</v>
      </c>
      <c r="AH30" s="263">
        <v>4.4911698999999999E-2</v>
      </c>
      <c r="AI30" s="263">
        <v>4.3462934000000002E-2</v>
      </c>
      <c r="AJ30" s="263">
        <v>4.4911698999999999E-2</v>
      </c>
      <c r="AK30" s="263">
        <v>4.3462934000000002E-2</v>
      </c>
      <c r="AL30" s="263">
        <v>4.4911698999999999E-2</v>
      </c>
      <c r="AM30" s="263">
        <v>4.2167451000000002E-2</v>
      </c>
      <c r="AN30" s="263">
        <v>3.9446969999999998E-2</v>
      </c>
      <c r="AO30" s="263">
        <v>4.2167451000000002E-2</v>
      </c>
      <c r="AP30" s="263">
        <v>4.0807211000000003E-2</v>
      </c>
      <c r="AQ30" s="263">
        <v>4.2167451000000002E-2</v>
      </c>
      <c r="AR30" s="263">
        <v>4.0807211000000003E-2</v>
      </c>
      <c r="AS30" s="263">
        <v>4.2167451000000002E-2</v>
      </c>
      <c r="AT30" s="263">
        <v>4.2167451000000002E-2</v>
      </c>
      <c r="AU30" s="263">
        <v>4.0807211000000003E-2</v>
      </c>
      <c r="AV30" s="263">
        <v>4.2167451000000002E-2</v>
      </c>
      <c r="AW30" s="263">
        <v>4.3462899999999999E-2</v>
      </c>
      <c r="AX30" s="263">
        <v>4.4911699999999999E-2</v>
      </c>
      <c r="AY30" s="263">
        <v>4.2167499999999997E-2</v>
      </c>
      <c r="AZ30" s="329">
        <v>3.9447000000000003E-2</v>
      </c>
      <c r="BA30" s="329">
        <v>4.2167499999999997E-2</v>
      </c>
      <c r="BB30" s="329">
        <v>4.0807200000000002E-2</v>
      </c>
      <c r="BC30" s="329">
        <v>4.2167499999999997E-2</v>
      </c>
      <c r="BD30" s="329">
        <v>4.0807200000000002E-2</v>
      </c>
      <c r="BE30" s="329">
        <v>4.2167499999999997E-2</v>
      </c>
      <c r="BF30" s="329">
        <v>4.2167499999999997E-2</v>
      </c>
      <c r="BG30" s="329">
        <v>4.0807200000000002E-2</v>
      </c>
      <c r="BH30" s="329">
        <v>4.2167499999999997E-2</v>
      </c>
      <c r="BI30" s="329">
        <v>4.3462899999999999E-2</v>
      </c>
      <c r="BJ30" s="329">
        <v>4.4911699999999999E-2</v>
      </c>
      <c r="BK30" s="329">
        <v>4.2167499999999997E-2</v>
      </c>
      <c r="BL30" s="329">
        <v>3.9447000000000003E-2</v>
      </c>
      <c r="BM30" s="329">
        <v>4.2167499999999997E-2</v>
      </c>
      <c r="BN30" s="329">
        <v>4.0807200000000002E-2</v>
      </c>
      <c r="BO30" s="329">
        <v>4.2167499999999997E-2</v>
      </c>
      <c r="BP30" s="329">
        <v>4.0807200000000002E-2</v>
      </c>
      <c r="BQ30" s="329">
        <v>4.2167499999999997E-2</v>
      </c>
      <c r="BR30" s="329">
        <v>4.2167499999999997E-2</v>
      </c>
      <c r="BS30" s="329">
        <v>4.0807200000000002E-2</v>
      </c>
      <c r="BT30" s="329">
        <v>4.2167499999999997E-2</v>
      </c>
      <c r="BU30" s="329">
        <v>4.3462899999999999E-2</v>
      </c>
      <c r="BV30" s="329">
        <v>4.4911699999999999E-2</v>
      </c>
    </row>
    <row r="31" spans="1:74" ht="12" customHeight="1" x14ac:dyDescent="0.2">
      <c r="A31" s="534" t="s">
        <v>23</v>
      </c>
      <c r="B31" s="536" t="s">
        <v>355</v>
      </c>
      <c r="C31" s="263">
        <v>4.9333574999999998E-2</v>
      </c>
      <c r="D31" s="263">
        <v>4.6685712999999997E-2</v>
      </c>
      <c r="E31" s="263">
        <v>5.5394114000000001E-2</v>
      </c>
      <c r="F31" s="263">
        <v>5.5982494000000001E-2</v>
      </c>
      <c r="G31" s="263">
        <v>5.9088494999999998E-2</v>
      </c>
      <c r="H31" s="263">
        <v>5.8484504E-2</v>
      </c>
      <c r="I31" s="263">
        <v>6.0181488999999998E-2</v>
      </c>
      <c r="J31" s="263">
        <v>5.9527430999999999E-2</v>
      </c>
      <c r="K31" s="263">
        <v>5.6158334999999997E-2</v>
      </c>
      <c r="L31" s="263">
        <v>5.5534184E-2</v>
      </c>
      <c r="M31" s="263">
        <v>5.0765772000000001E-2</v>
      </c>
      <c r="N31" s="263">
        <v>5.1222346000000002E-2</v>
      </c>
      <c r="O31" s="263">
        <v>5.9274476E-2</v>
      </c>
      <c r="P31" s="263">
        <v>5.5806041000000001E-2</v>
      </c>
      <c r="Q31" s="263">
        <v>6.5385328000000006E-2</v>
      </c>
      <c r="R31" s="263">
        <v>6.6347703999999993E-2</v>
      </c>
      <c r="S31" s="263">
        <v>6.9937305000000005E-2</v>
      </c>
      <c r="T31" s="263">
        <v>6.8839361000000002E-2</v>
      </c>
      <c r="U31" s="263">
        <v>7.0974706999999998E-2</v>
      </c>
      <c r="V31" s="263">
        <v>6.9983727999999995E-2</v>
      </c>
      <c r="W31" s="263">
        <v>6.5719985999999994E-2</v>
      </c>
      <c r="X31" s="263">
        <v>6.5220140999999995E-2</v>
      </c>
      <c r="Y31" s="263">
        <v>6.0089040000000003E-2</v>
      </c>
      <c r="Z31" s="263">
        <v>6.0605520000000003E-2</v>
      </c>
      <c r="AA31" s="263">
        <v>6.1729355999999999E-2</v>
      </c>
      <c r="AB31" s="263">
        <v>5.8228555000000001E-2</v>
      </c>
      <c r="AC31" s="263">
        <v>6.9169689000000006E-2</v>
      </c>
      <c r="AD31" s="263">
        <v>7.0095072999999994E-2</v>
      </c>
      <c r="AE31" s="263">
        <v>7.3963277999999993E-2</v>
      </c>
      <c r="AF31" s="263">
        <v>7.2919065000000005E-2</v>
      </c>
      <c r="AG31" s="263">
        <v>7.5598824999999995E-2</v>
      </c>
      <c r="AH31" s="263">
        <v>7.4572185999999999E-2</v>
      </c>
      <c r="AI31" s="263">
        <v>6.9976731E-2</v>
      </c>
      <c r="AJ31" s="263">
        <v>6.8755930000000007E-2</v>
      </c>
      <c r="AK31" s="263">
        <v>6.2922142E-2</v>
      </c>
      <c r="AL31" s="263">
        <v>6.2916860000000005E-2</v>
      </c>
      <c r="AM31" s="263">
        <v>6.1458704000000003E-2</v>
      </c>
      <c r="AN31" s="263">
        <v>6.0537068999999999E-2</v>
      </c>
      <c r="AO31" s="263">
        <v>6.9292667000000002E-2</v>
      </c>
      <c r="AP31" s="263">
        <v>7.0784843E-2</v>
      </c>
      <c r="AQ31" s="263">
        <v>7.5506260000000006E-2</v>
      </c>
      <c r="AR31" s="263">
        <v>7.4147280999999995E-2</v>
      </c>
      <c r="AS31" s="263">
        <v>7.6614635E-2</v>
      </c>
      <c r="AT31" s="263">
        <v>7.5068894999999997E-2</v>
      </c>
      <c r="AU31" s="263">
        <v>7.0167297000000003E-2</v>
      </c>
      <c r="AV31" s="263">
        <v>6.9497047000000006E-2</v>
      </c>
      <c r="AW31" s="263">
        <v>6.6769400000000007E-2</v>
      </c>
      <c r="AX31" s="263">
        <v>6.6556599999999994E-2</v>
      </c>
      <c r="AY31" s="263">
        <v>6.4241900000000005E-2</v>
      </c>
      <c r="AZ31" s="329">
        <v>6.31684E-2</v>
      </c>
      <c r="BA31" s="329">
        <v>7.4044299999999993E-2</v>
      </c>
      <c r="BB31" s="329">
        <v>7.5888300000000006E-2</v>
      </c>
      <c r="BC31" s="329">
        <v>8.04782E-2</v>
      </c>
      <c r="BD31" s="329">
        <v>7.9460199999999995E-2</v>
      </c>
      <c r="BE31" s="329">
        <v>8.2044199999999998E-2</v>
      </c>
      <c r="BF31" s="329">
        <v>8.0629699999999999E-2</v>
      </c>
      <c r="BG31" s="329">
        <v>7.5167399999999995E-2</v>
      </c>
      <c r="BH31" s="329">
        <v>7.3439699999999997E-2</v>
      </c>
      <c r="BI31" s="329">
        <v>6.9070900000000005E-2</v>
      </c>
      <c r="BJ31" s="329">
        <v>6.8632200000000004E-2</v>
      </c>
      <c r="BK31" s="329">
        <v>6.64352E-2</v>
      </c>
      <c r="BL31" s="329">
        <v>6.5639500000000003E-2</v>
      </c>
      <c r="BM31" s="329">
        <v>7.7528600000000003E-2</v>
      </c>
      <c r="BN31" s="329">
        <v>7.9760300000000006E-2</v>
      </c>
      <c r="BO31" s="329">
        <v>8.4702299999999994E-2</v>
      </c>
      <c r="BP31" s="329">
        <v>8.3687499999999998E-2</v>
      </c>
      <c r="BQ31" s="329">
        <v>8.6344199999999996E-2</v>
      </c>
      <c r="BR31" s="329">
        <v>8.4706900000000002E-2</v>
      </c>
      <c r="BS31" s="329">
        <v>7.87191E-2</v>
      </c>
      <c r="BT31" s="329">
        <v>7.6570700000000005E-2</v>
      </c>
      <c r="BU31" s="329">
        <v>7.1535699999999994E-2</v>
      </c>
      <c r="BV31" s="329">
        <v>7.0834900000000006E-2</v>
      </c>
    </row>
    <row r="32" spans="1:74" ht="12" customHeight="1" x14ac:dyDescent="0.2">
      <c r="A32" s="534"/>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4" t="s">
        <v>44</v>
      </c>
      <c r="B33" s="536" t="s">
        <v>1050</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2.6133034884000001E-2</v>
      </c>
      <c r="AX33" s="263">
        <v>2.6720899999999999E-2</v>
      </c>
      <c r="AY33" s="263">
        <v>2.48839E-2</v>
      </c>
      <c r="AZ33" s="329">
        <v>2.2841899999999998E-2</v>
      </c>
      <c r="BA33" s="329">
        <v>2.5060200000000001E-2</v>
      </c>
      <c r="BB33" s="329">
        <v>2.4265399999999999E-2</v>
      </c>
      <c r="BC33" s="329">
        <v>2.6079999999999999E-2</v>
      </c>
      <c r="BD33" s="329">
        <v>2.3673699999999999E-2</v>
      </c>
      <c r="BE33" s="329">
        <v>2.6524900000000001E-2</v>
      </c>
      <c r="BF33" s="329">
        <v>2.3694699999999999E-2</v>
      </c>
      <c r="BG33" s="329">
        <v>2.29299E-2</v>
      </c>
      <c r="BH33" s="329">
        <v>2.30624E-2</v>
      </c>
      <c r="BI33" s="329">
        <v>2.6477799999999999E-2</v>
      </c>
      <c r="BJ33" s="329">
        <v>2.9148400000000001E-2</v>
      </c>
      <c r="BK33" s="329">
        <v>2.78447E-2</v>
      </c>
      <c r="BL33" s="329">
        <v>2.45387E-2</v>
      </c>
      <c r="BM33" s="329">
        <v>2.8283699999999998E-2</v>
      </c>
      <c r="BN33" s="329">
        <v>2.68334E-2</v>
      </c>
      <c r="BO33" s="329">
        <v>2.8399899999999999E-2</v>
      </c>
      <c r="BP33" s="329">
        <v>2.82578E-2</v>
      </c>
      <c r="BQ33" s="329">
        <v>3.0204000000000002E-2</v>
      </c>
      <c r="BR33" s="329">
        <v>3.07131E-2</v>
      </c>
      <c r="BS33" s="329">
        <v>2.76151E-2</v>
      </c>
      <c r="BT33" s="329">
        <v>2.91591E-2</v>
      </c>
      <c r="BU33" s="329">
        <v>3.0795099999999999E-2</v>
      </c>
      <c r="BV33" s="329">
        <v>3.2165899999999997E-2</v>
      </c>
    </row>
    <row r="34" spans="1:74" ht="12" customHeight="1" x14ac:dyDescent="0.2">
      <c r="A34" s="534" t="s">
        <v>360</v>
      </c>
      <c r="B34" s="536" t="s">
        <v>1049</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8.8736760846999996E-2</v>
      </c>
      <c r="AB34" s="263">
        <v>8.9794397994999997E-2</v>
      </c>
      <c r="AC34" s="263">
        <v>9.4492417174000004E-2</v>
      </c>
      <c r="AD34" s="263">
        <v>9.2894753952999995E-2</v>
      </c>
      <c r="AE34" s="263">
        <v>0.10214283465</v>
      </c>
      <c r="AF34" s="263">
        <v>9.9465626074000002E-2</v>
      </c>
      <c r="AG34" s="263">
        <v>9.9732201204999996E-2</v>
      </c>
      <c r="AH34" s="263">
        <v>9.8979662844999997E-2</v>
      </c>
      <c r="AI34" s="263">
        <v>9.2387632647999998E-2</v>
      </c>
      <c r="AJ34" s="263">
        <v>0.10064726621</v>
      </c>
      <c r="AK34" s="263">
        <v>9.8270902147999994E-2</v>
      </c>
      <c r="AL34" s="263">
        <v>9.7711803227999994E-2</v>
      </c>
      <c r="AM34" s="263">
        <v>9.4034905525000004E-2</v>
      </c>
      <c r="AN34" s="263">
        <v>8.5409133972000006E-2</v>
      </c>
      <c r="AO34" s="263">
        <v>7.7774842321000001E-2</v>
      </c>
      <c r="AP34" s="263">
        <v>5.3008486838000003E-2</v>
      </c>
      <c r="AQ34" s="263">
        <v>7.8076016297000006E-2</v>
      </c>
      <c r="AR34" s="263">
        <v>8.8475730877000003E-2</v>
      </c>
      <c r="AS34" s="263">
        <v>9.0785526483999998E-2</v>
      </c>
      <c r="AT34" s="263">
        <v>8.8311679623999995E-2</v>
      </c>
      <c r="AU34" s="263">
        <v>8.8293444341999996E-2</v>
      </c>
      <c r="AV34" s="263">
        <v>8.4815388371E-2</v>
      </c>
      <c r="AW34" s="263">
        <v>8.5775199999999996E-2</v>
      </c>
      <c r="AX34" s="263">
        <v>9.1188099999999994E-2</v>
      </c>
      <c r="AY34" s="263">
        <v>8.2835000000000006E-2</v>
      </c>
      <c r="AZ34" s="329">
        <v>7.74035E-2</v>
      </c>
      <c r="BA34" s="329">
        <v>8.6819199999999999E-2</v>
      </c>
      <c r="BB34" s="329">
        <v>8.4284499999999998E-2</v>
      </c>
      <c r="BC34" s="329">
        <v>9.3121700000000002E-2</v>
      </c>
      <c r="BD34" s="329">
        <v>8.9394399999999999E-2</v>
      </c>
      <c r="BE34" s="329">
        <v>9.3204999999999996E-2</v>
      </c>
      <c r="BF34" s="329">
        <v>9.7924899999999995E-2</v>
      </c>
      <c r="BG34" s="329">
        <v>8.9629299999999995E-2</v>
      </c>
      <c r="BH34" s="329">
        <v>9.3326000000000006E-2</v>
      </c>
      <c r="BI34" s="329">
        <v>9.1133699999999998E-2</v>
      </c>
      <c r="BJ34" s="329">
        <v>9.2245300000000002E-2</v>
      </c>
      <c r="BK34" s="329">
        <v>8.6169399999999993E-2</v>
      </c>
      <c r="BL34" s="329">
        <v>8.1330600000000003E-2</v>
      </c>
      <c r="BM34" s="329">
        <v>9.1792399999999996E-2</v>
      </c>
      <c r="BN34" s="329">
        <v>9.0979699999999997E-2</v>
      </c>
      <c r="BO34" s="329">
        <v>9.6990999999999994E-2</v>
      </c>
      <c r="BP34" s="329">
        <v>9.54232E-2</v>
      </c>
      <c r="BQ34" s="329">
        <v>9.5434400000000003E-2</v>
      </c>
      <c r="BR34" s="329">
        <v>9.8367399999999994E-2</v>
      </c>
      <c r="BS34" s="329">
        <v>9.0943700000000002E-2</v>
      </c>
      <c r="BT34" s="329">
        <v>9.5983499999999999E-2</v>
      </c>
      <c r="BU34" s="329">
        <v>9.2619900000000005E-2</v>
      </c>
      <c r="BV34" s="329">
        <v>9.4370399999999993E-2</v>
      </c>
    </row>
    <row r="35" spans="1:74" ht="12" customHeight="1" x14ac:dyDescent="0.2">
      <c r="A35" s="534" t="s">
        <v>361</v>
      </c>
      <c r="B35" s="536"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0.10621854773</v>
      </c>
      <c r="AB35" s="263">
        <v>0.10733576084</v>
      </c>
      <c r="AC35" s="263">
        <v>0.11748459582</v>
      </c>
      <c r="AD35" s="263">
        <v>0.11536686296</v>
      </c>
      <c r="AE35" s="263">
        <v>0.12793984955000001</v>
      </c>
      <c r="AF35" s="263">
        <v>0.12189094565</v>
      </c>
      <c r="AG35" s="263">
        <v>0.12433832839</v>
      </c>
      <c r="AH35" s="263">
        <v>0.12383911536</v>
      </c>
      <c r="AI35" s="263">
        <v>0.11409968004</v>
      </c>
      <c r="AJ35" s="263">
        <v>0.12202525507</v>
      </c>
      <c r="AK35" s="263">
        <v>0.11860834461</v>
      </c>
      <c r="AL35" s="263">
        <v>0.12160415454</v>
      </c>
      <c r="AM35" s="263">
        <v>0.11237860181000001</v>
      </c>
      <c r="AN35" s="263">
        <v>0.10793877189999999</v>
      </c>
      <c r="AO35" s="263">
        <v>9.7824120712000001E-2</v>
      </c>
      <c r="AP35" s="263">
        <v>7.4762543542000001E-2</v>
      </c>
      <c r="AQ35" s="263">
        <v>9.7732785424999996E-2</v>
      </c>
      <c r="AR35" s="263">
        <v>0.11146860611999999</v>
      </c>
      <c r="AS35" s="263">
        <v>0.11640582827</v>
      </c>
      <c r="AT35" s="263">
        <v>0.11185689628000001</v>
      </c>
      <c r="AU35" s="263">
        <v>0.11209775262</v>
      </c>
      <c r="AV35" s="263">
        <v>0.1075920816</v>
      </c>
      <c r="AW35" s="263">
        <v>0.1119082</v>
      </c>
      <c r="AX35" s="263">
        <v>0.117909</v>
      </c>
      <c r="AY35" s="263">
        <v>0.10771890000000001</v>
      </c>
      <c r="AZ35" s="329">
        <v>0.1002454</v>
      </c>
      <c r="BA35" s="329">
        <v>0.1118794</v>
      </c>
      <c r="BB35" s="329">
        <v>0.1085499</v>
      </c>
      <c r="BC35" s="329">
        <v>0.11920169999999999</v>
      </c>
      <c r="BD35" s="329">
        <v>0.1130681</v>
      </c>
      <c r="BE35" s="329">
        <v>0.1197299</v>
      </c>
      <c r="BF35" s="329">
        <v>0.12161959999999999</v>
      </c>
      <c r="BG35" s="329">
        <v>0.1125592</v>
      </c>
      <c r="BH35" s="329">
        <v>0.1163884</v>
      </c>
      <c r="BI35" s="329">
        <v>0.11761149999999999</v>
      </c>
      <c r="BJ35" s="329">
        <v>0.12139369999999999</v>
      </c>
      <c r="BK35" s="329">
        <v>0.11401409999999999</v>
      </c>
      <c r="BL35" s="329">
        <v>0.1058693</v>
      </c>
      <c r="BM35" s="329">
        <v>0.12007610000000001</v>
      </c>
      <c r="BN35" s="329">
        <v>0.1178131</v>
      </c>
      <c r="BO35" s="329">
        <v>0.1253909</v>
      </c>
      <c r="BP35" s="329">
        <v>0.123681</v>
      </c>
      <c r="BQ35" s="329">
        <v>0.12563849999999999</v>
      </c>
      <c r="BR35" s="329">
        <v>0.12908049999999999</v>
      </c>
      <c r="BS35" s="329">
        <v>0.11855880000000001</v>
      </c>
      <c r="BT35" s="329">
        <v>0.12514259999999999</v>
      </c>
      <c r="BU35" s="329">
        <v>0.123415</v>
      </c>
      <c r="BV35" s="329">
        <v>0.12653619999999999</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379"/>
      <c r="BA36" s="379"/>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4" t="s">
        <v>44</v>
      </c>
      <c r="B37" s="536" t="s">
        <v>1050</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2.6133034884000001E-2</v>
      </c>
      <c r="AX37" s="263">
        <v>2.6720899999999999E-2</v>
      </c>
      <c r="AY37" s="263">
        <v>2.48839E-2</v>
      </c>
      <c r="AZ37" s="329">
        <v>2.2841899999999998E-2</v>
      </c>
      <c r="BA37" s="329">
        <v>2.5060200000000001E-2</v>
      </c>
      <c r="BB37" s="329">
        <v>2.4265399999999999E-2</v>
      </c>
      <c r="BC37" s="329">
        <v>2.6079999999999999E-2</v>
      </c>
      <c r="BD37" s="329">
        <v>2.3673699999999999E-2</v>
      </c>
      <c r="BE37" s="329">
        <v>2.6524900000000001E-2</v>
      </c>
      <c r="BF37" s="329">
        <v>2.3694699999999999E-2</v>
      </c>
      <c r="BG37" s="329">
        <v>2.29299E-2</v>
      </c>
      <c r="BH37" s="329">
        <v>2.30624E-2</v>
      </c>
      <c r="BI37" s="329">
        <v>2.6477799999999999E-2</v>
      </c>
      <c r="BJ37" s="329">
        <v>2.9148400000000001E-2</v>
      </c>
      <c r="BK37" s="329">
        <v>2.78447E-2</v>
      </c>
      <c r="BL37" s="329">
        <v>2.45387E-2</v>
      </c>
      <c r="BM37" s="329">
        <v>2.8283699999999998E-2</v>
      </c>
      <c r="BN37" s="329">
        <v>2.68334E-2</v>
      </c>
      <c r="BO37" s="329">
        <v>2.8399899999999999E-2</v>
      </c>
      <c r="BP37" s="329">
        <v>2.82578E-2</v>
      </c>
      <c r="BQ37" s="329">
        <v>3.0204000000000002E-2</v>
      </c>
      <c r="BR37" s="329">
        <v>3.07131E-2</v>
      </c>
      <c r="BS37" s="329">
        <v>2.76151E-2</v>
      </c>
      <c r="BT37" s="329">
        <v>2.91591E-2</v>
      </c>
      <c r="BU37" s="329">
        <v>3.0795099999999999E-2</v>
      </c>
      <c r="BV37" s="329">
        <v>3.2165899999999997E-2</v>
      </c>
    </row>
    <row r="38" spans="1:74" s="166" customFormat="1" ht="12" customHeight="1" x14ac:dyDescent="0.2">
      <c r="A38" s="535" t="s">
        <v>985</v>
      </c>
      <c r="B38" s="536" t="s">
        <v>1047</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6.30468E-2</v>
      </c>
      <c r="AX38" s="263">
        <v>6.2496599999999999E-2</v>
      </c>
      <c r="AY38" s="263">
        <v>6.1457199999999997E-2</v>
      </c>
      <c r="AZ38" s="329">
        <v>5.63455E-2</v>
      </c>
      <c r="BA38" s="329">
        <v>6.16178E-2</v>
      </c>
      <c r="BB38" s="329">
        <v>5.8703999999999999E-2</v>
      </c>
      <c r="BC38" s="329">
        <v>6.3675200000000001E-2</v>
      </c>
      <c r="BD38" s="329">
        <v>6.1636900000000001E-2</v>
      </c>
      <c r="BE38" s="329">
        <v>6.4829499999999998E-2</v>
      </c>
      <c r="BF38" s="329">
        <v>6.7233399999999999E-2</v>
      </c>
      <c r="BG38" s="329">
        <v>6.2690300000000004E-2</v>
      </c>
      <c r="BH38" s="329">
        <v>6.4426300000000006E-2</v>
      </c>
      <c r="BI38" s="329">
        <v>6.4787600000000001E-2</v>
      </c>
      <c r="BJ38" s="329">
        <v>6.6210500000000005E-2</v>
      </c>
      <c r="BK38" s="329">
        <v>6.5600400000000003E-2</v>
      </c>
      <c r="BL38" s="329">
        <v>5.8493499999999997E-2</v>
      </c>
      <c r="BM38" s="329">
        <v>6.5501199999999996E-2</v>
      </c>
      <c r="BN38" s="329">
        <v>6.3226199999999996E-2</v>
      </c>
      <c r="BO38" s="329">
        <v>6.6185400000000005E-2</v>
      </c>
      <c r="BP38" s="329">
        <v>6.5073000000000006E-2</v>
      </c>
      <c r="BQ38" s="329">
        <v>6.6076899999999994E-2</v>
      </c>
      <c r="BR38" s="329">
        <v>6.7562399999999995E-2</v>
      </c>
      <c r="BS38" s="329">
        <v>6.3563999999999996E-2</v>
      </c>
      <c r="BT38" s="329">
        <v>6.6151399999999999E-2</v>
      </c>
      <c r="BU38" s="329">
        <v>6.5768099999999996E-2</v>
      </c>
      <c r="BV38" s="329">
        <v>6.7595600000000006E-2</v>
      </c>
    </row>
    <row r="39" spans="1:74" s="166" customFormat="1" ht="12" customHeight="1" x14ac:dyDescent="0.2">
      <c r="A39" s="534" t="s">
        <v>43</v>
      </c>
      <c r="B39" s="536" t="s">
        <v>1049</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9.4687291236000004E-2</v>
      </c>
      <c r="AY39" s="263">
        <v>8.6013669464000006E-2</v>
      </c>
      <c r="AZ39" s="329">
        <v>8.0373799999999995E-2</v>
      </c>
      <c r="BA39" s="329">
        <v>9.01507E-2</v>
      </c>
      <c r="BB39" s="329">
        <v>8.7518799999999994E-2</v>
      </c>
      <c r="BC39" s="329">
        <v>9.6695100000000006E-2</v>
      </c>
      <c r="BD39" s="329">
        <v>9.2824799999999999E-2</v>
      </c>
      <c r="BE39" s="329">
        <v>9.6781599999999995E-2</v>
      </c>
      <c r="BF39" s="329">
        <v>0.1016826</v>
      </c>
      <c r="BG39" s="329">
        <v>9.3068700000000004E-2</v>
      </c>
      <c r="BH39" s="329">
        <v>9.6907199999999999E-2</v>
      </c>
      <c r="BI39" s="329">
        <v>9.4630800000000001E-2</v>
      </c>
      <c r="BJ39" s="329">
        <v>9.5785099999999998E-2</v>
      </c>
      <c r="BK39" s="329">
        <v>8.9476100000000003E-2</v>
      </c>
      <c r="BL39" s="329">
        <v>8.4451600000000002E-2</v>
      </c>
      <c r="BM39" s="329">
        <v>9.5314800000000005E-2</v>
      </c>
      <c r="BN39" s="329">
        <v>9.4470999999999999E-2</v>
      </c>
      <c r="BO39" s="329">
        <v>0.10071280000000001</v>
      </c>
      <c r="BP39" s="329">
        <v>9.9084900000000004E-2</v>
      </c>
      <c r="BQ39" s="329">
        <v>9.9096600000000007E-2</v>
      </c>
      <c r="BR39" s="329">
        <v>0.1021421</v>
      </c>
      <c r="BS39" s="329">
        <v>9.4433600000000006E-2</v>
      </c>
      <c r="BT39" s="329">
        <v>9.9666699999999997E-2</v>
      </c>
      <c r="BU39" s="329">
        <v>9.6173999999999996E-2</v>
      </c>
      <c r="BV39" s="329">
        <v>9.7991700000000001E-2</v>
      </c>
    </row>
    <row r="40" spans="1:74" s="166" customFormat="1" ht="12" customHeight="1" x14ac:dyDescent="0.2">
      <c r="A40" s="531" t="s">
        <v>31</v>
      </c>
      <c r="B40" s="536"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1.7769146E-2</v>
      </c>
      <c r="AB40" s="263">
        <v>1.6380348999999999E-2</v>
      </c>
      <c r="AC40" s="263">
        <v>1.8059077999999999E-2</v>
      </c>
      <c r="AD40" s="263">
        <v>1.6384823999999999E-2</v>
      </c>
      <c r="AE40" s="263">
        <v>1.7340854999999999E-2</v>
      </c>
      <c r="AF40" s="263">
        <v>1.7046034000000002E-2</v>
      </c>
      <c r="AG40" s="263">
        <v>1.7639353E-2</v>
      </c>
      <c r="AH40" s="263">
        <v>1.7797779999999999E-2</v>
      </c>
      <c r="AI40" s="263">
        <v>1.7396394999999999E-2</v>
      </c>
      <c r="AJ40" s="263">
        <v>1.5553074E-2</v>
      </c>
      <c r="AK40" s="263">
        <v>1.3976544E-2</v>
      </c>
      <c r="AL40" s="263">
        <v>1.5925641000000001E-2</v>
      </c>
      <c r="AM40" s="263">
        <v>1.6640012999999999E-2</v>
      </c>
      <c r="AN40" s="263">
        <v>1.6375773E-2</v>
      </c>
      <c r="AO40" s="263">
        <v>1.8882092999999999E-2</v>
      </c>
      <c r="AP40" s="263">
        <v>1.8111856999999999E-2</v>
      </c>
      <c r="AQ40" s="263">
        <v>1.8278763999999999E-2</v>
      </c>
      <c r="AR40" s="263">
        <v>1.7398424999999999E-2</v>
      </c>
      <c r="AS40" s="263">
        <v>1.8119546E-2</v>
      </c>
      <c r="AT40" s="263">
        <v>1.8077650000000001E-2</v>
      </c>
      <c r="AU40" s="263">
        <v>1.7585017000000001E-2</v>
      </c>
      <c r="AV40" s="263">
        <v>1.7658694999999999E-2</v>
      </c>
      <c r="AW40" s="263">
        <v>1.84555E-2</v>
      </c>
      <c r="AX40" s="263">
        <v>1.61864E-2</v>
      </c>
      <c r="AY40" s="263">
        <v>1.68367E-2</v>
      </c>
      <c r="AZ40" s="329">
        <v>1.6424000000000001E-2</v>
      </c>
      <c r="BA40" s="329">
        <v>1.91021E-2</v>
      </c>
      <c r="BB40" s="329">
        <v>1.8285099999999999E-2</v>
      </c>
      <c r="BC40" s="329">
        <v>1.8407699999999999E-2</v>
      </c>
      <c r="BD40" s="329">
        <v>1.7670499999999999E-2</v>
      </c>
      <c r="BE40" s="329">
        <v>1.8258799999999999E-2</v>
      </c>
      <c r="BF40" s="329">
        <v>1.8504E-2</v>
      </c>
      <c r="BG40" s="329">
        <v>1.7893200000000001E-2</v>
      </c>
      <c r="BH40" s="329">
        <v>1.7581800000000002E-2</v>
      </c>
      <c r="BI40" s="329">
        <v>1.82229E-2</v>
      </c>
      <c r="BJ40" s="329">
        <v>1.66824E-2</v>
      </c>
      <c r="BK40" s="329">
        <v>1.7073899999999999E-2</v>
      </c>
      <c r="BL40" s="329">
        <v>1.68156E-2</v>
      </c>
      <c r="BM40" s="329">
        <v>1.94526E-2</v>
      </c>
      <c r="BN40" s="329">
        <v>1.8290299999999999E-2</v>
      </c>
      <c r="BO40" s="329">
        <v>1.8919700000000001E-2</v>
      </c>
      <c r="BP40" s="329">
        <v>1.78304E-2</v>
      </c>
      <c r="BQ40" s="329">
        <v>1.8497699999999999E-2</v>
      </c>
      <c r="BR40" s="329">
        <v>1.87634E-2</v>
      </c>
      <c r="BS40" s="329">
        <v>1.8149200000000001E-2</v>
      </c>
      <c r="BT40" s="329">
        <v>1.81254E-2</v>
      </c>
      <c r="BU40" s="329">
        <v>1.8526999999999998E-2</v>
      </c>
      <c r="BV40" s="329">
        <v>1.6036499999999999E-2</v>
      </c>
    </row>
    <row r="41" spans="1:74" s="166" customFormat="1" ht="12" customHeight="1" x14ac:dyDescent="0.2">
      <c r="A41" s="531" t="s">
        <v>30</v>
      </c>
      <c r="B41" s="536"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0.220799686</v>
      </c>
      <c r="AB41" s="263">
        <v>0.203728308</v>
      </c>
      <c r="AC41" s="263">
        <v>0.23447780500000001</v>
      </c>
      <c r="AD41" s="263">
        <v>0.24771085400000001</v>
      </c>
      <c r="AE41" s="263">
        <v>0.28476809800000003</v>
      </c>
      <c r="AF41" s="263">
        <v>0.25000440200000001</v>
      </c>
      <c r="AG41" s="263">
        <v>0.22149054800000001</v>
      </c>
      <c r="AH41" s="263">
        <v>0.20104045600000001</v>
      </c>
      <c r="AI41" s="263">
        <v>0.16495336699999999</v>
      </c>
      <c r="AJ41" s="263">
        <v>0.162994958</v>
      </c>
      <c r="AK41" s="263">
        <v>0.180017487</v>
      </c>
      <c r="AL41" s="263">
        <v>0.191241727</v>
      </c>
      <c r="AM41" s="263">
        <v>0.22638291699999999</v>
      </c>
      <c r="AN41" s="263">
        <v>0.23500278499999999</v>
      </c>
      <c r="AO41" s="263">
        <v>0.20855921799999999</v>
      </c>
      <c r="AP41" s="263">
        <v>0.19550825199999999</v>
      </c>
      <c r="AQ41" s="263">
        <v>0.27209781100000002</v>
      </c>
      <c r="AR41" s="263">
        <v>0.259444656</v>
      </c>
      <c r="AS41" s="263">
        <v>0.24711443399999999</v>
      </c>
      <c r="AT41" s="263">
        <v>0.21572468</v>
      </c>
      <c r="AU41" s="263">
        <v>0.17079752300000001</v>
      </c>
      <c r="AV41" s="263">
        <v>0.16339214499999999</v>
      </c>
      <c r="AW41" s="263">
        <v>0.2008887</v>
      </c>
      <c r="AX41" s="263">
        <v>0.20706630000000001</v>
      </c>
      <c r="AY41" s="263">
        <v>0.23823459999999999</v>
      </c>
      <c r="AZ41" s="329">
        <v>0.21189830000000001</v>
      </c>
      <c r="BA41" s="329">
        <v>0.2438458</v>
      </c>
      <c r="BB41" s="329">
        <v>0.2134992</v>
      </c>
      <c r="BC41" s="329">
        <v>0.2463912</v>
      </c>
      <c r="BD41" s="329">
        <v>0.23691509999999999</v>
      </c>
      <c r="BE41" s="329">
        <v>0.21866579999999999</v>
      </c>
      <c r="BF41" s="329">
        <v>0.20936859999999999</v>
      </c>
      <c r="BG41" s="329">
        <v>0.17354700000000001</v>
      </c>
      <c r="BH41" s="329">
        <v>0.1582674</v>
      </c>
      <c r="BI41" s="329">
        <v>0.18806529999999999</v>
      </c>
      <c r="BJ41" s="329">
        <v>0.2153495</v>
      </c>
      <c r="BK41" s="329">
        <v>0.2320422</v>
      </c>
      <c r="BL41" s="329">
        <v>0.2127676</v>
      </c>
      <c r="BM41" s="329">
        <v>0.2492953</v>
      </c>
      <c r="BN41" s="329">
        <v>0.21603839999999999</v>
      </c>
      <c r="BO41" s="329">
        <v>0.2428883</v>
      </c>
      <c r="BP41" s="329">
        <v>0.23786860000000001</v>
      </c>
      <c r="BQ41" s="329">
        <v>0.22617619999999999</v>
      </c>
      <c r="BR41" s="329">
        <v>0.20606050000000001</v>
      </c>
      <c r="BS41" s="329">
        <v>0.1674911</v>
      </c>
      <c r="BT41" s="329">
        <v>0.15457670000000001</v>
      </c>
      <c r="BU41" s="329">
        <v>0.18500800000000001</v>
      </c>
      <c r="BV41" s="329">
        <v>0.21868599999999999</v>
      </c>
    </row>
    <row r="42" spans="1:74" s="166" customFormat="1" ht="12" customHeight="1" x14ac:dyDescent="0.2">
      <c r="A42" s="531" t="s">
        <v>32</v>
      </c>
      <c r="B42" s="536" t="s">
        <v>1051</v>
      </c>
      <c r="C42" s="263">
        <v>3.6273326000000002E-2</v>
      </c>
      <c r="D42" s="263">
        <v>4.1856760999999999E-2</v>
      </c>
      <c r="E42" s="263">
        <v>6.5115400000000004E-2</v>
      </c>
      <c r="F42" s="263">
        <v>7.1388309999999996E-2</v>
      </c>
      <c r="G42" s="263">
        <v>8.2200829000000003E-2</v>
      </c>
      <c r="H42" s="263">
        <v>8.6002771000000006E-2</v>
      </c>
      <c r="I42" s="263">
        <v>8.1779555000000004E-2</v>
      </c>
      <c r="J42" s="263">
        <v>7.9037009000000005E-2</v>
      </c>
      <c r="K42" s="263">
        <v>7.3156582999999997E-2</v>
      </c>
      <c r="L42" s="263">
        <v>6.6573040999999999E-2</v>
      </c>
      <c r="M42" s="263">
        <v>4.8182807000000001E-2</v>
      </c>
      <c r="N42" s="263">
        <v>4.5517520999999998E-2</v>
      </c>
      <c r="O42" s="263">
        <v>4.8550528000000003E-2</v>
      </c>
      <c r="P42" s="263">
        <v>5.5471670000000001E-2</v>
      </c>
      <c r="Q42" s="263">
        <v>7.3589544000000007E-2</v>
      </c>
      <c r="R42" s="263">
        <v>8.6159767999999998E-2</v>
      </c>
      <c r="S42" s="263">
        <v>9.6446668999999999E-2</v>
      </c>
      <c r="T42" s="263">
        <v>0.10213873399999999</v>
      </c>
      <c r="U42" s="263">
        <v>9.7120520000000002E-2</v>
      </c>
      <c r="V42" s="263">
        <v>9.5112679000000006E-2</v>
      </c>
      <c r="W42" s="263">
        <v>8.4547153999999999E-2</v>
      </c>
      <c r="X42" s="263">
        <v>7.2324022000000002E-2</v>
      </c>
      <c r="Y42" s="263">
        <v>5.5645956000000003E-2</v>
      </c>
      <c r="Z42" s="263">
        <v>4.8405477000000002E-2</v>
      </c>
      <c r="AA42" s="263">
        <v>5.2426256999999997E-2</v>
      </c>
      <c r="AB42" s="263">
        <v>5.6382197000000002E-2</v>
      </c>
      <c r="AC42" s="263">
        <v>8.3985679999999993E-2</v>
      </c>
      <c r="AD42" s="263">
        <v>9.5163892E-2</v>
      </c>
      <c r="AE42" s="263">
        <v>0.102093321</v>
      </c>
      <c r="AF42" s="263">
        <v>0.109896677</v>
      </c>
      <c r="AG42" s="263">
        <v>0.113022263</v>
      </c>
      <c r="AH42" s="263">
        <v>0.109135072</v>
      </c>
      <c r="AI42" s="263">
        <v>9.5315059999999993E-2</v>
      </c>
      <c r="AJ42" s="263">
        <v>8.4845411999999995E-2</v>
      </c>
      <c r="AK42" s="263">
        <v>6.2909038E-2</v>
      </c>
      <c r="AL42" s="263">
        <v>5.2838013000000003E-2</v>
      </c>
      <c r="AM42" s="263">
        <v>6.5965579999999996E-2</v>
      </c>
      <c r="AN42" s="263">
        <v>7.8189442999999997E-2</v>
      </c>
      <c r="AO42" s="263">
        <v>9.3390572000000005E-2</v>
      </c>
      <c r="AP42" s="263">
        <v>0.11190694399999999</v>
      </c>
      <c r="AQ42" s="263">
        <v>0.131479496</v>
      </c>
      <c r="AR42" s="263">
        <v>0.12986177199999999</v>
      </c>
      <c r="AS42" s="263">
        <v>0.139094356</v>
      </c>
      <c r="AT42" s="263">
        <v>0.12803033599999999</v>
      </c>
      <c r="AU42" s="263">
        <v>0.108596967</v>
      </c>
      <c r="AV42" s="263">
        <v>0.10088052</v>
      </c>
      <c r="AW42" s="263">
        <v>8.3124600000000007E-2</v>
      </c>
      <c r="AX42" s="263">
        <v>6.9612099999999996E-2</v>
      </c>
      <c r="AY42" s="263">
        <v>8.3989999999999995E-2</v>
      </c>
      <c r="AZ42" s="329">
        <v>9.7866700000000001E-2</v>
      </c>
      <c r="BA42" s="329">
        <v>0.1222533</v>
      </c>
      <c r="BB42" s="329">
        <v>0.14310419999999999</v>
      </c>
      <c r="BC42" s="329">
        <v>0.16538549999999999</v>
      </c>
      <c r="BD42" s="329">
        <v>0.16312270000000001</v>
      </c>
      <c r="BE42" s="329">
        <v>0.17548130000000001</v>
      </c>
      <c r="BF42" s="329">
        <v>0.16278239999999999</v>
      </c>
      <c r="BG42" s="329">
        <v>0.1396927</v>
      </c>
      <c r="BH42" s="329">
        <v>0.1297034</v>
      </c>
      <c r="BI42" s="329">
        <v>0.1042063</v>
      </c>
      <c r="BJ42" s="329">
        <v>8.7585700000000002E-2</v>
      </c>
      <c r="BK42" s="329">
        <v>0.1042095</v>
      </c>
      <c r="BL42" s="329">
        <v>0.118176</v>
      </c>
      <c r="BM42" s="329">
        <v>0.1522481</v>
      </c>
      <c r="BN42" s="329">
        <v>0.1778632</v>
      </c>
      <c r="BO42" s="329">
        <v>0.2015528</v>
      </c>
      <c r="BP42" s="329">
        <v>0.203486</v>
      </c>
      <c r="BQ42" s="329">
        <v>0.21547669999999999</v>
      </c>
      <c r="BR42" s="329">
        <v>0.1998056</v>
      </c>
      <c r="BS42" s="329">
        <v>0.17179459999999999</v>
      </c>
      <c r="BT42" s="329">
        <v>0.1543997</v>
      </c>
      <c r="BU42" s="329">
        <v>0.1240204</v>
      </c>
      <c r="BV42" s="329">
        <v>0.1009737</v>
      </c>
    </row>
    <row r="43" spans="1:74" s="166" customFormat="1" ht="12" customHeight="1" x14ac:dyDescent="0.2">
      <c r="A43" s="502" t="s">
        <v>35</v>
      </c>
      <c r="B43" s="536"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3.8929595999999997E-2</v>
      </c>
      <c r="AN43" s="263">
        <v>3.5945945E-2</v>
      </c>
      <c r="AO43" s="263">
        <v>3.8340626000000003E-2</v>
      </c>
      <c r="AP43" s="263">
        <v>3.5745899999999997E-2</v>
      </c>
      <c r="AQ43" s="263">
        <v>3.6285576E-2</v>
      </c>
      <c r="AR43" s="263">
        <v>3.2965370000000001E-2</v>
      </c>
      <c r="AS43" s="263">
        <v>3.4867926E-2</v>
      </c>
      <c r="AT43" s="263">
        <v>3.5388165999999999E-2</v>
      </c>
      <c r="AU43" s="263">
        <v>3.3402889999999998E-2</v>
      </c>
      <c r="AV43" s="263">
        <v>3.5536525999999999E-2</v>
      </c>
      <c r="AW43" s="263">
        <v>3.4992299999999997E-2</v>
      </c>
      <c r="AX43" s="263">
        <v>3.7807100000000003E-2</v>
      </c>
      <c r="AY43" s="263">
        <v>4.0839E-2</v>
      </c>
      <c r="AZ43" s="329">
        <v>3.46611E-2</v>
      </c>
      <c r="BA43" s="329">
        <v>3.8723100000000003E-2</v>
      </c>
      <c r="BB43" s="329">
        <v>3.7755299999999999E-2</v>
      </c>
      <c r="BC43" s="329">
        <v>3.8303700000000003E-2</v>
      </c>
      <c r="BD43" s="329">
        <v>3.4672799999999997E-2</v>
      </c>
      <c r="BE43" s="329">
        <v>3.6701499999999998E-2</v>
      </c>
      <c r="BF43" s="329">
        <v>3.5910699999999997E-2</v>
      </c>
      <c r="BG43" s="329">
        <v>3.4528999999999997E-2</v>
      </c>
      <c r="BH43" s="329">
        <v>3.59393E-2</v>
      </c>
      <c r="BI43" s="329">
        <v>3.4667099999999999E-2</v>
      </c>
      <c r="BJ43" s="329">
        <v>3.8894499999999999E-2</v>
      </c>
      <c r="BK43" s="329">
        <v>4.1841499999999997E-2</v>
      </c>
      <c r="BL43" s="329">
        <v>3.6028200000000003E-2</v>
      </c>
      <c r="BM43" s="329">
        <v>3.9919700000000002E-2</v>
      </c>
      <c r="BN43" s="329">
        <v>3.8681100000000003E-2</v>
      </c>
      <c r="BO43" s="329">
        <v>3.9404599999999998E-2</v>
      </c>
      <c r="BP43" s="329">
        <v>3.5282399999999998E-2</v>
      </c>
      <c r="BQ43" s="329">
        <v>3.83357E-2</v>
      </c>
      <c r="BR43" s="329">
        <v>3.7323299999999997E-2</v>
      </c>
      <c r="BS43" s="329">
        <v>3.5375299999999998E-2</v>
      </c>
      <c r="BT43" s="329">
        <v>3.6538000000000001E-2</v>
      </c>
      <c r="BU43" s="329">
        <v>3.5205199999999999E-2</v>
      </c>
      <c r="BV43" s="329">
        <v>3.9838199999999997E-2</v>
      </c>
    </row>
    <row r="44" spans="1:74" s="166" customFormat="1" ht="12" customHeight="1" x14ac:dyDescent="0.2">
      <c r="A44" s="502" t="s">
        <v>34</v>
      </c>
      <c r="B44" s="536" t="s">
        <v>1046</v>
      </c>
      <c r="C44" s="263">
        <v>0.186913312</v>
      </c>
      <c r="D44" s="263">
        <v>0.16977568000000001</v>
      </c>
      <c r="E44" s="263">
        <v>0.185831472</v>
      </c>
      <c r="F44" s="263">
        <v>0.173920305</v>
      </c>
      <c r="G44" s="263">
        <v>0.17792622199999999</v>
      </c>
      <c r="H44" s="263">
        <v>0.181025885</v>
      </c>
      <c r="I44" s="263">
        <v>0.187905292</v>
      </c>
      <c r="J44" s="263">
        <v>0.18976590199999999</v>
      </c>
      <c r="K44" s="263">
        <v>0.17428369499999999</v>
      </c>
      <c r="L44" s="263">
        <v>0.18073087199999999</v>
      </c>
      <c r="M44" s="263">
        <v>0.181491715</v>
      </c>
      <c r="N44" s="263">
        <v>0.19099237199999999</v>
      </c>
      <c r="O44" s="263">
        <v>0.19664757599999999</v>
      </c>
      <c r="P44" s="263">
        <v>0.176280362</v>
      </c>
      <c r="Q44" s="263">
        <v>0.192760456</v>
      </c>
      <c r="R44" s="263">
        <v>0.18050620100000001</v>
      </c>
      <c r="S44" s="263">
        <v>0.189063906</v>
      </c>
      <c r="T44" s="263">
        <v>0.18642880100000001</v>
      </c>
      <c r="U44" s="263">
        <v>0.19606298599999999</v>
      </c>
      <c r="V44" s="263">
        <v>0.19438982599999999</v>
      </c>
      <c r="W44" s="263">
        <v>0.18163792100000001</v>
      </c>
      <c r="X44" s="263">
        <v>0.186573866</v>
      </c>
      <c r="Y44" s="263">
        <v>0.184591491</v>
      </c>
      <c r="Z44" s="263">
        <v>0.19556236599999999</v>
      </c>
      <c r="AA44" s="263">
        <v>0.19567827300000001</v>
      </c>
      <c r="AB44" s="263">
        <v>0.175348687</v>
      </c>
      <c r="AC44" s="263">
        <v>0.188634213</v>
      </c>
      <c r="AD44" s="263">
        <v>0.17707271099999999</v>
      </c>
      <c r="AE44" s="263">
        <v>0.18462046300000001</v>
      </c>
      <c r="AF44" s="263">
        <v>0.18154553100000001</v>
      </c>
      <c r="AG44" s="263">
        <v>0.19162321299999999</v>
      </c>
      <c r="AH44" s="263">
        <v>0.192576423</v>
      </c>
      <c r="AI44" s="263">
        <v>0.18115482099999999</v>
      </c>
      <c r="AJ44" s="263">
        <v>0.18406070299999999</v>
      </c>
      <c r="AK44" s="263">
        <v>0.18315763099999999</v>
      </c>
      <c r="AL44" s="263">
        <v>0.191162373</v>
      </c>
      <c r="AM44" s="263">
        <v>0.18608159399999999</v>
      </c>
      <c r="AN44" s="263">
        <v>0.17575447699999999</v>
      </c>
      <c r="AO44" s="263">
        <v>0.18172359399999999</v>
      </c>
      <c r="AP44" s="263">
        <v>0.17463993999999999</v>
      </c>
      <c r="AQ44" s="263">
        <v>0.18298772399999999</v>
      </c>
      <c r="AR44" s="263">
        <v>0.17120922999999999</v>
      </c>
      <c r="AS44" s="263">
        <v>0.17821005400000001</v>
      </c>
      <c r="AT44" s="263">
        <v>0.17966763399999999</v>
      </c>
      <c r="AU44" s="263">
        <v>0.17265420000000001</v>
      </c>
      <c r="AV44" s="263">
        <v>0.17757118399999999</v>
      </c>
      <c r="AW44" s="263">
        <v>0.181782</v>
      </c>
      <c r="AX44" s="263">
        <v>0.190326</v>
      </c>
      <c r="AY44" s="263">
        <v>0.19638610000000001</v>
      </c>
      <c r="AZ44" s="329">
        <v>0.17581459999999999</v>
      </c>
      <c r="BA44" s="329">
        <v>0.1812954</v>
      </c>
      <c r="BB44" s="329">
        <v>0.17715439999999999</v>
      </c>
      <c r="BC44" s="329">
        <v>0.18175910000000001</v>
      </c>
      <c r="BD44" s="329">
        <v>0.1788642</v>
      </c>
      <c r="BE44" s="329">
        <v>0.1901099</v>
      </c>
      <c r="BF44" s="329">
        <v>0.1900365</v>
      </c>
      <c r="BG44" s="329">
        <v>0.1777434</v>
      </c>
      <c r="BH44" s="329">
        <v>0.18188560000000001</v>
      </c>
      <c r="BI44" s="329">
        <v>0.1821574</v>
      </c>
      <c r="BJ44" s="329">
        <v>0.19559309999999999</v>
      </c>
      <c r="BK44" s="329">
        <v>0.19865530000000001</v>
      </c>
      <c r="BL44" s="329">
        <v>0.18040120000000001</v>
      </c>
      <c r="BM44" s="329">
        <v>0.18456410000000001</v>
      </c>
      <c r="BN44" s="329">
        <v>0.18571860000000001</v>
      </c>
      <c r="BO44" s="329">
        <v>0.1861805</v>
      </c>
      <c r="BP44" s="329">
        <v>0.18241869999999999</v>
      </c>
      <c r="BQ44" s="329">
        <v>0.19410910000000001</v>
      </c>
      <c r="BR44" s="329">
        <v>0.193302</v>
      </c>
      <c r="BS44" s="329">
        <v>0.1804423</v>
      </c>
      <c r="BT44" s="329">
        <v>0.18423210000000001</v>
      </c>
      <c r="BU44" s="329">
        <v>0.18555269999999999</v>
      </c>
      <c r="BV44" s="329">
        <v>0.19842099999999999</v>
      </c>
    </row>
    <row r="45" spans="1:74" s="166" customFormat="1" ht="12" customHeight="1" x14ac:dyDescent="0.2">
      <c r="A45" s="531" t="s">
        <v>99</v>
      </c>
      <c r="B45" s="536"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0.22049836053999999</v>
      </c>
      <c r="AB45" s="263">
        <v>0.20504089881000001</v>
      </c>
      <c r="AC45" s="263">
        <v>0.23352390154</v>
      </c>
      <c r="AD45" s="263">
        <v>0.26243391207</v>
      </c>
      <c r="AE45" s="263">
        <v>0.23372219523000001</v>
      </c>
      <c r="AF45" s="263">
        <v>0.20361242610999999</v>
      </c>
      <c r="AG45" s="263">
        <v>0.20052985768000001</v>
      </c>
      <c r="AH45" s="263">
        <v>0.1815016123</v>
      </c>
      <c r="AI45" s="263">
        <v>0.22239554482000001</v>
      </c>
      <c r="AJ45" s="263">
        <v>0.25031372396000001</v>
      </c>
      <c r="AK45" s="263">
        <v>0.22775687593999999</v>
      </c>
      <c r="AL45" s="263">
        <v>0.24096273943999999</v>
      </c>
      <c r="AM45" s="263">
        <v>0.25604220567000002</v>
      </c>
      <c r="AN45" s="263">
        <v>0.26460421603000001</v>
      </c>
      <c r="AO45" s="263">
        <v>0.26562358799000002</v>
      </c>
      <c r="AP45" s="263">
        <v>0.26681676430000001</v>
      </c>
      <c r="AQ45" s="263">
        <v>0.25616850797000001</v>
      </c>
      <c r="AR45" s="263">
        <v>0.27125257368</v>
      </c>
      <c r="AS45" s="263">
        <v>0.20480685403000001</v>
      </c>
      <c r="AT45" s="263">
        <v>0.20483202755999999</v>
      </c>
      <c r="AU45" s="263">
        <v>0.21020836477999999</v>
      </c>
      <c r="AV45" s="263">
        <v>0.26682020539000001</v>
      </c>
      <c r="AW45" s="263">
        <v>0.30704766655999999</v>
      </c>
      <c r="AX45" s="263">
        <v>0.30112840000000002</v>
      </c>
      <c r="AY45" s="263">
        <v>0.3059559</v>
      </c>
      <c r="AZ45" s="329">
        <v>0.29995709999999998</v>
      </c>
      <c r="BA45" s="329">
        <v>0.3174768</v>
      </c>
      <c r="BB45" s="329">
        <v>0.31388389999999999</v>
      </c>
      <c r="BC45" s="329">
        <v>0.29736259999999998</v>
      </c>
      <c r="BD45" s="329">
        <v>0.32121939999999999</v>
      </c>
      <c r="BE45" s="329">
        <v>0.24326690000000001</v>
      </c>
      <c r="BF45" s="329">
        <v>0.2356693</v>
      </c>
      <c r="BG45" s="329">
        <v>0.25040309999999999</v>
      </c>
      <c r="BH45" s="329">
        <v>0.3074558</v>
      </c>
      <c r="BI45" s="329">
        <v>0.35669390000000001</v>
      </c>
      <c r="BJ45" s="329">
        <v>0.33509870000000003</v>
      </c>
      <c r="BK45" s="329">
        <v>0.34241749999999999</v>
      </c>
      <c r="BL45" s="329">
        <v>0.32478679999999999</v>
      </c>
      <c r="BM45" s="329">
        <v>0.34729660000000001</v>
      </c>
      <c r="BN45" s="329">
        <v>0.33402969999999998</v>
      </c>
      <c r="BO45" s="329">
        <v>0.31952599999999998</v>
      </c>
      <c r="BP45" s="329">
        <v>0.3493675</v>
      </c>
      <c r="BQ45" s="329">
        <v>0.26497300000000001</v>
      </c>
      <c r="BR45" s="329">
        <v>0.25114999999999998</v>
      </c>
      <c r="BS45" s="329">
        <v>0.27305829999999998</v>
      </c>
      <c r="BT45" s="329">
        <v>0.32745839999999998</v>
      </c>
      <c r="BU45" s="329">
        <v>0.38615650000000001</v>
      </c>
      <c r="BV45" s="329">
        <v>0.34077299999999999</v>
      </c>
    </row>
    <row r="46" spans="1:74" ht="12" customHeight="1" x14ac:dyDescent="0.2">
      <c r="A46" s="537" t="s">
        <v>24</v>
      </c>
      <c r="B46" s="538" t="s">
        <v>784</v>
      </c>
      <c r="C46" s="264">
        <v>0.90214277900999995</v>
      </c>
      <c r="D46" s="264">
        <v>0.85550178432000001</v>
      </c>
      <c r="E46" s="264">
        <v>1.0111206996</v>
      </c>
      <c r="F46" s="264">
        <v>0.99001914507</v>
      </c>
      <c r="G46" s="264">
        <v>1.0300483789999999</v>
      </c>
      <c r="H46" s="264">
        <v>0.98706583598999997</v>
      </c>
      <c r="I46" s="264">
        <v>0.91590968906000003</v>
      </c>
      <c r="J46" s="264">
        <v>0.86093739860999996</v>
      </c>
      <c r="K46" s="264">
        <v>0.83191795477999997</v>
      </c>
      <c r="L46" s="264">
        <v>0.88590329892999997</v>
      </c>
      <c r="M46" s="264">
        <v>0.87183533445000005</v>
      </c>
      <c r="N46" s="264">
        <v>0.90106008003000004</v>
      </c>
      <c r="O46" s="264">
        <v>0.95129850898000001</v>
      </c>
      <c r="P46" s="264">
        <v>0.88986559620000005</v>
      </c>
      <c r="Q46" s="264">
        <v>0.98994532737999996</v>
      </c>
      <c r="R46" s="264">
        <v>0.99671750566999995</v>
      </c>
      <c r="S46" s="264">
        <v>1.0396040033</v>
      </c>
      <c r="T46" s="264">
        <v>1.0116173971</v>
      </c>
      <c r="U46" s="264">
        <v>0.92581350371000004</v>
      </c>
      <c r="V46" s="264">
        <v>0.93159787035999997</v>
      </c>
      <c r="W46" s="264">
        <v>0.84289605393</v>
      </c>
      <c r="X46" s="264">
        <v>0.88002774499000003</v>
      </c>
      <c r="Y46" s="264">
        <v>0.88377562953</v>
      </c>
      <c r="Z46" s="264">
        <v>0.92037448183000004</v>
      </c>
      <c r="AA46" s="264">
        <v>0.92280117962999997</v>
      </c>
      <c r="AB46" s="264">
        <v>0.86331963204999995</v>
      </c>
      <c r="AC46" s="264">
        <v>0.98299526884999999</v>
      </c>
      <c r="AD46" s="264">
        <v>1.0183784469999999</v>
      </c>
      <c r="AE46" s="264">
        <v>1.0585436915999999</v>
      </c>
      <c r="AF46" s="264">
        <v>0.99095723585999995</v>
      </c>
      <c r="AG46" s="264">
        <v>0.97731509158999996</v>
      </c>
      <c r="AH46" s="264">
        <v>0.93367895446000004</v>
      </c>
      <c r="AI46" s="264">
        <v>0.89474629747000001</v>
      </c>
      <c r="AJ46" s="264">
        <v>0.92590806443999996</v>
      </c>
      <c r="AK46" s="264">
        <v>0.89305001656000005</v>
      </c>
      <c r="AL46" s="264">
        <v>0.92628130613000004</v>
      </c>
      <c r="AM46" s="264">
        <v>0.97590990625999996</v>
      </c>
      <c r="AN46" s="264">
        <v>0.98110207408000005</v>
      </c>
      <c r="AO46" s="264">
        <v>0.96853268887999999</v>
      </c>
      <c r="AP46" s="264">
        <v>0.91459447941000005</v>
      </c>
      <c r="AQ46" s="264">
        <v>1.0418807042</v>
      </c>
      <c r="AR46" s="264">
        <v>1.0509352726000001</v>
      </c>
      <c r="AS46" s="264">
        <v>1.0018630292999999</v>
      </c>
      <c r="AT46" s="264">
        <v>0.95604469223999999</v>
      </c>
      <c r="AU46" s="264">
        <v>0.88616043624999996</v>
      </c>
      <c r="AV46" s="264">
        <v>0.93361192979999996</v>
      </c>
      <c r="AW46" s="264">
        <v>1.0024010000000001</v>
      </c>
      <c r="AX46" s="264">
        <v>1.0040960000000001</v>
      </c>
      <c r="AY46" s="264">
        <v>1.052548</v>
      </c>
      <c r="AZ46" s="327">
        <v>0.99399340000000003</v>
      </c>
      <c r="BA46" s="327">
        <v>1.096446</v>
      </c>
      <c r="BB46" s="327">
        <v>1.0708359999999999</v>
      </c>
      <c r="BC46" s="327">
        <v>1.130382</v>
      </c>
      <c r="BD46" s="327">
        <v>1.126908</v>
      </c>
      <c r="BE46" s="327">
        <v>1.0668010000000001</v>
      </c>
      <c r="BF46" s="327">
        <v>1.041172</v>
      </c>
      <c r="BG46" s="327">
        <v>0.96913660000000001</v>
      </c>
      <c r="BH46" s="327">
        <v>1.0121579999999999</v>
      </c>
      <c r="BI46" s="327">
        <v>1.067488</v>
      </c>
      <c r="BJ46" s="327">
        <v>1.0781590000000001</v>
      </c>
      <c r="BK46" s="327">
        <v>1.1168499999999999</v>
      </c>
      <c r="BL46" s="327">
        <v>1.053993</v>
      </c>
      <c r="BM46" s="327">
        <v>1.1784209999999999</v>
      </c>
      <c r="BN46" s="327">
        <v>1.151416</v>
      </c>
      <c r="BO46" s="327">
        <v>1.199657</v>
      </c>
      <c r="BP46" s="327">
        <v>1.2145490000000001</v>
      </c>
      <c r="BQ46" s="327">
        <v>1.148693</v>
      </c>
      <c r="BR46" s="327">
        <v>1.1027</v>
      </c>
      <c r="BS46" s="327">
        <v>1.0281979999999999</v>
      </c>
      <c r="BT46" s="327">
        <v>1.06691</v>
      </c>
      <c r="BU46" s="327">
        <v>1.124536</v>
      </c>
      <c r="BV46" s="327">
        <v>1.1100719999999999</v>
      </c>
    </row>
    <row r="47" spans="1:74" s="543" customFormat="1" ht="12" customHeight="1" x14ac:dyDescent="0.2">
      <c r="A47" s="540"/>
      <c r="B47" s="541" t="s">
        <v>0</v>
      </c>
      <c r="C47" s="542"/>
      <c r="D47" s="542"/>
      <c r="E47" s="542"/>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D47" s="542"/>
      <c r="AE47" s="542"/>
      <c r="AF47" s="542"/>
      <c r="AG47" s="542"/>
      <c r="AH47" s="542"/>
      <c r="AI47" s="542"/>
      <c r="AJ47" s="542"/>
      <c r="AK47" s="542"/>
      <c r="AL47" s="542"/>
      <c r="AM47" s="542"/>
      <c r="AN47" s="542"/>
      <c r="AO47" s="542"/>
      <c r="AP47" s="542"/>
      <c r="AQ47" s="542"/>
      <c r="AR47" s="542"/>
      <c r="AS47" s="542"/>
      <c r="AT47" s="542"/>
      <c r="AU47" s="542"/>
      <c r="AV47" s="542"/>
      <c r="AW47" s="542"/>
      <c r="AX47" s="542"/>
      <c r="AY47" s="542"/>
      <c r="AZ47" s="542"/>
      <c r="BA47" s="542"/>
      <c r="BB47" s="542"/>
      <c r="BC47" s="542"/>
      <c r="BD47" s="634"/>
      <c r="BE47" s="634"/>
      <c r="BF47" s="634"/>
      <c r="BG47" s="542"/>
      <c r="BH47" s="542"/>
      <c r="BI47" s="542"/>
      <c r="BJ47" s="542"/>
      <c r="BK47" s="542"/>
      <c r="BL47" s="542"/>
      <c r="BM47" s="542"/>
      <c r="BN47" s="542"/>
      <c r="BO47" s="542"/>
      <c r="BP47" s="542"/>
      <c r="BQ47" s="542"/>
      <c r="BR47" s="542"/>
      <c r="BS47" s="542"/>
      <c r="BT47" s="542"/>
      <c r="BU47" s="542"/>
      <c r="BV47" s="542"/>
    </row>
    <row r="48" spans="1:74" s="543" customFormat="1" ht="12" customHeight="1" x14ac:dyDescent="0.2">
      <c r="A48" s="540"/>
      <c r="B48" s="541" t="s">
        <v>1052</v>
      </c>
      <c r="C48" s="542"/>
      <c r="D48" s="542"/>
      <c r="E48" s="542"/>
      <c r="F48" s="542"/>
      <c r="G48" s="542"/>
      <c r="H48" s="542"/>
      <c r="I48" s="542"/>
      <c r="J48" s="542"/>
      <c r="K48" s="542"/>
      <c r="L48" s="542"/>
      <c r="M48" s="542"/>
      <c r="N48" s="542"/>
      <c r="O48" s="542"/>
      <c r="P48" s="542"/>
      <c r="Q48" s="542"/>
      <c r="R48" s="542"/>
      <c r="S48" s="542"/>
      <c r="T48" s="542"/>
      <c r="U48" s="542"/>
      <c r="V48" s="542"/>
      <c r="W48" s="542"/>
      <c r="X48" s="542"/>
      <c r="Y48" s="542"/>
      <c r="Z48" s="542"/>
      <c r="AA48" s="542"/>
      <c r="AB48" s="542"/>
      <c r="AC48" s="542"/>
      <c r="AD48" s="542"/>
      <c r="AE48" s="542"/>
      <c r="AF48" s="542"/>
      <c r="AG48" s="542"/>
      <c r="AH48" s="542"/>
      <c r="AI48" s="542"/>
      <c r="AJ48" s="542"/>
      <c r="AK48" s="542"/>
      <c r="AL48" s="542"/>
      <c r="AM48" s="542"/>
      <c r="AN48" s="542"/>
      <c r="AO48" s="542"/>
      <c r="AP48" s="542"/>
      <c r="AQ48" s="542"/>
      <c r="AR48" s="542"/>
      <c r="AS48" s="542"/>
      <c r="AT48" s="542"/>
      <c r="AU48" s="542"/>
      <c r="AV48" s="542"/>
      <c r="AW48" s="542"/>
      <c r="AX48" s="542"/>
      <c r="AY48" s="542"/>
      <c r="AZ48" s="542"/>
      <c r="BA48" s="542"/>
      <c r="BB48" s="542"/>
      <c r="BC48" s="542"/>
      <c r="BD48" s="634"/>
      <c r="BE48" s="634"/>
      <c r="BF48" s="634"/>
      <c r="BG48" s="542"/>
      <c r="BH48" s="542"/>
      <c r="BI48" s="542"/>
      <c r="BJ48" s="542"/>
      <c r="BK48" s="542"/>
      <c r="BL48" s="542"/>
      <c r="BM48" s="542"/>
      <c r="BN48" s="542"/>
      <c r="BO48" s="542"/>
      <c r="BP48" s="542"/>
      <c r="BQ48" s="542"/>
      <c r="BR48" s="542"/>
      <c r="BS48" s="542"/>
      <c r="BT48" s="542"/>
      <c r="BU48" s="542"/>
      <c r="BV48" s="542"/>
    </row>
    <row r="49" spans="1:74" s="543" customFormat="1" ht="12" customHeight="1" x14ac:dyDescent="0.2">
      <c r="A49" s="540"/>
      <c r="B49" s="541" t="s">
        <v>831</v>
      </c>
      <c r="C49" s="542"/>
      <c r="D49" s="542"/>
      <c r="E49" s="542"/>
      <c r="F49" s="542"/>
      <c r="G49" s="542"/>
      <c r="H49" s="542"/>
      <c r="I49" s="542"/>
      <c r="J49" s="542"/>
      <c r="K49" s="542"/>
      <c r="L49" s="542"/>
      <c r="M49" s="542"/>
      <c r="N49" s="542"/>
      <c r="O49" s="542"/>
      <c r="P49" s="542"/>
      <c r="Q49" s="542"/>
      <c r="R49" s="542"/>
      <c r="S49" s="542"/>
      <c r="T49" s="542"/>
      <c r="U49" s="542"/>
      <c r="V49" s="542"/>
      <c r="W49" s="542"/>
      <c r="X49" s="542"/>
      <c r="Y49" s="542"/>
      <c r="Z49" s="542"/>
      <c r="AA49" s="542"/>
      <c r="AB49" s="542"/>
      <c r="AC49" s="542"/>
      <c r="AD49" s="542"/>
      <c r="AE49" s="542"/>
      <c r="AF49" s="542"/>
      <c r="AG49" s="542"/>
      <c r="AH49" s="542"/>
      <c r="AI49" s="542"/>
      <c r="AJ49" s="542"/>
      <c r="AK49" s="542"/>
      <c r="AL49" s="542"/>
      <c r="AM49" s="542"/>
      <c r="AN49" s="542"/>
      <c r="AO49" s="542"/>
      <c r="AP49" s="542"/>
      <c r="AQ49" s="542"/>
      <c r="AR49" s="542"/>
      <c r="AS49" s="542"/>
      <c r="AT49" s="542"/>
      <c r="AU49" s="542"/>
      <c r="AV49" s="542"/>
      <c r="AW49" s="542"/>
      <c r="AX49" s="542"/>
      <c r="AY49" s="542"/>
      <c r="AZ49" s="542"/>
      <c r="BA49" s="542"/>
      <c r="BB49" s="542"/>
      <c r="BC49" s="542"/>
      <c r="BD49" s="634"/>
      <c r="BE49" s="634"/>
      <c r="BF49" s="634"/>
      <c r="BG49" s="542"/>
      <c r="BH49" s="542"/>
      <c r="BI49" s="542"/>
      <c r="BJ49" s="542"/>
      <c r="BK49" s="542"/>
      <c r="BL49" s="542"/>
      <c r="BM49" s="542"/>
      <c r="BN49" s="542"/>
      <c r="BO49" s="542"/>
      <c r="BP49" s="542"/>
      <c r="BQ49" s="542"/>
      <c r="BR49" s="542"/>
      <c r="BS49" s="542"/>
      <c r="BT49" s="542"/>
      <c r="BU49" s="542"/>
      <c r="BV49" s="542"/>
    </row>
    <row r="50" spans="1:74" s="543" customFormat="1" ht="12" customHeight="1" x14ac:dyDescent="0.2">
      <c r="A50" s="540"/>
      <c r="B50" s="544" t="s">
        <v>1053</v>
      </c>
      <c r="C50" s="544"/>
      <c r="D50" s="544"/>
      <c r="E50" s="544"/>
      <c r="F50" s="544"/>
      <c r="G50" s="544"/>
      <c r="H50" s="544"/>
      <c r="I50" s="544"/>
      <c r="J50" s="544"/>
      <c r="K50" s="544"/>
      <c r="L50" s="544"/>
      <c r="M50" s="544"/>
      <c r="N50" s="544"/>
      <c r="O50" s="544"/>
      <c r="P50" s="544"/>
      <c r="Q50" s="544"/>
      <c r="R50" s="544"/>
      <c r="S50" s="544"/>
      <c r="T50" s="544"/>
      <c r="U50" s="544"/>
      <c r="V50" s="544"/>
      <c r="W50" s="544"/>
      <c r="X50" s="544"/>
      <c r="Y50" s="544"/>
      <c r="Z50" s="544"/>
      <c r="AA50" s="544"/>
      <c r="AB50" s="544"/>
      <c r="AC50" s="544"/>
      <c r="AD50" s="544"/>
      <c r="AE50" s="544"/>
      <c r="AF50" s="544"/>
      <c r="AG50" s="544"/>
      <c r="AH50" s="544"/>
      <c r="AI50" s="544"/>
      <c r="AJ50" s="544"/>
      <c r="AK50" s="544"/>
      <c r="AL50" s="544"/>
      <c r="AM50" s="544"/>
      <c r="AN50" s="544"/>
      <c r="AO50" s="544"/>
      <c r="AP50" s="544"/>
      <c r="AQ50" s="544"/>
      <c r="AR50" s="544"/>
      <c r="AS50" s="544"/>
      <c r="AT50" s="544"/>
      <c r="AU50" s="544"/>
      <c r="AV50" s="544"/>
      <c r="AW50" s="544"/>
      <c r="AX50" s="544"/>
      <c r="AY50" s="544"/>
      <c r="AZ50" s="544"/>
      <c r="BA50" s="544"/>
      <c r="BB50" s="544"/>
      <c r="BC50" s="544"/>
      <c r="BD50" s="635"/>
      <c r="BE50" s="635"/>
      <c r="BF50" s="635"/>
      <c r="BG50" s="544"/>
      <c r="BH50" s="544"/>
      <c r="BI50" s="544"/>
      <c r="BJ50" s="544"/>
      <c r="BK50" s="544"/>
      <c r="BL50" s="544"/>
      <c r="BM50" s="544"/>
      <c r="BN50" s="544"/>
      <c r="BO50" s="544"/>
      <c r="BP50" s="544"/>
      <c r="BQ50" s="544"/>
      <c r="BR50" s="544"/>
      <c r="BS50" s="544"/>
      <c r="BT50" s="544"/>
      <c r="BU50" s="544"/>
      <c r="BV50" s="544"/>
    </row>
    <row r="51" spans="1:74" s="543" customFormat="1" ht="12" customHeight="1" x14ac:dyDescent="0.2">
      <c r="A51" s="540"/>
      <c r="B51" s="541" t="s">
        <v>1054</v>
      </c>
      <c r="C51" s="542"/>
      <c r="D51" s="542"/>
      <c r="E51" s="542"/>
      <c r="F51" s="542"/>
      <c r="G51" s="542"/>
      <c r="H51" s="542"/>
      <c r="I51" s="542"/>
      <c r="J51" s="542"/>
      <c r="K51" s="542"/>
      <c r="L51" s="542"/>
      <c r="M51" s="542"/>
      <c r="N51" s="542"/>
      <c r="O51" s="542"/>
      <c r="P51" s="542"/>
      <c r="Q51" s="542"/>
      <c r="R51" s="542"/>
      <c r="S51" s="542"/>
      <c r="T51" s="542"/>
      <c r="U51" s="542"/>
      <c r="V51" s="542"/>
      <c r="W51" s="542"/>
      <c r="X51" s="542"/>
      <c r="Y51" s="542"/>
      <c r="Z51" s="542"/>
      <c r="AA51" s="542"/>
      <c r="AB51" s="542"/>
      <c r="AC51" s="542"/>
      <c r="AD51" s="542"/>
      <c r="AE51" s="542"/>
      <c r="AF51" s="542"/>
      <c r="AG51" s="542"/>
      <c r="AH51" s="542"/>
      <c r="AI51" s="542"/>
      <c r="AJ51" s="542"/>
      <c r="AK51" s="542"/>
      <c r="AL51" s="542"/>
      <c r="AM51" s="542"/>
      <c r="AN51" s="542"/>
      <c r="AO51" s="542"/>
      <c r="AP51" s="542"/>
      <c r="AQ51" s="542"/>
      <c r="AR51" s="542"/>
      <c r="AS51" s="542"/>
      <c r="AT51" s="542"/>
      <c r="AU51" s="542"/>
      <c r="AV51" s="542"/>
      <c r="AW51" s="542"/>
      <c r="AX51" s="542"/>
      <c r="AY51" s="542"/>
      <c r="AZ51" s="542"/>
      <c r="BA51" s="542"/>
      <c r="BB51" s="542"/>
      <c r="BC51" s="542"/>
      <c r="BD51" s="634"/>
      <c r="BE51" s="634"/>
      <c r="BF51" s="634"/>
      <c r="BG51" s="542"/>
      <c r="BH51" s="542"/>
      <c r="BI51" s="542"/>
      <c r="BJ51" s="542"/>
      <c r="BK51" s="542"/>
      <c r="BL51" s="542"/>
      <c r="BM51" s="542"/>
      <c r="BN51" s="542"/>
      <c r="BO51" s="542"/>
      <c r="BP51" s="542"/>
      <c r="BQ51" s="542"/>
      <c r="BR51" s="542"/>
      <c r="BS51" s="542"/>
      <c r="BT51" s="542"/>
      <c r="BU51" s="542"/>
      <c r="BV51" s="542"/>
    </row>
    <row r="52" spans="1:74" s="543" customFormat="1" ht="12" customHeight="1" x14ac:dyDescent="0.2">
      <c r="A52" s="540"/>
      <c r="B52" s="826" t="s">
        <v>1055</v>
      </c>
      <c r="C52" s="748"/>
      <c r="D52" s="748"/>
      <c r="E52" s="748"/>
      <c r="F52" s="748"/>
      <c r="G52" s="748"/>
      <c r="H52" s="748"/>
      <c r="I52" s="748"/>
      <c r="J52" s="748"/>
      <c r="K52" s="748"/>
      <c r="L52" s="748"/>
      <c r="M52" s="748"/>
      <c r="N52" s="748"/>
      <c r="O52" s="748"/>
      <c r="P52" s="748"/>
      <c r="Q52" s="742"/>
      <c r="R52" s="542"/>
      <c r="S52" s="542"/>
      <c r="T52" s="542"/>
      <c r="U52" s="542"/>
      <c r="V52" s="542"/>
      <c r="W52" s="542"/>
      <c r="X52" s="542"/>
      <c r="Y52" s="542"/>
      <c r="Z52" s="542"/>
      <c r="AA52" s="542"/>
      <c r="AB52" s="542"/>
      <c r="AC52" s="542"/>
      <c r="AD52" s="542"/>
      <c r="AE52" s="542"/>
      <c r="AF52" s="542"/>
      <c r="AG52" s="542"/>
      <c r="AH52" s="542"/>
      <c r="AI52" s="542"/>
      <c r="AJ52" s="542"/>
      <c r="AK52" s="542"/>
      <c r="AL52" s="542"/>
      <c r="AM52" s="542"/>
      <c r="AN52" s="542"/>
      <c r="AO52" s="542"/>
      <c r="AP52" s="542"/>
      <c r="AQ52" s="542"/>
      <c r="AR52" s="542"/>
      <c r="AS52" s="542"/>
      <c r="AT52" s="542"/>
      <c r="AU52" s="542"/>
      <c r="AV52" s="542"/>
      <c r="AW52" s="542"/>
      <c r="AX52" s="542"/>
      <c r="AY52" s="542"/>
      <c r="AZ52" s="542"/>
      <c r="BA52" s="542"/>
      <c r="BB52" s="542"/>
      <c r="BC52" s="542"/>
      <c r="BD52" s="634"/>
      <c r="BE52" s="634"/>
      <c r="BF52" s="634"/>
      <c r="BG52" s="542"/>
      <c r="BH52" s="542"/>
      <c r="BI52" s="542"/>
      <c r="BJ52" s="542"/>
      <c r="BK52" s="542"/>
      <c r="BL52" s="542"/>
      <c r="BM52" s="542"/>
      <c r="BN52" s="542"/>
      <c r="BO52" s="542"/>
      <c r="BP52" s="542"/>
      <c r="BQ52" s="542"/>
      <c r="BR52" s="542"/>
      <c r="BS52" s="542"/>
      <c r="BT52" s="542"/>
      <c r="BU52" s="542"/>
      <c r="BV52" s="542"/>
    </row>
    <row r="53" spans="1:74" s="543" customFormat="1" ht="12" customHeight="1" x14ac:dyDescent="0.2">
      <c r="A53" s="540"/>
      <c r="B53" s="539" t="s">
        <v>815</v>
      </c>
      <c r="C53" s="737"/>
      <c r="D53" s="737"/>
      <c r="E53" s="737"/>
      <c r="F53" s="737"/>
      <c r="G53" s="737"/>
      <c r="H53" s="737"/>
      <c r="I53" s="737"/>
      <c r="J53" s="737"/>
      <c r="K53" s="737"/>
      <c r="L53" s="737"/>
      <c r="M53" s="737"/>
      <c r="N53" s="737"/>
      <c r="O53" s="737"/>
      <c r="P53" s="737"/>
      <c r="Q53" s="736"/>
      <c r="R53" s="542"/>
      <c r="S53" s="542"/>
      <c r="T53" s="542"/>
      <c r="U53" s="542"/>
      <c r="V53" s="542"/>
      <c r="W53" s="542"/>
      <c r="X53" s="542"/>
      <c r="Y53" s="542"/>
      <c r="Z53" s="542"/>
      <c r="AA53" s="542"/>
      <c r="AB53" s="542"/>
      <c r="AC53" s="542"/>
      <c r="AD53" s="542"/>
      <c r="AE53" s="542"/>
      <c r="AF53" s="542"/>
      <c r="AG53" s="542"/>
      <c r="AH53" s="542"/>
      <c r="AI53" s="542"/>
      <c r="AJ53" s="542"/>
      <c r="AK53" s="542"/>
      <c r="AL53" s="542"/>
      <c r="AM53" s="542"/>
      <c r="AN53" s="542"/>
      <c r="AO53" s="542"/>
      <c r="AP53" s="542"/>
      <c r="AQ53" s="542"/>
      <c r="AR53" s="542"/>
      <c r="AS53" s="542"/>
      <c r="AT53" s="542"/>
      <c r="AU53" s="542"/>
      <c r="AV53" s="542"/>
      <c r="AW53" s="542"/>
      <c r="AX53" s="542"/>
      <c r="AY53" s="542"/>
      <c r="AZ53" s="542"/>
      <c r="BA53" s="542"/>
      <c r="BB53" s="542"/>
      <c r="BC53" s="542"/>
      <c r="BD53" s="634"/>
      <c r="BE53" s="634"/>
      <c r="BF53" s="634"/>
      <c r="BG53" s="542"/>
      <c r="BH53" s="542"/>
      <c r="BI53" s="542"/>
      <c r="BJ53" s="542"/>
      <c r="BK53" s="542"/>
      <c r="BL53" s="542"/>
      <c r="BM53" s="542"/>
      <c r="BN53" s="542"/>
      <c r="BO53" s="542"/>
      <c r="BP53" s="542"/>
      <c r="BQ53" s="542"/>
      <c r="BR53" s="542"/>
      <c r="BS53" s="542"/>
      <c r="BT53" s="542"/>
      <c r="BU53" s="542"/>
      <c r="BV53" s="542"/>
    </row>
    <row r="54" spans="1:74" s="543" customFormat="1" ht="12" customHeight="1" x14ac:dyDescent="0.2">
      <c r="A54" s="540"/>
      <c r="B54" s="756" t="str">
        <f>"Notes: "&amp;"EIA completed modeling and analysis for this report on " &amp;Dates!D2&amp;"."</f>
        <v>Notes: EIA completed modeling and analysis for this report on Thursday February 4, 2021.</v>
      </c>
      <c r="C54" s="755"/>
      <c r="D54" s="755"/>
      <c r="E54" s="755"/>
      <c r="F54" s="755"/>
      <c r="G54" s="755"/>
      <c r="H54" s="755"/>
      <c r="I54" s="755"/>
      <c r="J54" s="755"/>
      <c r="K54" s="755"/>
      <c r="L54" s="755"/>
      <c r="M54" s="755"/>
      <c r="N54" s="755"/>
      <c r="O54" s="755"/>
      <c r="P54" s="755"/>
      <c r="Q54" s="755"/>
      <c r="R54" s="542"/>
      <c r="S54" s="542"/>
      <c r="T54" s="542"/>
      <c r="U54" s="542"/>
      <c r="V54" s="542"/>
      <c r="W54" s="542"/>
      <c r="X54" s="542"/>
      <c r="Y54" s="542"/>
      <c r="Z54" s="542"/>
      <c r="AA54" s="542"/>
      <c r="AB54" s="542"/>
      <c r="AC54" s="542"/>
      <c r="AD54" s="542"/>
      <c r="AE54" s="542"/>
      <c r="AF54" s="542"/>
      <c r="AG54" s="542"/>
      <c r="AH54" s="542"/>
      <c r="AI54" s="542"/>
      <c r="AJ54" s="542"/>
      <c r="AK54" s="542"/>
      <c r="AL54" s="542"/>
      <c r="AM54" s="542"/>
      <c r="AN54" s="542"/>
      <c r="AO54" s="542"/>
      <c r="AP54" s="542"/>
      <c r="AQ54" s="542"/>
      <c r="AR54" s="542"/>
      <c r="AS54" s="542"/>
      <c r="AT54" s="542"/>
      <c r="AU54" s="542"/>
      <c r="AV54" s="542"/>
      <c r="AW54" s="542"/>
      <c r="AX54" s="542"/>
      <c r="AY54" s="542"/>
      <c r="AZ54" s="542"/>
      <c r="BA54" s="542"/>
      <c r="BB54" s="542"/>
      <c r="BC54" s="542"/>
      <c r="BD54" s="634"/>
      <c r="BE54" s="634"/>
      <c r="BF54" s="634"/>
      <c r="BG54" s="542"/>
      <c r="BH54" s="542"/>
      <c r="BI54" s="542"/>
      <c r="BJ54" s="542"/>
      <c r="BK54" s="542"/>
      <c r="BL54" s="542"/>
      <c r="BM54" s="542"/>
      <c r="BN54" s="542"/>
      <c r="BO54" s="542"/>
      <c r="BP54" s="542"/>
      <c r="BQ54" s="542"/>
      <c r="BR54" s="542"/>
      <c r="BS54" s="542"/>
      <c r="BT54" s="542"/>
      <c r="BU54" s="542"/>
      <c r="BV54" s="542"/>
    </row>
    <row r="55" spans="1:74" s="543" customFormat="1" ht="12" customHeight="1" x14ac:dyDescent="0.2">
      <c r="A55" s="540"/>
      <c r="B55" s="756" t="s">
        <v>353</v>
      </c>
      <c r="C55" s="755"/>
      <c r="D55" s="755"/>
      <c r="E55" s="755"/>
      <c r="F55" s="755"/>
      <c r="G55" s="755"/>
      <c r="H55" s="755"/>
      <c r="I55" s="755"/>
      <c r="J55" s="755"/>
      <c r="K55" s="755"/>
      <c r="L55" s="755"/>
      <c r="M55" s="755"/>
      <c r="N55" s="755"/>
      <c r="O55" s="755"/>
      <c r="P55" s="755"/>
      <c r="Q55" s="755"/>
      <c r="R55" s="542"/>
      <c r="S55" s="542"/>
      <c r="T55" s="542"/>
      <c r="U55" s="542"/>
      <c r="V55" s="542"/>
      <c r="W55" s="542"/>
      <c r="X55" s="542"/>
      <c r="Y55" s="542"/>
      <c r="Z55" s="542"/>
      <c r="AA55" s="542"/>
      <c r="AB55" s="542"/>
      <c r="AC55" s="542"/>
      <c r="AD55" s="542"/>
      <c r="AE55" s="542"/>
      <c r="AF55" s="542"/>
      <c r="AG55" s="542"/>
      <c r="AH55" s="542"/>
      <c r="AI55" s="542"/>
      <c r="AJ55" s="542"/>
      <c r="AK55" s="542"/>
      <c r="AL55" s="542"/>
      <c r="AM55" s="542"/>
      <c r="AN55" s="542"/>
      <c r="AO55" s="542"/>
      <c r="AP55" s="542"/>
      <c r="AQ55" s="542"/>
      <c r="AR55" s="542"/>
      <c r="AS55" s="542"/>
      <c r="AT55" s="542"/>
      <c r="AU55" s="542"/>
      <c r="AV55" s="542"/>
      <c r="AW55" s="542"/>
      <c r="AX55" s="542"/>
      <c r="AY55" s="542"/>
      <c r="AZ55" s="542"/>
      <c r="BA55" s="542"/>
      <c r="BB55" s="542"/>
      <c r="BC55" s="542"/>
      <c r="BD55" s="634"/>
      <c r="BE55" s="634"/>
      <c r="BF55" s="634"/>
      <c r="BG55" s="542"/>
      <c r="BH55" s="542"/>
      <c r="BI55" s="542"/>
      <c r="BJ55" s="542"/>
      <c r="BK55" s="542"/>
      <c r="BL55" s="542"/>
      <c r="BM55" s="542"/>
      <c r="BN55" s="542"/>
      <c r="BO55" s="542"/>
      <c r="BP55" s="542"/>
      <c r="BQ55" s="542"/>
      <c r="BR55" s="542"/>
      <c r="BS55" s="542"/>
      <c r="BT55" s="542"/>
      <c r="BU55" s="542"/>
      <c r="BV55" s="542"/>
    </row>
    <row r="56" spans="1:74" s="543" customFormat="1" ht="12" customHeight="1" x14ac:dyDescent="0.2">
      <c r="A56" s="540"/>
      <c r="B56" s="827" t="s">
        <v>363</v>
      </c>
      <c r="C56" s="742"/>
      <c r="D56" s="742"/>
      <c r="E56" s="742"/>
      <c r="F56" s="742"/>
      <c r="G56" s="742"/>
      <c r="H56" s="742"/>
      <c r="I56" s="742"/>
      <c r="J56" s="742"/>
      <c r="K56" s="742"/>
      <c r="L56" s="742"/>
      <c r="M56" s="742"/>
      <c r="N56" s="742"/>
      <c r="O56" s="742"/>
      <c r="P56" s="742"/>
      <c r="Q56" s="742"/>
      <c r="R56" s="542"/>
      <c r="S56" s="542"/>
      <c r="T56" s="542"/>
      <c r="U56" s="542"/>
      <c r="V56" s="542"/>
      <c r="W56" s="542"/>
      <c r="X56" s="542"/>
      <c r="Y56" s="542"/>
      <c r="Z56" s="542"/>
      <c r="AA56" s="542"/>
      <c r="AB56" s="542"/>
      <c r="AC56" s="542"/>
      <c r="AD56" s="542"/>
      <c r="AE56" s="542"/>
      <c r="AF56" s="542"/>
      <c r="AG56" s="542"/>
      <c r="AH56" s="542"/>
      <c r="AI56" s="542"/>
      <c r="AJ56" s="542"/>
      <c r="AK56" s="542"/>
      <c r="AL56" s="542"/>
      <c r="AM56" s="542"/>
      <c r="AN56" s="542"/>
      <c r="AO56" s="542"/>
      <c r="AP56" s="542"/>
      <c r="AQ56" s="542"/>
      <c r="AR56" s="542"/>
      <c r="AS56" s="542"/>
      <c r="AT56" s="542"/>
      <c r="AU56" s="542"/>
      <c r="AV56" s="542"/>
      <c r="AW56" s="542"/>
      <c r="AX56" s="542"/>
      <c r="AY56" s="542"/>
      <c r="AZ56" s="542"/>
      <c r="BA56" s="542"/>
      <c r="BB56" s="542"/>
      <c r="BC56" s="542"/>
      <c r="BD56" s="634"/>
      <c r="BE56" s="634"/>
      <c r="BF56" s="634"/>
      <c r="BG56" s="542"/>
      <c r="BH56" s="542"/>
      <c r="BI56" s="542"/>
      <c r="BJ56" s="542"/>
      <c r="BK56" s="542"/>
      <c r="BL56" s="542"/>
      <c r="BM56" s="542"/>
      <c r="BN56" s="542"/>
      <c r="BO56" s="542"/>
      <c r="BP56" s="542"/>
      <c r="BQ56" s="542"/>
      <c r="BR56" s="542"/>
      <c r="BS56" s="542"/>
      <c r="BT56" s="542"/>
      <c r="BU56" s="542"/>
      <c r="BV56" s="542"/>
    </row>
    <row r="57" spans="1:74" s="543" customFormat="1" ht="12" customHeight="1" x14ac:dyDescent="0.2">
      <c r="A57" s="540"/>
      <c r="B57" s="546" t="s">
        <v>838</v>
      </c>
      <c r="C57" s="547"/>
      <c r="D57" s="547"/>
      <c r="E57" s="547"/>
      <c r="F57" s="547"/>
      <c r="G57" s="547"/>
      <c r="H57" s="547"/>
      <c r="I57" s="547"/>
      <c r="J57" s="547"/>
      <c r="K57" s="547"/>
      <c r="L57" s="547"/>
      <c r="M57" s="547"/>
      <c r="N57" s="547"/>
      <c r="O57" s="547"/>
      <c r="P57" s="547"/>
      <c r="Q57" s="547"/>
      <c r="R57" s="547"/>
      <c r="S57" s="547"/>
      <c r="T57" s="547"/>
      <c r="U57" s="547"/>
      <c r="V57" s="547"/>
      <c r="W57" s="547"/>
      <c r="X57" s="547"/>
      <c r="Y57" s="547"/>
      <c r="Z57" s="547"/>
      <c r="AA57" s="547"/>
      <c r="AB57" s="547"/>
      <c r="AC57" s="547"/>
      <c r="AD57" s="547"/>
      <c r="AE57" s="547"/>
      <c r="AF57" s="547"/>
      <c r="AG57" s="547"/>
      <c r="AH57" s="547"/>
      <c r="AI57" s="547"/>
      <c r="AJ57" s="547"/>
      <c r="AK57" s="547"/>
      <c r="AL57" s="547"/>
      <c r="AM57" s="547"/>
      <c r="AN57" s="547"/>
      <c r="AO57" s="547"/>
      <c r="AP57" s="547"/>
      <c r="AQ57" s="547"/>
      <c r="AR57" s="547"/>
      <c r="AS57" s="547"/>
      <c r="AT57" s="547"/>
      <c r="AU57" s="547"/>
      <c r="AV57" s="547"/>
      <c r="AW57" s="547"/>
      <c r="AX57" s="547"/>
      <c r="AY57" s="547"/>
      <c r="AZ57" s="547"/>
      <c r="BA57" s="547"/>
      <c r="BB57" s="547"/>
      <c r="BC57" s="547"/>
      <c r="BD57" s="636"/>
      <c r="BE57" s="636"/>
      <c r="BF57" s="636"/>
      <c r="BG57" s="547"/>
      <c r="BH57" s="547"/>
      <c r="BI57" s="547"/>
      <c r="BJ57" s="547"/>
      <c r="BK57" s="547"/>
      <c r="BL57" s="547"/>
      <c r="BM57" s="547"/>
      <c r="BN57" s="547"/>
      <c r="BO57" s="547"/>
      <c r="BP57" s="547"/>
      <c r="BQ57" s="547"/>
      <c r="BR57" s="547"/>
      <c r="BS57" s="547"/>
      <c r="BT57" s="547"/>
      <c r="BU57" s="547"/>
      <c r="BV57" s="547"/>
    </row>
    <row r="58" spans="1:74" s="543" customFormat="1" ht="12" customHeight="1" x14ac:dyDescent="0.2">
      <c r="A58" s="540"/>
      <c r="B58" s="771" t="s">
        <v>1391</v>
      </c>
      <c r="C58" s="742"/>
      <c r="D58" s="742"/>
      <c r="E58" s="742"/>
      <c r="F58" s="742"/>
      <c r="G58" s="742"/>
      <c r="H58" s="742"/>
      <c r="I58" s="742"/>
      <c r="J58" s="742"/>
      <c r="K58" s="742"/>
      <c r="L58" s="742"/>
      <c r="M58" s="742"/>
      <c r="N58" s="742"/>
      <c r="O58" s="742"/>
      <c r="P58" s="742"/>
      <c r="Q58" s="742"/>
      <c r="R58" s="548"/>
      <c r="S58" s="548"/>
      <c r="T58" s="548"/>
      <c r="U58" s="548"/>
      <c r="V58" s="548"/>
      <c r="W58" s="548"/>
      <c r="X58" s="548"/>
      <c r="Y58" s="548"/>
      <c r="Z58" s="548"/>
      <c r="AA58" s="548"/>
      <c r="AB58" s="548"/>
      <c r="AC58" s="548"/>
      <c r="AD58" s="548"/>
      <c r="AE58" s="548"/>
      <c r="AF58" s="548"/>
      <c r="AG58" s="548"/>
      <c r="AH58" s="548"/>
      <c r="AI58" s="548"/>
      <c r="AJ58" s="548"/>
      <c r="AK58" s="548"/>
      <c r="AL58" s="548"/>
      <c r="AM58" s="548"/>
      <c r="AN58" s="548"/>
      <c r="AO58" s="548"/>
      <c r="AP58" s="548"/>
      <c r="AQ58" s="548"/>
      <c r="AR58" s="548"/>
      <c r="AS58" s="548"/>
      <c r="AT58" s="548"/>
      <c r="AU58" s="548"/>
      <c r="AV58" s="548"/>
      <c r="AW58" s="548"/>
      <c r="AX58" s="548"/>
      <c r="AY58" s="548"/>
      <c r="AZ58" s="548"/>
      <c r="BA58" s="548"/>
      <c r="BB58" s="548"/>
      <c r="BC58" s="548"/>
      <c r="BD58" s="636"/>
      <c r="BE58" s="636"/>
      <c r="BF58" s="636"/>
      <c r="BG58" s="548"/>
      <c r="BH58" s="548"/>
      <c r="BI58" s="548"/>
      <c r="BJ58" s="548"/>
      <c r="BK58" s="548"/>
      <c r="BL58" s="548"/>
      <c r="BM58" s="548"/>
      <c r="BN58" s="548"/>
      <c r="BO58" s="548"/>
      <c r="BP58" s="548"/>
      <c r="BQ58" s="548"/>
      <c r="BR58" s="548"/>
      <c r="BS58" s="548"/>
      <c r="BT58" s="548"/>
      <c r="BU58" s="548"/>
      <c r="BV58" s="548"/>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
    </sheetView>
  </sheetViews>
  <sheetFormatPr defaultColWidth="9.140625" defaultRowHeight="12" customHeight="1" x14ac:dyDescent="0.25"/>
  <cols>
    <col min="1" max="1" width="12.42578125" style="660" customWidth="1"/>
    <col min="2" max="2" width="26" style="660" customWidth="1"/>
    <col min="3" max="55" width="6.5703125" style="660" customWidth="1"/>
    <col min="56" max="58" width="6.5703125" style="675" customWidth="1"/>
    <col min="59" max="74" width="6.5703125" style="660" customWidth="1"/>
    <col min="75" max="16384" width="9.140625" style="660"/>
  </cols>
  <sheetData>
    <row r="1" spans="1:74" ht="12.75" customHeight="1" x14ac:dyDescent="0.25">
      <c r="A1" s="834" t="s">
        <v>798</v>
      </c>
      <c r="B1" s="663" t="s">
        <v>1056</v>
      </c>
      <c r="C1" s="661"/>
      <c r="D1" s="661"/>
      <c r="E1" s="661"/>
      <c r="F1" s="661"/>
      <c r="G1" s="661"/>
      <c r="H1" s="661"/>
      <c r="I1" s="661"/>
      <c r="J1" s="661"/>
      <c r="K1" s="661"/>
      <c r="L1" s="661"/>
      <c r="M1" s="661"/>
      <c r="N1" s="661"/>
      <c r="O1" s="661"/>
      <c r="P1" s="661"/>
      <c r="Q1" s="661"/>
    </row>
    <row r="2" spans="1:74" ht="12.75" customHeight="1" x14ac:dyDescent="0.25">
      <c r="A2" s="834"/>
      <c r="B2" s="662" t="str">
        <f>"U.S. Energy Information Administration  |  Short-Term Energy Outlook - "&amp;Dates!$D$1</f>
        <v>U.S. Energy Information Administration  |  Short-Term Energy Outlook - February 2021</v>
      </c>
      <c r="C2" s="661"/>
      <c r="D2" s="661"/>
      <c r="E2" s="661"/>
      <c r="F2" s="661"/>
      <c r="G2" s="661"/>
      <c r="H2" s="661"/>
      <c r="I2" s="661"/>
      <c r="J2" s="661"/>
      <c r="K2" s="661"/>
      <c r="L2" s="661"/>
      <c r="M2" s="661"/>
      <c r="N2" s="661"/>
      <c r="O2" s="661"/>
      <c r="P2" s="661"/>
      <c r="Q2" s="661"/>
    </row>
    <row r="3" spans="1:74" ht="12.75" customHeight="1" x14ac:dyDescent="0.25">
      <c r="A3" s="666"/>
      <c r="B3" s="667"/>
      <c r="C3" s="828">
        <f>Dates!D3</f>
        <v>2017</v>
      </c>
      <c r="D3" s="829"/>
      <c r="E3" s="829"/>
      <c r="F3" s="829"/>
      <c r="G3" s="829"/>
      <c r="H3" s="829"/>
      <c r="I3" s="829"/>
      <c r="J3" s="829"/>
      <c r="K3" s="829"/>
      <c r="L3" s="829"/>
      <c r="M3" s="829"/>
      <c r="N3" s="830"/>
      <c r="O3" s="828">
        <f>C3+1</f>
        <v>2018</v>
      </c>
      <c r="P3" s="829"/>
      <c r="Q3" s="829"/>
      <c r="R3" s="829"/>
      <c r="S3" s="829"/>
      <c r="T3" s="829"/>
      <c r="U3" s="829"/>
      <c r="V3" s="829"/>
      <c r="W3" s="829"/>
      <c r="X3" s="829"/>
      <c r="Y3" s="829"/>
      <c r="Z3" s="830"/>
      <c r="AA3" s="828">
        <f>O3+1</f>
        <v>2019</v>
      </c>
      <c r="AB3" s="829"/>
      <c r="AC3" s="829"/>
      <c r="AD3" s="829"/>
      <c r="AE3" s="829"/>
      <c r="AF3" s="829"/>
      <c r="AG3" s="829"/>
      <c r="AH3" s="829"/>
      <c r="AI3" s="829"/>
      <c r="AJ3" s="829"/>
      <c r="AK3" s="829"/>
      <c r="AL3" s="830"/>
      <c r="AM3" s="828">
        <f>AA3+1</f>
        <v>2020</v>
      </c>
      <c r="AN3" s="829"/>
      <c r="AO3" s="829"/>
      <c r="AP3" s="829"/>
      <c r="AQ3" s="829"/>
      <c r="AR3" s="829"/>
      <c r="AS3" s="829"/>
      <c r="AT3" s="829"/>
      <c r="AU3" s="829"/>
      <c r="AV3" s="829"/>
      <c r="AW3" s="829"/>
      <c r="AX3" s="830"/>
      <c r="AY3" s="828">
        <f>AM3+1</f>
        <v>2021</v>
      </c>
      <c r="AZ3" s="829"/>
      <c r="BA3" s="829"/>
      <c r="BB3" s="829"/>
      <c r="BC3" s="829"/>
      <c r="BD3" s="829"/>
      <c r="BE3" s="829"/>
      <c r="BF3" s="829"/>
      <c r="BG3" s="829"/>
      <c r="BH3" s="829"/>
      <c r="BI3" s="829"/>
      <c r="BJ3" s="830"/>
      <c r="BK3" s="828">
        <f>AY3+1</f>
        <v>2022</v>
      </c>
      <c r="BL3" s="829"/>
      <c r="BM3" s="829"/>
      <c r="BN3" s="829"/>
      <c r="BO3" s="829"/>
      <c r="BP3" s="829"/>
      <c r="BQ3" s="829"/>
      <c r="BR3" s="829"/>
      <c r="BS3" s="829"/>
      <c r="BT3" s="829"/>
      <c r="BU3" s="829"/>
      <c r="BV3" s="830"/>
    </row>
    <row r="4" spans="1:74" ht="12.75" customHeight="1" x14ac:dyDescent="0.25">
      <c r="A4" s="666"/>
      <c r="B4" s="668"/>
      <c r="C4" s="669" t="s">
        <v>473</v>
      </c>
      <c r="D4" s="669" t="s">
        <v>474</v>
      </c>
      <c r="E4" s="669" t="s">
        <v>475</v>
      </c>
      <c r="F4" s="669" t="s">
        <v>476</v>
      </c>
      <c r="G4" s="669" t="s">
        <v>477</v>
      </c>
      <c r="H4" s="669" t="s">
        <v>478</v>
      </c>
      <c r="I4" s="669" t="s">
        <v>479</v>
      </c>
      <c r="J4" s="669" t="s">
        <v>480</v>
      </c>
      <c r="K4" s="669" t="s">
        <v>481</v>
      </c>
      <c r="L4" s="669" t="s">
        <v>482</v>
      </c>
      <c r="M4" s="669" t="s">
        <v>483</v>
      </c>
      <c r="N4" s="669" t="s">
        <v>484</v>
      </c>
      <c r="O4" s="669" t="s">
        <v>473</v>
      </c>
      <c r="P4" s="669" t="s">
        <v>474</v>
      </c>
      <c r="Q4" s="669" t="s">
        <v>475</v>
      </c>
      <c r="R4" s="669" t="s">
        <v>476</v>
      </c>
      <c r="S4" s="669" t="s">
        <v>477</v>
      </c>
      <c r="T4" s="669" t="s">
        <v>478</v>
      </c>
      <c r="U4" s="669" t="s">
        <v>479</v>
      </c>
      <c r="V4" s="669" t="s">
        <v>480</v>
      </c>
      <c r="W4" s="669" t="s">
        <v>481</v>
      </c>
      <c r="X4" s="669" t="s">
        <v>482</v>
      </c>
      <c r="Y4" s="669" t="s">
        <v>483</v>
      </c>
      <c r="Z4" s="669" t="s">
        <v>484</v>
      </c>
      <c r="AA4" s="669" t="s">
        <v>473</v>
      </c>
      <c r="AB4" s="669" t="s">
        <v>474</v>
      </c>
      <c r="AC4" s="669" t="s">
        <v>475</v>
      </c>
      <c r="AD4" s="669" t="s">
        <v>476</v>
      </c>
      <c r="AE4" s="669" t="s">
        <v>477</v>
      </c>
      <c r="AF4" s="669" t="s">
        <v>478</v>
      </c>
      <c r="AG4" s="669" t="s">
        <v>479</v>
      </c>
      <c r="AH4" s="669" t="s">
        <v>480</v>
      </c>
      <c r="AI4" s="669" t="s">
        <v>481</v>
      </c>
      <c r="AJ4" s="669" t="s">
        <v>482</v>
      </c>
      <c r="AK4" s="669" t="s">
        <v>483</v>
      </c>
      <c r="AL4" s="669" t="s">
        <v>484</v>
      </c>
      <c r="AM4" s="669" t="s">
        <v>473</v>
      </c>
      <c r="AN4" s="669" t="s">
        <v>474</v>
      </c>
      <c r="AO4" s="669" t="s">
        <v>475</v>
      </c>
      <c r="AP4" s="669" t="s">
        <v>476</v>
      </c>
      <c r="AQ4" s="669" t="s">
        <v>477</v>
      </c>
      <c r="AR4" s="669" t="s">
        <v>478</v>
      </c>
      <c r="AS4" s="669" t="s">
        <v>479</v>
      </c>
      <c r="AT4" s="669" t="s">
        <v>480</v>
      </c>
      <c r="AU4" s="669" t="s">
        <v>481</v>
      </c>
      <c r="AV4" s="669" t="s">
        <v>482</v>
      </c>
      <c r="AW4" s="669" t="s">
        <v>483</v>
      </c>
      <c r="AX4" s="669" t="s">
        <v>484</v>
      </c>
      <c r="AY4" s="669" t="s">
        <v>473</v>
      </c>
      <c r="AZ4" s="669" t="s">
        <v>474</v>
      </c>
      <c r="BA4" s="669" t="s">
        <v>475</v>
      </c>
      <c r="BB4" s="669" t="s">
        <v>476</v>
      </c>
      <c r="BC4" s="669" t="s">
        <v>477</v>
      </c>
      <c r="BD4" s="669" t="s">
        <v>478</v>
      </c>
      <c r="BE4" s="669" t="s">
        <v>479</v>
      </c>
      <c r="BF4" s="669" t="s">
        <v>480</v>
      </c>
      <c r="BG4" s="669" t="s">
        <v>481</v>
      </c>
      <c r="BH4" s="669" t="s">
        <v>482</v>
      </c>
      <c r="BI4" s="669" t="s">
        <v>483</v>
      </c>
      <c r="BJ4" s="669" t="s">
        <v>484</v>
      </c>
      <c r="BK4" s="669" t="s">
        <v>473</v>
      </c>
      <c r="BL4" s="669" t="s">
        <v>474</v>
      </c>
      <c r="BM4" s="669" t="s">
        <v>475</v>
      </c>
      <c r="BN4" s="669" t="s">
        <v>476</v>
      </c>
      <c r="BO4" s="669" t="s">
        <v>477</v>
      </c>
      <c r="BP4" s="669" t="s">
        <v>478</v>
      </c>
      <c r="BQ4" s="669" t="s">
        <v>479</v>
      </c>
      <c r="BR4" s="669" t="s">
        <v>480</v>
      </c>
      <c r="BS4" s="669" t="s">
        <v>481</v>
      </c>
      <c r="BT4" s="669" t="s">
        <v>482</v>
      </c>
      <c r="BU4" s="669" t="s">
        <v>483</v>
      </c>
      <c r="BV4" s="669" t="s">
        <v>484</v>
      </c>
    </row>
    <row r="5" spans="1:74" ht="12" customHeight="1" x14ac:dyDescent="0.25">
      <c r="A5" s="666"/>
      <c r="B5" s="665" t="s">
        <v>1064</v>
      </c>
      <c r="C5" s="661"/>
      <c r="D5" s="661"/>
      <c r="E5" s="661"/>
      <c r="F5" s="661"/>
      <c r="G5" s="661"/>
      <c r="H5" s="661"/>
      <c r="I5" s="661"/>
      <c r="J5" s="661"/>
      <c r="K5" s="661"/>
      <c r="L5" s="661"/>
      <c r="M5" s="661"/>
      <c r="N5" s="661"/>
      <c r="O5" s="661"/>
      <c r="P5" s="661"/>
      <c r="Q5" s="661"/>
      <c r="BG5" s="675"/>
      <c r="BH5" s="675"/>
      <c r="BI5" s="675"/>
    </row>
    <row r="6" spans="1:74" ht="12" customHeight="1" x14ac:dyDescent="0.25">
      <c r="A6" s="666"/>
      <c r="B6" s="665" t="s">
        <v>1065</v>
      </c>
      <c r="C6" s="661"/>
      <c r="D6" s="661"/>
      <c r="E6" s="661"/>
      <c r="F6" s="661"/>
      <c r="G6" s="661"/>
      <c r="H6" s="661"/>
      <c r="I6" s="661"/>
      <c r="J6" s="661"/>
      <c r="K6" s="661"/>
      <c r="L6" s="661"/>
      <c r="M6" s="661"/>
      <c r="N6" s="661"/>
      <c r="O6" s="661"/>
      <c r="P6" s="661"/>
      <c r="Q6" s="661"/>
      <c r="BG6" s="675"/>
      <c r="BH6" s="675"/>
      <c r="BI6" s="675"/>
    </row>
    <row r="7" spans="1:74" ht="12" customHeight="1" x14ac:dyDescent="0.25">
      <c r="A7" s="666" t="s">
        <v>1057</v>
      </c>
      <c r="B7" s="664" t="s">
        <v>1066</v>
      </c>
      <c r="C7" s="674">
        <v>7226.6</v>
      </c>
      <c r="D7" s="674">
        <v>7225</v>
      </c>
      <c r="E7" s="674">
        <v>7233.4</v>
      </c>
      <c r="F7" s="674">
        <v>7255.4</v>
      </c>
      <c r="G7" s="674">
        <v>7254.4</v>
      </c>
      <c r="H7" s="674">
        <v>7268.9</v>
      </c>
      <c r="I7" s="674">
        <v>7325.6</v>
      </c>
      <c r="J7" s="674">
        <v>7325.6</v>
      </c>
      <c r="K7" s="674">
        <v>7325.6</v>
      </c>
      <c r="L7" s="674">
        <v>7325.6</v>
      </c>
      <c r="M7" s="674">
        <v>7325.6</v>
      </c>
      <c r="N7" s="674">
        <v>7313.4</v>
      </c>
      <c r="O7" s="674">
        <v>7126.6</v>
      </c>
      <c r="P7" s="674">
        <v>7105.9</v>
      </c>
      <c r="Q7" s="674">
        <v>7105.9</v>
      </c>
      <c r="R7" s="674">
        <v>7103.3</v>
      </c>
      <c r="S7" s="674">
        <v>7101.3</v>
      </c>
      <c r="T7" s="674">
        <v>7068.1</v>
      </c>
      <c r="U7" s="674">
        <v>7057.3</v>
      </c>
      <c r="V7" s="674">
        <v>7035.2</v>
      </c>
      <c r="W7" s="674">
        <v>7035.2</v>
      </c>
      <c r="X7" s="674">
        <v>7034.1</v>
      </c>
      <c r="Y7" s="674">
        <v>6976.7</v>
      </c>
      <c r="Z7" s="674">
        <v>6972.3</v>
      </c>
      <c r="AA7" s="674">
        <v>6922.6</v>
      </c>
      <c r="AB7" s="674">
        <v>6922.6</v>
      </c>
      <c r="AC7" s="674">
        <v>6804.8</v>
      </c>
      <c r="AD7" s="674">
        <v>6793.6</v>
      </c>
      <c r="AE7" s="674">
        <v>6777.2</v>
      </c>
      <c r="AF7" s="674">
        <v>6757.9</v>
      </c>
      <c r="AG7" s="674">
        <v>6761.7</v>
      </c>
      <c r="AH7" s="674">
        <v>6759.8</v>
      </c>
      <c r="AI7" s="674">
        <v>6658.9</v>
      </c>
      <c r="AJ7" s="674">
        <v>6620.2</v>
      </c>
      <c r="AK7" s="674">
        <v>6620</v>
      </c>
      <c r="AL7" s="674">
        <v>6669</v>
      </c>
      <c r="AM7" s="674">
        <v>6669.6</v>
      </c>
      <c r="AN7" s="674">
        <v>6631.6</v>
      </c>
      <c r="AO7" s="674">
        <v>6631.6</v>
      </c>
      <c r="AP7" s="674">
        <v>6631.6</v>
      </c>
      <c r="AQ7" s="674">
        <v>6615.5</v>
      </c>
      <c r="AR7" s="674">
        <v>6550.6</v>
      </c>
      <c r="AS7" s="674">
        <v>6550.6</v>
      </c>
      <c r="AT7" s="674">
        <v>6590.2</v>
      </c>
      <c r="AU7" s="674">
        <v>6590.2</v>
      </c>
      <c r="AV7" s="674">
        <v>6590.2</v>
      </c>
      <c r="AW7" s="674">
        <v>6590.2</v>
      </c>
      <c r="AX7" s="674">
        <v>6591.6</v>
      </c>
      <c r="AY7" s="674">
        <v>6594.2</v>
      </c>
      <c r="AZ7" s="676">
        <v>6596.4</v>
      </c>
      <c r="BA7" s="676">
        <v>6485.4</v>
      </c>
      <c r="BB7" s="676">
        <v>6485.4</v>
      </c>
      <c r="BC7" s="676">
        <v>6485.4</v>
      </c>
      <c r="BD7" s="676">
        <v>6487.4</v>
      </c>
      <c r="BE7" s="676">
        <v>6487.4</v>
      </c>
      <c r="BF7" s="676">
        <v>6487.4</v>
      </c>
      <c r="BG7" s="676">
        <v>6412.4</v>
      </c>
      <c r="BH7" s="676">
        <v>6495.4</v>
      </c>
      <c r="BI7" s="676">
        <v>6495.4</v>
      </c>
      <c r="BJ7" s="676">
        <v>6497.6</v>
      </c>
      <c r="BK7" s="676">
        <v>6497.6</v>
      </c>
      <c r="BL7" s="676">
        <v>6500.6</v>
      </c>
      <c r="BM7" s="676">
        <v>6542.6</v>
      </c>
      <c r="BN7" s="676">
        <v>6543.8</v>
      </c>
      <c r="BO7" s="676">
        <v>6543.8</v>
      </c>
      <c r="BP7" s="676">
        <v>6543.8</v>
      </c>
      <c r="BQ7" s="676">
        <v>6543.8</v>
      </c>
      <c r="BR7" s="676">
        <v>6543.8</v>
      </c>
      <c r="BS7" s="676">
        <v>6543.8</v>
      </c>
      <c r="BT7" s="676">
        <v>6543.8</v>
      </c>
      <c r="BU7" s="676">
        <v>6543.8</v>
      </c>
      <c r="BV7" s="676">
        <v>6543.8</v>
      </c>
    </row>
    <row r="8" spans="1:74" ht="12" customHeight="1" x14ac:dyDescent="0.25">
      <c r="A8" s="666" t="s">
        <v>1058</v>
      </c>
      <c r="B8" s="664" t="s">
        <v>1067</v>
      </c>
      <c r="C8" s="674">
        <v>4195.3</v>
      </c>
      <c r="D8" s="674">
        <v>4193.7</v>
      </c>
      <c r="E8" s="674">
        <v>4202.1000000000004</v>
      </c>
      <c r="F8" s="674">
        <v>4224.1000000000004</v>
      </c>
      <c r="G8" s="674">
        <v>4223.1000000000004</v>
      </c>
      <c r="H8" s="674">
        <v>4237.6000000000004</v>
      </c>
      <c r="I8" s="674">
        <v>4240.8</v>
      </c>
      <c r="J8" s="674">
        <v>4240.8</v>
      </c>
      <c r="K8" s="674">
        <v>4240.8</v>
      </c>
      <c r="L8" s="674">
        <v>4240.8</v>
      </c>
      <c r="M8" s="674">
        <v>4240.8</v>
      </c>
      <c r="N8" s="674">
        <v>4234.1000000000004</v>
      </c>
      <c r="O8" s="674">
        <v>4120.1000000000004</v>
      </c>
      <c r="P8" s="674">
        <v>4099.3999999999996</v>
      </c>
      <c r="Q8" s="674">
        <v>4099.3999999999996</v>
      </c>
      <c r="R8" s="674">
        <v>4096.8</v>
      </c>
      <c r="S8" s="674">
        <v>4094.8</v>
      </c>
      <c r="T8" s="674">
        <v>4061.6</v>
      </c>
      <c r="U8" s="674">
        <v>4050.8</v>
      </c>
      <c r="V8" s="674">
        <v>4047.2</v>
      </c>
      <c r="W8" s="674">
        <v>4047.2</v>
      </c>
      <c r="X8" s="674">
        <v>4046.1</v>
      </c>
      <c r="Y8" s="674">
        <v>4043.7</v>
      </c>
      <c r="Z8" s="674">
        <v>4039.3</v>
      </c>
      <c r="AA8" s="674">
        <v>4036.7</v>
      </c>
      <c r="AB8" s="674">
        <v>4036.7</v>
      </c>
      <c r="AC8" s="674">
        <v>4001.9</v>
      </c>
      <c r="AD8" s="674">
        <v>3990.7</v>
      </c>
      <c r="AE8" s="674">
        <v>3989.3</v>
      </c>
      <c r="AF8" s="674">
        <v>3970</v>
      </c>
      <c r="AG8" s="674">
        <v>3973.8</v>
      </c>
      <c r="AH8" s="674">
        <v>3971.9</v>
      </c>
      <c r="AI8" s="674">
        <v>3960.3</v>
      </c>
      <c r="AJ8" s="674">
        <v>3958.6</v>
      </c>
      <c r="AK8" s="674">
        <v>3958.4</v>
      </c>
      <c r="AL8" s="674">
        <v>3942.4</v>
      </c>
      <c r="AM8" s="674">
        <v>3943</v>
      </c>
      <c r="AN8" s="674">
        <v>3943</v>
      </c>
      <c r="AO8" s="674">
        <v>3943</v>
      </c>
      <c r="AP8" s="674">
        <v>3943</v>
      </c>
      <c r="AQ8" s="674">
        <v>3926.9</v>
      </c>
      <c r="AR8" s="674">
        <v>3862</v>
      </c>
      <c r="AS8" s="674">
        <v>3862</v>
      </c>
      <c r="AT8" s="674">
        <v>3863.6</v>
      </c>
      <c r="AU8" s="674">
        <v>3863.6</v>
      </c>
      <c r="AV8" s="674">
        <v>3863.6</v>
      </c>
      <c r="AW8" s="674">
        <v>3863.6</v>
      </c>
      <c r="AX8" s="674">
        <v>3865</v>
      </c>
      <c r="AY8" s="674">
        <v>3867.6</v>
      </c>
      <c r="AZ8" s="676">
        <v>3869.8</v>
      </c>
      <c r="BA8" s="676">
        <v>3901.8</v>
      </c>
      <c r="BB8" s="676">
        <v>3901.8</v>
      </c>
      <c r="BC8" s="676">
        <v>3901.8</v>
      </c>
      <c r="BD8" s="676">
        <v>3903.8</v>
      </c>
      <c r="BE8" s="676">
        <v>3903.8</v>
      </c>
      <c r="BF8" s="676">
        <v>3903.8</v>
      </c>
      <c r="BG8" s="676">
        <v>3828.8</v>
      </c>
      <c r="BH8" s="676">
        <v>3911.8</v>
      </c>
      <c r="BI8" s="676">
        <v>3911.8</v>
      </c>
      <c r="BJ8" s="676">
        <v>3914</v>
      </c>
      <c r="BK8" s="676">
        <v>3914</v>
      </c>
      <c r="BL8" s="676">
        <v>3917</v>
      </c>
      <c r="BM8" s="676">
        <v>3917</v>
      </c>
      <c r="BN8" s="676">
        <v>3918.2</v>
      </c>
      <c r="BO8" s="676">
        <v>3918.2</v>
      </c>
      <c r="BP8" s="676">
        <v>3918.2</v>
      </c>
      <c r="BQ8" s="676">
        <v>3918.2</v>
      </c>
      <c r="BR8" s="676">
        <v>3918.2</v>
      </c>
      <c r="BS8" s="676">
        <v>3918.2</v>
      </c>
      <c r="BT8" s="676">
        <v>3918.2</v>
      </c>
      <c r="BU8" s="676">
        <v>3918.2</v>
      </c>
      <c r="BV8" s="676">
        <v>3918.2</v>
      </c>
    </row>
    <row r="9" spans="1:74" ht="12" customHeight="1" x14ac:dyDescent="0.25">
      <c r="A9" s="666" t="s">
        <v>1059</v>
      </c>
      <c r="B9" s="664" t="s">
        <v>1068</v>
      </c>
      <c r="C9" s="674">
        <v>3031.3</v>
      </c>
      <c r="D9" s="674">
        <v>3031.3</v>
      </c>
      <c r="E9" s="674">
        <v>3031.3</v>
      </c>
      <c r="F9" s="674">
        <v>3031.3</v>
      </c>
      <c r="G9" s="674">
        <v>3031.3</v>
      </c>
      <c r="H9" s="674">
        <v>3031.3</v>
      </c>
      <c r="I9" s="674">
        <v>3084.8</v>
      </c>
      <c r="J9" s="674">
        <v>3084.8</v>
      </c>
      <c r="K9" s="674">
        <v>3084.8</v>
      </c>
      <c r="L9" s="674">
        <v>3084.8</v>
      </c>
      <c r="M9" s="674">
        <v>3084.8</v>
      </c>
      <c r="N9" s="674">
        <v>3079.3</v>
      </c>
      <c r="O9" s="674">
        <v>3006.5</v>
      </c>
      <c r="P9" s="674">
        <v>3006.5</v>
      </c>
      <c r="Q9" s="674">
        <v>3006.5</v>
      </c>
      <c r="R9" s="674">
        <v>3006.5</v>
      </c>
      <c r="S9" s="674">
        <v>3006.5</v>
      </c>
      <c r="T9" s="674">
        <v>3006.5</v>
      </c>
      <c r="U9" s="674">
        <v>3006.5</v>
      </c>
      <c r="V9" s="674">
        <v>2988</v>
      </c>
      <c r="W9" s="674">
        <v>2988</v>
      </c>
      <c r="X9" s="674">
        <v>2988</v>
      </c>
      <c r="Y9" s="674">
        <v>2933</v>
      </c>
      <c r="Z9" s="674">
        <v>2933</v>
      </c>
      <c r="AA9" s="674">
        <v>2885.9</v>
      </c>
      <c r="AB9" s="674">
        <v>2885.9</v>
      </c>
      <c r="AC9" s="674">
        <v>2802.9</v>
      </c>
      <c r="AD9" s="674">
        <v>2802.9</v>
      </c>
      <c r="AE9" s="674">
        <v>2787.9</v>
      </c>
      <c r="AF9" s="674">
        <v>2787.9</v>
      </c>
      <c r="AG9" s="674">
        <v>2787.9</v>
      </c>
      <c r="AH9" s="674">
        <v>2787.9</v>
      </c>
      <c r="AI9" s="674">
        <v>2698.6</v>
      </c>
      <c r="AJ9" s="674">
        <v>2661.6</v>
      </c>
      <c r="AK9" s="674">
        <v>2661.6</v>
      </c>
      <c r="AL9" s="674">
        <v>2726.6</v>
      </c>
      <c r="AM9" s="674">
        <v>2726.6</v>
      </c>
      <c r="AN9" s="674">
        <v>2688.6</v>
      </c>
      <c r="AO9" s="674">
        <v>2688.6</v>
      </c>
      <c r="AP9" s="674">
        <v>2688.6</v>
      </c>
      <c r="AQ9" s="674">
        <v>2688.6</v>
      </c>
      <c r="AR9" s="674">
        <v>2688.6</v>
      </c>
      <c r="AS9" s="674">
        <v>2688.6</v>
      </c>
      <c r="AT9" s="674">
        <v>2726.6</v>
      </c>
      <c r="AU9" s="674">
        <v>2726.6</v>
      </c>
      <c r="AV9" s="674">
        <v>2726.6</v>
      </c>
      <c r="AW9" s="674">
        <v>2726.6</v>
      </c>
      <c r="AX9" s="674">
        <v>2726.6</v>
      </c>
      <c r="AY9" s="674">
        <v>2726.6</v>
      </c>
      <c r="AZ9" s="676">
        <v>2726.6</v>
      </c>
      <c r="BA9" s="676">
        <v>2583.6</v>
      </c>
      <c r="BB9" s="676">
        <v>2583.6</v>
      </c>
      <c r="BC9" s="676">
        <v>2583.6</v>
      </c>
      <c r="BD9" s="676">
        <v>2583.6</v>
      </c>
      <c r="BE9" s="676">
        <v>2583.6</v>
      </c>
      <c r="BF9" s="676">
        <v>2583.6</v>
      </c>
      <c r="BG9" s="676">
        <v>2583.6</v>
      </c>
      <c r="BH9" s="676">
        <v>2583.6</v>
      </c>
      <c r="BI9" s="676">
        <v>2583.6</v>
      </c>
      <c r="BJ9" s="676">
        <v>2583.6</v>
      </c>
      <c r="BK9" s="676">
        <v>2583.6</v>
      </c>
      <c r="BL9" s="676">
        <v>2583.6</v>
      </c>
      <c r="BM9" s="676">
        <v>2625.6</v>
      </c>
      <c r="BN9" s="676">
        <v>2625.6</v>
      </c>
      <c r="BO9" s="676">
        <v>2625.6</v>
      </c>
      <c r="BP9" s="676">
        <v>2625.6</v>
      </c>
      <c r="BQ9" s="676">
        <v>2625.6</v>
      </c>
      <c r="BR9" s="676">
        <v>2625.6</v>
      </c>
      <c r="BS9" s="676">
        <v>2625.6</v>
      </c>
      <c r="BT9" s="676">
        <v>2625.6</v>
      </c>
      <c r="BU9" s="676">
        <v>2625.6</v>
      </c>
      <c r="BV9" s="676">
        <v>2625.6</v>
      </c>
    </row>
    <row r="10" spans="1:74" ht="12" customHeight="1" x14ac:dyDescent="0.25">
      <c r="A10" s="666" t="s">
        <v>1060</v>
      </c>
      <c r="B10" s="664" t="s">
        <v>1069</v>
      </c>
      <c r="C10" s="674">
        <v>79333.5</v>
      </c>
      <c r="D10" s="674">
        <v>79333.5</v>
      </c>
      <c r="E10" s="674">
        <v>79335.899999999994</v>
      </c>
      <c r="F10" s="674">
        <v>79335.899999999994</v>
      </c>
      <c r="G10" s="674">
        <v>79335.899999999994</v>
      </c>
      <c r="H10" s="674">
        <v>79343.199999999997</v>
      </c>
      <c r="I10" s="674">
        <v>79393.8</v>
      </c>
      <c r="J10" s="674">
        <v>79437.3</v>
      </c>
      <c r="K10" s="674">
        <v>79437.3</v>
      </c>
      <c r="L10" s="674">
        <v>79437.3</v>
      </c>
      <c r="M10" s="674">
        <v>79434.3</v>
      </c>
      <c r="N10" s="674">
        <v>79431.600000000006</v>
      </c>
      <c r="O10" s="674">
        <v>79437.2</v>
      </c>
      <c r="P10" s="674">
        <v>79449.2</v>
      </c>
      <c r="Q10" s="674">
        <v>79449.2</v>
      </c>
      <c r="R10" s="674">
        <v>79449.2</v>
      </c>
      <c r="S10" s="674">
        <v>79410.2</v>
      </c>
      <c r="T10" s="674">
        <v>79410.2</v>
      </c>
      <c r="U10" s="674">
        <v>79408</v>
      </c>
      <c r="V10" s="674">
        <v>79408</v>
      </c>
      <c r="W10" s="674">
        <v>79408</v>
      </c>
      <c r="X10" s="674">
        <v>79408</v>
      </c>
      <c r="Y10" s="674">
        <v>79530</v>
      </c>
      <c r="Z10" s="674">
        <v>79526.3</v>
      </c>
      <c r="AA10" s="674">
        <v>79632.100000000006</v>
      </c>
      <c r="AB10" s="674">
        <v>79621.100000000006</v>
      </c>
      <c r="AC10" s="674">
        <v>79619.899999999994</v>
      </c>
      <c r="AD10" s="674">
        <v>79619.899999999994</v>
      </c>
      <c r="AE10" s="674">
        <v>79605.7</v>
      </c>
      <c r="AF10" s="674">
        <v>79605.7</v>
      </c>
      <c r="AG10" s="674">
        <v>79605.5</v>
      </c>
      <c r="AH10" s="674">
        <v>79501.7</v>
      </c>
      <c r="AI10" s="674">
        <v>79501</v>
      </c>
      <c r="AJ10" s="674">
        <v>79495.600000000006</v>
      </c>
      <c r="AK10" s="674">
        <v>79495.600000000006</v>
      </c>
      <c r="AL10" s="674">
        <v>79485.8</v>
      </c>
      <c r="AM10" s="674">
        <v>79498.8</v>
      </c>
      <c r="AN10" s="674">
        <v>79498.8</v>
      </c>
      <c r="AO10" s="674">
        <v>79498.8</v>
      </c>
      <c r="AP10" s="674">
        <v>79458.8</v>
      </c>
      <c r="AQ10" s="674">
        <v>79508.800000000003</v>
      </c>
      <c r="AR10" s="674">
        <v>79485.8</v>
      </c>
      <c r="AS10" s="674">
        <v>79536.899999999994</v>
      </c>
      <c r="AT10" s="674">
        <v>79536.899999999994</v>
      </c>
      <c r="AU10" s="674">
        <v>79655.600000000006</v>
      </c>
      <c r="AV10" s="674">
        <v>79663.600000000006</v>
      </c>
      <c r="AW10" s="674">
        <v>79652.600000000006</v>
      </c>
      <c r="AX10" s="674">
        <v>79606.5</v>
      </c>
      <c r="AY10" s="674">
        <v>79641.7</v>
      </c>
      <c r="AZ10" s="676">
        <v>79689.100000000006</v>
      </c>
      <c r="BA10" s="676">
        <v>79747.5</v>
      </c>
      <c r="BB10" s="676">
        <v>79747.5</v>
      </c>
      <c r="BC10" s="676">
        <v>79747.5</v>
      </c>
      <c r="BD10" s="676">
        <v>79696.399999999994</v>
      </c>
      <c r="BE10" s="676">
        <v>79592.399999999994</v>
      </c>
      <c r="BF10" s="676">
        <v>79773.899999999994</v>
      </c>
      <c r="BG10" s="676">
        <v>79773.899999999994</v>
      </c>
      <c r="BH10" s="676">
        <v>79783.8</v>
      </c>
      <c r="BI10" s="676">
        <v>79783.8</v>
      </c>
      <c r="BJ10" s="676">
        <v>79815.8</v>
      </c>
      <c r="BK10" s="676">
        <v>79815.8</v>
      </c>
      <c r="BL10" s="676">
        <v>79815.8</v>
      </c>
      <c r="BM10" s="676">
        <v>79827.8</v>
      </c>
      <c r="BN10" s="676">
        <v>79827.8</v>
      </c>
      <c r="BO10" s="676">
        <v>79827.8</v>
      </c>
      <c r="BP10" s="676">
        <v>79832.600000000006</v>
      </c>
      <c r="BQ10" s="676">
        <v>79671.100000000006</v>
      </c>
      <c r="BR10" s="676">
        <v>79785.600000000006</v>
      </c>
      <c r="BS10" s="676">
        <v>79867.600000000006</v>
      </c>
      <c r="BT10" s="676">
        <v>79867.600000000006</v>
      </c>
      <c r="BU10" s="676">
        <v>79867.600000000006</v>
      </c>
      <c r="BV10" s="676">
        <v>79870.600000000006</v>
      </c>
    </row>
    <row r="11" spans="1:74" ht="12" customHeight="1" x14ac:dyDescent="0.25">
      <c r="A11" s="666" t="s">
        <v>1061</v>
      </c>
      <c r="B11" s="664" t="s">
        <v>87</v>
      </c>
      <c r="C11" s="674">
        <v>2508.6</v>
      </c>
      <c r="D11" s="674">
        <v>2508.6</v>
      </c>
      <c r="E11" s="674">
        <v>2448.6</v>
      </c>
      <c r="F11" s="674">
        <v>2448.6</v>
      </c>
      <c r="G11" s="674">
        <v>2448.6</v>
      </c>
      <c r="H11" s="674">
        <v>2448.6</v>
      </c>
      <c r="I11" s="674">
        <v>2448.6</v>
      </c>
      <c r="J11" s="674">
        <v>2448.6</v>
      </c>
      <c r="K11" s="674">
        <v>2448.6</v>
      </c>
      <c r="L11" s="674">
        <v>2448.6</v>
      </c>
      <c r="M11" s="674">
        <v>2448.6</v>
      </c>
      <c r="N11" s="674">
        <v>2485.6</v>
      </c>
      <c r="O11" s="674">
        <v>2491.9</v>
      </c>
      <c r="P11" s="674">
        <v>2491.9</v>
      </c>
      <c r="Q11" s="674">
        <v>2480.6</v>
      </c>
      <c r="R11" s="674">
        <v>2480.6</v>
      </c>
      <c r="S11" s="674">
        <v>2480.6</v>
      </c>
      <c r="T11" s="674">
        <v>2480.6</v>
      </c>
      <c r="U11" s="674">
        <v>2480.6</v>
      </c>
      <c r="V11" s="674">
        <v>2480.6</v>
      </c>
      <c r="W11" s="674">
        <v>2480.6</v>
      </c>
      <c r="X11" s="674">
        <v>2487</v>
      </c>
      <c r="Y11" s="674">
        <v>2487</v>
      </c>
      <c r="Z11" s="674">
        <v>2489.6999999999998</v>
      </c>
      <c r="AA11" s="674">
        <v>2486</v>
      </c>
      <c r="AB11" s="674">
        <v>2486</v>
      </c>
      <c r="AC11" s="674">
        <v>2486</v>
      </c>
      <c r="AD11" s="674">
        <v>2486</v>
      </c>
      <c r="AE11" s="674">
        <v>2486</v>
      </c>
      <c r="AF11" s="674">
        <v>2486</v>
      </c>
      <c r="AG11" s="674">
        <v>2486</v>
      </c>
      <c r="AH11" s="674">
        <v>2486</v>
      </c>
      <c r="AI11" s="674">
        <v>2486</v>
      </c>
      <c r="AJ11" s="674">
        <v>2486</v>
      </c>
      <c r="AK11" s="674">
        <v>2506</v>
      </c>
      <c r="AL11" s="674">
        <v>2506</v>
      </c>
      <c r="AM11" s="674">
        <v>2506</v>
      </c>
      <c r="AN11" s="674">
        <v>2506</v>
      </c>
      <c r="AO11" s="674">
        <v>2506</v>
      </c>
      <c r="AP11" s="674">
        <v>2506</v>
      </c>
      <c r="AQ11" s="674">
        <v>2506</v>
      </c>
      <c r="AR11" s="674">
        <v>2506</v>
      </c>
      <c r="AS11" s="674">
        <v>2506</v>
      </c>
      <c r="AT11" s="674">
        <v>2506</v>
      </c>
      <c r="AU11" s="674">
        <v>2506</v>
      </c>
      <c r="AV11" s="674">
        <v>2506</v>
      </c>
      <c r="AW11" s="674">
        <v>2506</v>
      </c>
      <c r="AX11" s="674">
        <v>2506</v>
      </c>
      <c r="AY11" s="674">
        <v>2506</v>
      </c>
      <c r="AZ11" s="676">
        <v>2506</v>
      </c>
      <c r="BA11" s="676">
        <v>2506</v>
      </c>
      <c r="BB11" s="676">
        <v>2506</v>
      </c>
      <c r="BC11" s="676">
        <v>2506</v>
      </c>
      <c r="BD11" s="676">
        <v>2506</v>
      </c>
      <c r="BE11" s="676">
        <v>2506</v>
      </c>
      <c r="BF11" s="676">
        <v>2506</v>
      </c>
      <c r="BG11" s="676">
        <v>2506</v>
      </c>
      <c r="BH11" s="676">
        <v>2506</v>
      </c>
      <c r="BI11" s="676">
        <v>2506</v>
      </c>
      <c r="BJ11" s="676">
        <v>2548</v>
      </c>
      <c r="BK11" s="676">
        <v>2548</v>
      </c>
      <c r="BL11" s="676">
        <v>2548</v>
      </c>
      <c r="BM11" s="676">
        <v>2548</v>
      </c>
      <c r="BN11" s="676">
        <v>2548</v>
      </c>
      <c r="BO11" s="676">
        <v>2548</v>
      </c>
      <c r="BP11" s="676">
        <v>2548</v>
      </c>
      <c r="BQ11" s="676">
        <v>2548</v>
      </c>
      <c r="BR11" s="676">
        <v>2548</v>
      </c>
      <c r="BS11" s="676">
        <v>2548</v>
      </c>
      <c r="BT11" s="676">
        <v>2548</v>
      </c>
      <c r="BU11" s="676">
        <v>2548</v>
      </c>
      <c r="BV11" s="676">
        <v>2548</v>
      </c>
    </row>
    <row r="12" spans="1:74" ht="12" customHeight="1" x14ac:dyDescent="0.25">
      <c r="A12" s="666" t="s">
        <v>1062</v>
      </c>
      <c r="B12" s="664" t="s">
        <v>1070</v>
      </c>
      <c r="C12" s="674">
        <v>22017.8</v>
      </c>
      <c r="D12" s="674">
        <v>22205.7</v>
      </c>
      <c r="E12" s="674">
        <v>22590.799999999999</v>
      </c>
      <c r="F12" s="674">
        <v>23113.5</v>
      </c>
      <c r="G12" s="674">
        <v>23415</v>
      </c>
      <c r="H12" s="674">
        <v>23624.1</v>
      </c>
      <c r="I12" s="674">
        <v>23736.799999999999</v>
      </c>
      <c r="J12" s="674">
        <v>23928.1</v>
      </c>
      <c r="K12" s="674">
        <v>24134.3</v>
      </c>
      <c r="L12" s="674">
        <v>24466.799999999999</v>
      </c>
      <c r="M12" s="674">
        <v>25020.3</v>
      </c>
      <c r="N12" s="674">
        <v>26432.1</v>
      </c>
      <c r="O12" s="674">
        <v>27479.8</v>
      </c>
      <c r="P12" s="674">
        <v>27579</v>
      </c>
      <c r="Q12" s="674">
        <v>28105.5</v>
      </c>
      <c r="R12" s="674">
        <v>28287.200000000001</v>
      </c>
      <c r="S12" s="674">
        <v>28719</v>
      </c>
      <c r="T12" s="674">
        <v>28892.9</v>
      </c>
      <c r="U12" s="674">
        <v>29035.1</v>
      </c>
      <c r="V12" s="674">
        <v>29116</v>
      </c>
      <c r="W12" s="674">
        <v>29433.1</v>
      </c>
      <c r="X12" s="674">
        <v>29608.7</v>
      </c>
      <c r="Y12" s="674">
        <v>30144.9</v>
      </c>
      <c r="Z12" s="674">
        <v>31594.799999999999</v>
      </c>
      <c r="AA12" s="674">
        <v>32414.5</v>
      </c>
      <c r="AB12" s="674">
        <v>32625.200000000001</v>
      </c>
      <c r="AC12" s="674">
        <v>32854.800000000003</v>
      </c>
      <c r="AD12" s="674">
        <v>32963.800000000003</v>
      </c>
      <c r="AE12" s="674">
        <v>33041.800000000003</v>
      </c>
      <c r="AF12" s="674">
        <v>33323.599999999999</v>
      </c>
      <c r="AG12" s="674">
        <v>33582</v>
      </c>
      <c r="AH12" s="674">
        <v>33804.699999999997</v>
      </c>
      <c r="AI12" s="674">
        <v>34062.300000000003</v>
      </c>
      <c r="AJ12" s="674">
        <v>34516.699999999997</v>
      </c>
      <c r="AK12" s="674">
        <v>35170.400000000001</v>
      </c>
      <c r="AL12" s="674">
        <v>37172.6</v>
      </c>
      <c r="AM12" s="674">
        <v>38368</v>
      </c>
      <c r="AN12" s="674">
        <v>38779.300000000003</v>
      </c>
      <c r="AO12" s="674">
        <v>39004</v>
      </c>
      <c r="AP12" s="674">
        <v>39650.6</v>
      </c>
      <c r="AQ12" s="674">
        <v>39926.1</v>
      </c>
      <c r="AR12" s="674">
        <v>41228</v>
      </c>
      <c r="AS12" s="674">
        <v>41644.9</v>
      </c>
      <c r="AT12" s="674">
        <v>42246.1</v>
      </c>
      <c r="AU12" s="674">
        <v>42848.2</v>
      </c>
      <c r="AV12" s="674">
        <v>43215.7</v>
      </c>
      <c r="AW12" s="674">
        <v>44055.6</v>
      </c>
      <c r="AX12" s="674">
        <v>48310.2</v>
      </c>
      <c r="AY12" s="674">
        <v>49703</v>
      </c>
      <c r="AZ12" s="676">
        <v>50094.5</v>
      </c>
      <c r="BA12" s="676">
        <v>50803.9</v>
      </c>
      <c r="BB12" s="676">
        <v>51427.7</v>
      </c>
      <c r="BC12" s="676">
        <v>52213.4</v>
      </c>
      <c r="BD12" s="676">
        <v>53221.4</v>
      </c>
      <c r="BE12" s="676">
        <v>54453.8</v>
      </c>
      <c r="BF12" s="676">
        <v>55230.7</v>
      </c>
      <c r="BG12" s="676">
        <v>56010.2</v>
      </c>
      <c r="BH12" s="676">
        <v>57290</v>
      </c>
      <c r="BI12" s="676">
        <v>58931.6</v>
      </c>
      <c r="BJ12" s="676">
        <v>64550.3</v>
      </c>
      <c r="BK12" s="676">
        <v>65002.7</v>
      </c>
      <c r="BL12" s="676">
        <v>65114.2</v>
      </c>
      <c r="BM12" s="676">
        <v>65603.199999999997</v>
      </c>
      <c r="BN12" s="676">
        <v>67123.8</v>
      </c>
      <c r="BO12" s="676">
        <v>67367.8</v>
      </c>
      <c r="BP12" s="676">
        <v>70390.3</v>
      </c>
      <c r="BQ12" s="676">
        <v>70991.3</v>
      </c>
      <c r="BR12" s="676">
        <v>71191.3</v>
      </c>
      <c r="BS12" s="676">
        <v>71660.3</v>
      </c>
      <c r="BT12" s="676">
        <v>71936.2</v>
      </c>
      <c r="BU12" s="676">
        <v>73295.8</v>
      </c>
      <c r="BV12" s="676">
        <v>76866.3</v>
      </c>
    </row>
    <row r="13" spans="1:74" ht="12" customHeight="1" x14ac:dyDescent="0.25">
      <c r="A13" s="666" t="s">
        <v>1063</v>
      </c>
      <c r="B13" s="664" t="s">
        <v>88</v>
      </c>
      <c r="C13" s="674">
        <v>81592.3</v>
      </c>
      <c r="D13" s="674">
        <v>81841.399999999994</v>
      </c>
      <c r="E13" s="674">
        <v>82919.199999999997</v>
      </c>
      <c r="F13" s="674">
        <v>83070.399999999994</v>
      </c>
      <c r="G13" s="674">
        <v>83222.899999999994</v>
      </c>
      <c r="H13" s="674">
        <v>83378</v>
      </c>
      <c r="I13" s="674">
        <v>83860</v>
      </c>
      <c r="J13" s="674">
        <v>83860</v>
      </c>
      <c r="K13" s="674">
        <v>84109.2</v>
      </c>
      <c r="L13" s="674">
        <v>84358.2</v>
      </c>
      <c r="M13" s="674">
        <v>85322.1</v>
      </c>
      <c r="N13" s="674">
        <v>87488.4</v>
      </c>
      <c r="O13" s="674">
        <v>88420.6</v>
      </c>
      <c r="P13" s="674">
        <v>88645.1</v>
      </c>
      <c r="Q13" s="674">
        <v>88645.1</v>
      </c>
      <c r="R13" s="674">
        <v>88945.1</v>
      </c>
      <c r="S13" s="674">
        <v>88945.1</v>
      </c>
      <c r="T13" s="674">
        <v>89094.1</v>
      </c>
      <c r="U13" s="674">
        <v>89251</v>
      </c>
      <c r="V13" s="674">
        <v>89333</v>
      </c>
      <c r="W13" s="674">
        <v>89803</v>
      </c>
      <c r="X13" s="674">
        <v>90140</v>
      </c>
      <c r="Y13" s="674">
        <v>90391.3</v>
      </c>
      <c r="Z13" s="674">
        <v>94283</v>
      </c>
      <c r="AA13" s="674">
        <v>95209.7</v>
      </c>
      <c r="AB13" s="674">
        <v>95675.7</v>
      </c>
      <c r="AC13" s="674">
        <v>96508.2</v>
      </c>
      <c r="AD13" s="674">
        <v>96510</v>
      </c>
      <c r="AE13" s="674">
        <v>96739.3</v>
      </c>
      <c r="AF13" s="674">
        <v>97983.4</v>
      </c>
      <c r="AG13" s="674">
        <v>98259</v>
      </c>
      <c r="AH13" s="674">
        <v>98642.4</v>
      </c>
      <c r="AI13" s="674">
        <v>99564.1</v>
      </c>
      <c r="AJ13" s="674">
        <v>99562.1</v>
      </c>
      <c r="AK13" s="674">
        <v>100638.39999999999</v>
      </c>
      <c r="AL13" s="674">
        <v>103395.5</v>
      </c>
      <c r="AM13" s="674">
        <v>104130.7</v>
      </c>
      <c r="AN13" s="674">
        <v>104208</v>
      </c>
      <c r="AO13" s="674">
        <v>105742.9</v>
      </c>
      <c r="AP13" s="674">
        <v>106022.9</v>
      </c>
      <c r="AQ13" s="674">
        <v>106882.3</v>
      </c>
      <c r="AR13" s="674">
        <v>107197.3</v>
      </c>
      <c r="AS13" s="674">
        <v>107543.3</v>
      </c>
      <c r="AT13" s="674">
        <v>108075.1</v>
      </c>
      <c r="AU13" s="674">
        <v>108868.5</v>
      </c>
      <c r="AV13" s="674">
        <v>109190.7</v>
      </c>
      <c r="AW13" s="674">
        <v>110619.7</v>
      </c>
      <c r="AX13" s="674">
        <v>120866.7</v>
      </c>
      <c r="AY13" s="674">
        <v>123008.6</v>
      </c>
      <c r="AZ13" s="676">
        <v>125075.9</v>
      </c>
      <c r="BA13" s="676">
        <v>125980.1</v>
      </c>
      <c r="BB13" s="676">
        <v>126600.8</v>
      </c>
      <c r="BC13" s="676">
        <v>126927.6</v>
      </c>
      <c r="BD13" s="676">
        <v>126927.6</v>
      </c>
      <c r="BE13" s="676">
        <v>127294.2</v>
      </c>
      <c r="BF13" s="676">
        <v>127797.4</v>
      </c>
      <c r="BG13" s="676">
        <v>128199</v>
      </c>
      <c r="BH13" s="676">
        <v>128199</v>
      </c>
      <c r="BI13" s="676">
        <v>128910.5</v>
      </c>
      <c r="BJ13" s="676">
        <v>136156.79999999999</v>
      </c>
      <c r="BK13" s="676">
        <v>136156.79999999999</v>
      </c>
      <c r="BL13" s="676">
        <v>136507</v>
      </c>
      <c r="BM13" s="676">
        <v>136713.1</v>
      </c>
      <c r="BN13" s="676">
        <v>136713.1</v>
      </c>
      <c r="BO13" s="676">
        <v>136914.9</v>
      </c>
      <c r="BP13" s="676">
        <v>137455.6</v>
      </c>
      <c r="BQ13" s="676">
        <v>137455.6</v>
      </c>
      <c r="BR13" s="676">
        <v>137455.6</v>
      </c>
      <c r="BS13" s="676">
        <v>137535.6</v>
      </c>
      <c r="BT13" s="676">
        <v>137885.6</v>
      </c>
      <c r="BU13" s="676">
        <v>137885.6</v>
      </c>
      <c r="BV13" s="676">
        <v>139777.79999999999</v>
      </c>
    </row>
    <row r="14" spans="1:74" ht="12" customHeight="1" x14ac:dyDescent="0.25">
      <c r="A14" s="666"/>
      <c r="B14" s="665" t="s">
        <v>1071</v>
      </c>
      <c r="C14" s="665"/>
      <c r="D14" s="665"/>
      <c r="E14" s="665"/>
      <c r="F14" s="665"/>
      <c r="G14" s="665"/>
      <c r="H14" s="665"/>
      <c r="I14" s="665"/>
      <c r="J14" s="665"/>
      <c r="K14" s="665"/>
      <c r="L14" s="665"/>
      <c r="M14" s="665"/>
      <c r="N14" s="665"/>
      <c r="O14" s="665"/>
      <c r="P14" s="665"/>
      <c r="Q14" s="665"/>
      <c r="R14" s="665"/>
      <c r="S14" s="665"/>
      <c r="T14" s="665"/>
      <c r="U14" s="665"/>
      <c r="V14" s="665"/>
      <c r="W14" s="665"/>
      <c r="X14" s="665"/>
      <c r="Y14" s="665"/>
      <c r="Z14" s="665"/>
      <c r="AA14" s="665"/>
      <c r="AB14" s="665"/>
      <c r="AC14" s="665"/>
      <c r="AD14" s="665"/>
      <c r="AE14" s="665"/>
      <c r="AF14" s="665"/>
      <c r="AG14" s="665"/>
      <c r="AH14" s="665"/>
      <c r="AI14" s="665"/>
      <c r="AJ14" s="665"/>
      <c r="AK14" s="665"/>
      <c r="AL14" s="665"/>
      <c r="AM14" s="665"/>
      <c r="AN14" s="665"/>
      <c r="AO14" s="665"/>
      <c r="AP14" s="665"/>
      <c r="AQ14" s="665"/>
      <c r="AR14" s="665"/>
      <c r="AS14" s="665"/>
      <c r="AT14" s="665"/>
      <c r="AU14" s="665"/>
      <c r="AV14" s="665"/>
      <c r="AW14" s="665"/>
      <c r="AX14" s="665"/>
      <c r="AY14" s="665"/>
      <c r="AZ14" s="677"/>
      <c r="BA14" s="677"/>
      <c r="BB14" s="677"/>
      <c r="BC14" s="677"/>
      <c r="BD14" s="677"/>
      <c r="BE14" s="677"/>
      <c r="BF14" s="677"/>
      <c r="BG14" s="677"/>
      <c r="BH14" s="677"/>
      <c r="BI14" s="677"/>
      <c r="BJ14" s="677"/>
      <c r="BK14" s="677"/>
      <c r="BL14" s="677"/>
      <c r="BM14" s="677"/>
      <c r="BN14" s="677"/>
      <c r="BO14" s="677"/>
      <c r="BP14" s="677"/>
      <c r="BQ14" s="677"/>
      <c r="BR14" s="677"/>
      <c r="BS14" s="677"/>
      <c r="BT14" s="677"/>
      <c r="BU14" s="677"/>
      <c r="BV14" s="677"/>
    </row>
    <row r="15" spans="1:74" ht="12" customHeight="1" x14ac:dyDescent="0.25">
      <c r="A15" s="666" t="s">
        <v>1072</v>
      </c>
      <c r="B15" s="664" t="s">
        <v>1066</v>
      </c>
      <c r="C15" s="674">
        <v>6647.7</v>
      </c>
      <c r="D15" s="674">
        <v>6645.1</v>
      </c>
      <c r="E15" s="674">
        <v>6685.6</v>
      </c>
      <c r="F15" s="674">
        <v>6685.6</v>
      </c>
      <c r="G15" s="674">
        <v>6685.6</v>
      </c>
      <c r="H15" s="674">
        <v>6689.6</v>
      </c>
      <c r="I15" s="674">
        <v>6689.6</v>
      </c>
      <c r="J15" s="674">
        <v>6689.4</v>
      </c>
      <c r="K15" s="674">
        <v>6688.4</v>
      </c>
      <c r="L15" s="674">
        <v>6688.4</v>
      </c>
      <c r="M15" s="674">
        <v>6688.4</v>
      </c>
      <c r="N15" s="674">
        <v>6657.4</v>
      </c>
      <c r="O15" s="674">
        <v>6713.3</v>
      </c>
      <c r="P15" s="674">
        <v>6713.3</v>
      </c>
      <c r="Q15" s="674">
        <v>6680.8</v>
      </c>
      <c r="R15" s="674">
        <v>6686.8</v>
      </c>
      <c r="S15" s="674">
        <v>6685.2</v>
      </c>
      <c r="T15" s="674">
        <v>6674.6</v>
      </c>
      <c r="U15" s="674">
        <v>6666.3</v>
      </c>
      <c r="V15" s="674">
        <v>6662.2</v>
      </c>
      <c r="W15" s="674">
        <v>6662.2</v>
      </c>
      <c r="X15" s="674">
        <v>6662.2</v>
      </c>
      <c r="Y15" s="674">
        <v>6662.2</v>
      </c>
      <c r="Z15" s="674">
        <v>6655.6</v>
      </c>
      <c r="AA15" s="674">
        <v>6683.3</v>
      </c>
      <c r="AB15" s="674">
        <v>6683.3</v>
      </c>
      <c r="AC15" s="674">
        <v>6552</v>
      </c>
      <c r="AD15" s="674">
        <v>6539.6</v>
      </c>
      <c r="AE15" s="674">
        <v>6541</v>
      </c>
      <c r="AF15" s="674">
        <v>6500.9</v>
      </c>
      <c r="AG15" s="674">
        <v>6500.9</v>
      </c>
      <c r="AH15" s="674">
        <v>6500.9</v>
      </c>
      <c r="AI15" s="674">
        <v>6500.9</v>
      </c>
      <c r="AJ15" s="674">
        <v>6434.3</v>
      </c>
      <c r="AK15" s="674">
        <v>6434.3</v>
      </c>
      <c r="AL15" s="674">
        <v>6434.3</v>
      </c>
      <c r="AM15" s="674">
        <v>6442.8</v>
      </c>
      <c r="AN15" s="674">
        <v>6442.8</v>
      </c>
      <c r="AO15" s="674">
        <v>6442.8</v>
      </c>
      <c r="AP15" s="674">
        <v>6442.8</v>
      </c>
      <c r="AQ15" s="674">
        <v>6442.8</v>
      </c>
      <c r="AR15" s="674">
        <v>6442.8</v>
      </c>
      <c r="AS15" s="674">
        <v>6442.8</v>
      </c>
      <c r="AT15" s="674">
        <v>6442.8</v>
      </c>
      <c r="AU15" s="674">
        <v>6442.8</v>
      </c>
      <c r="AV15" s="674">
        <v>6456.8</v>
      </c>
      <c r="AW15" s="674">
        <v>6456.8</v>
      </c>
      <c r="AX15" s="674">
        <v>6458.2</v>
      </c>
      <c r="AY15" s="674">
        <v>6460.2</v>
      </c>
      <c r="AZ15" s="676">
        <v>6460.2</v>
      </c>
      <c r="BA15" s="676">
        <v>6460.2</v>
      </c>
      <c r="BB15" s="676">
        <v>6440.2</v>
      </c>
      <c r="BC15" s="676">
        <v>6440.2</v>
      </c>
      <c r="BD15" s="676">
        <v>6440.2</v>
      </c>
      <c r="BE15" s="676">
        <v>6440.2</v>
      </c>
      <c r="BF15" s="676">
        <v>6440.2</v>
      </c>
      <c r="BG15" s="676">
        <v>6440.2</v>
      </c>
      <c r="BH15" s="676">
        <v>6440.2</v>
      </c>
      <c r="BI15" s="676">
        <v>6440.2</v>
      </c>
      <c r="BJ15" s="676">
        <v>6440.2</v>
      </c>
      <c r="BK15" s="676">
        <v>6440.2</v>
      </c>
      <c r="BL15" s="676">
        <v>6440.2</v>
      </c>
      <c r="BM15" s="676">
        <v>6440.2</v>
      </c>
      <c r="BN15" s="676">
        <v>6452.2</v>
      </c>
      <c r="BO15" s="676">
        <v>6452.2</v>
      </c>
      <c r="BP15" s="676">
        <v>6444.4</v>
      </c>
      <c r="BQ15" s="676">
        <v>6444.4</v>
      </c>
      <c r="BR15" s="676">
        <v>6444.4</v>
      </c>
      <c r="BS15" s="676">
        <v>6444.4</v>
      </c>
      <c r="BT15" s="676">
        <v>6444.4</v>
      </c>
      <c r="BU15" s="676">
        <v>6444.4</v>
      </c>
      <c r="BV15" s="676">
        <v>6444.4</v>
      </c>
    </row>
    <row r="16" spans="1:74" ht="12" customHeight="1" x14ac:dyDescent="0.25">
      <c r="A16" s="666" t="s">
        <v>1073</v>
      </c>
      <c r="B16" s="664" t="s">
        <v>1067</v>
      </c>
      <c r="C16" s="674">
        <v>883.2</v>
      </c>
      <c r="D16" s="674">
        <v>880.6</v>
      </c>
      <c r="E16" s="674">
        <v>880.6</v>
      </c>
      <c r="F16" s="674">
        <v>880.6</v>
      </c>
      <c r="G16" s="674">
        <v>880.6</v>
      </c>
      <c r="H16" s="674">
        <v>884.6</v>
      </c>
      <c r="I16" s="674">
        <v>884.6</v>
      </c>
      <c r="J16" s="674">
        <v>884.4</v>
      </c>
      <c r="K16" s="674">
        <v>883.4</v>
      </c>
      <c r="L16" s="674">
        <v>883.4</v>
      </c>
      <c r="M16" s="674">
        <v>883.4</v>
      </c>
      <c r="N16" s="674">
        <v>872.4</v>
      </c>
      <c r="O16" s="674">
        <v>851.6</v>
      </c>
      <c r="P16" s="674">
        <v>851.6</v>
      </c>
      <c r="Q16" s="674">
        <v>851.6</v>
      </c>
      <c r="R16" s="674">
        <v>851.6</v>
      </c>
      <c r="S16" s="674">
        <v>851</v>
      </c>
      <c r="T16" s="674">
        <v>850.4</v>
      </c>
      <c r="U16" s="674">
        <v>850.4</v>
      </c>
      <c r="V16" s="674">
        <v>846.3</v>
      </c>
      <c r="W16" s="674">
        <v>846.3</v>
      </c>
      <c r="X16" s="674">
        <v>846.3</v>
      </c>
      <c r="Y16" s="674">
        <v>846.3</v>
      </c>
      <c r="Z16" s="674">
        <v>845.9</v>
      </c>
      <c r="AA16" s="674">
        <v>848.6</v>
      </c>
      <c r="AB16" s="674">
        <v>848.6</v>
      </c>
      <c r="AC16" s="674">
        <v>785</v>
      </c>
      <c r="AD16" s="674">
        <v>785</v>
      </c>
      <c r="AE16" s="674">
        <v>786.4</v>
      </c>
      <c r="AF16" s="674">
        <v>786.4</v>
      </c>
      <c r="AG16" s="674">
        <v>786.4</v>
      </c>
      <c r="AH16" s="674">
        <v>786.4</v>
      </c>
      <c r="AI16" s="674">
        <v>786.4</v>
      </c>
      <c r="AJ16" s="674">
        <v>786.4</v>
      </c>
      <c r="AK16" s="674">
        <v>786.4</v>
      </c>
      <c r="AL16" s="674">
        <v>786.4</v>
      </c>
      <c r="AM16" s="674">
        <v>786.4</v>
      </c>
      <c r="AN16" s="674">
        <v>786.4</v>
      </c>
      <c r="AO16" s="674">
        <v>786.4</v>
      </c>
      <c r="AP16" s="674">
        <v>786.4</v>
      </c>
      <c r="AQ16" s="674">
        <v>786.4</v>
      </c>
      <c r="AR16" s="674">
        <v>786.4</v>
      </c>
      <c r="AS16" s="674">
        <v>786.4</v>
      </c>
      <c r="AT16" s="674">
        <v>786.4</v>
      </c>
      <c r="AU16" s="674">
        <v>786.4</v>
      </c>
      <c r="AV16" s="674">
        <v>800.4</v>
      </c>
      <c r="AW16" s="674">
        <v>800.4</v>
      </c>
      <c r="AX16" s="674">
        <v>801.8</v>
      </c>
      <c r="AY16" s="674">
        <v>803.8</v>
      </c>
      <c r="AZ16" s="676">
        <v>803.8</v>
      </c>
      <c r="BA16" s="676">
        <v>803.8</v>
      </c>
      <c r="BB16" s="676">
        <v>803.8</v>
      </c>
      <c r="BC16" s="676">
        <v>803.8</v>
      </c>
      <c r="BD16" s="676">
        <v>803.8</v>
      </c>
      <c r="BE16" s="676">
        <v>803.8</v>
      </c>
      <c r="BF16" s="676">
        <v>803.8</v>
      </c>
      <c r="BG16" s="676">
        <v>803.8</v>
      </c>
      <c r="BH16" s="676">
        <v>803.8</v>
      </c>
      <c r="BI16" s="676">
        <v>803.8</v>
      </c>
      <c r="BJ16" s="676">
        <v>803.8</v>
      </c>
      <c r="BK16" s="676">
        <v>803.8</v>
      </c>
      <c r="BL16" s="676">
        <v>803.8</v>
      </c>
      <c r="BM16" s="676">
        <v>803.8</v>
      </c>
      <c r="BN16" s="676">
        <v>803.8</v>
      </c>
      <c r="BO16" s="676">
        <v>803.8</v>
      </c>
      <c r="BP16" s="676">
        <v>803.8</v>
      </c>
      <c r="BQ16" s="676">
        <v>803.8</v>
      </c>
      <c r="BR16" s="676">
        <v>803.8</v>
      </c>
      <c r="BS16" s="676">
        <v>803.8</v>
      </c>
      <c r="BT16" s="676">
        <v>803.8</v>
      </c>
      <c r="BU16" s="676">
        <v>803.8</v>
      </c>
      <c r="BV16" s="676">
        <v>803.8</v>
      </c>
    </row>
    <row r="17" spans="1:74" ht="12" customHeight="1" x14ac:dyDescent="0.25">
      <c r="A17" s="666" t="s">
        <v>1074</v>
      </c>
      <c r="B17" s="664" t="s">
        <v>1068</v>
      </c>
      <c r="C17" s="674">
        <v>5764.5</v>
      </c>
      <c r="D17" s="674">
        <v>5764.5</v>
      </c>
      <c r="E17" s="674">
        <v>5805</v>
      </c>
      <c r="F17" s="674">
        <v>5805</v>
      </c>
      <c r="G17" s="674">
        <v>5805</v>
      </c>
      <c r="H17" s="674">
        <v>5805</v>
      </c>
      <c r="I17" s="674">
        <v>5805</v>
      </c>
      <c r="J17" s="674">
        <v>5805</v>
      </c>
      <c r="K17" s="674">
        <v>5805</v>
      </c>
      <c r="L17" s="674">
        <v>5805</v>
      </c>
      <c r="M17" s="674">
        <v>5805</v>
      </c>
      <c r="N17" s="674">
        <v>5785</v>
      </c>
      <c r="O17" s="674">
        <v>5861.7</v>
      </c>
      <c r="P17" s="674">
        <v>5861.7</v>
      </c>
      <c r="Q17" s="674">
        <v>5829.2</v>
      </c>
      <c r="R17" s="674">
        <v>5835.2</v>
      </c>
      <c r="S17" s="674">
        <v>5834.2</v>
      </c>
      <c r="T17" s="674">
        <v>5824.2</v>
      </c>
      <c r="U17" s="674">
        <v>5815.9</v>
      </c>
      <c r="V17" s="674">
        <v>5815.9</v>
      </c>
      <c r="W17" s="674">
        <v>5815.9</v>
      </c>
      <c r="X17" s="674">
        <v>5815.9</v>
      </c>
      <c r="Y17" s="674">
        <v>5815.9</v>
      </c>
      <c r="Z17" s="674">
        <v>5809.7</v>
      </c>
      <c r="AA17" s="674">
        <v>5834.7</v>
      </c>
      <c r="AB17" s="674">
        <v>5834.7</v>
      </c>
      <c r="AC17" s="674">
        <v>5767</v>
      </c>
      <c r="AD17" s="674">
        <v>5754.6</v>
      </c>
      <c r="AE17" s="674">
        <v>5754.6</v>
      </c>
      <c r="AF17" s="674">
        <v>5714.5</v>
      </c>
      <c r="AG17" s="674">
        <v>5714.5</v>
      </c>
      <c r="AH17" s="674">
        <v>5714.5</v>
      </c>
      <c r="AI17" s="674">
        <v>5714.5</v>
      </c>
      <c r="AJ17" s="674">
        <v>5647.9</v>
      </c>
      <c r="AK17" s="674">
        <v>5647.9</v>
      </c>
      <c r="AL17" s="674">
        <v>5647.9</v>
      </c>
      <c r="AM17" s="674">
        <v>5656.4</v>
      </c>
      <c r="AN17" s="674">
        <v>5656.4</v>
      </c>
      <c r="AO17" s="674">
        <v>5656.4</v>
      </c>
      <c r="AP17" s="674">
        <v>5656.4</v>
      </c>
      <c r="AQ17" s="674">
        <v>5656.4</v>
      </c>
      <c r="AR17" s="674">
        <v>5656.4</v>
      </c>
      <c r="AS17" s="674">
        <v>5656.4</v>
      </c>
      <c r="AT17" s="674">
        <v>5656.4</v>
      </c>
      <c r="AU17" s="674">
        <v>5656.4</v>
      </c>
      <c r="AV17" s="674">
        <v>5656.4</v>
      </c>
      <c r="AW17" s="674">
        <v>5656.4</v>
      </c>
      <c r="AX17" s="674">
        <v>5656.4</v>
      </c>
      <c r="AY17" s="674">
        <v>5656.4</v>
      </c>
      <c r="AZ17" s="676">
        <v>5656.4</v>
      </c>
      <c r="BA17" s="676">
        <v>5656.4</v>
      </c>
      <c r="BB17" s="676">
        <v>5636.4</v>
      </c>
      <c r="BC17" s="676">
        <v>5636.4</v>
      </c>
      <c r="BD17" s="676">
        <v>5636.4</v>
      </c>
      <c r="BE17" s="676">
        <v>5636.4</v>
      </c>
      <c r="BF17" s="676">
        <v>5636.4</v>
      </c>
      <c r="BG17" s="676">
        <v>5636.4</v>
      </c>
      <c r="BH17" s="676">
        <v>5636.4</v>
      </c>
      <c r="BI17" s="676">
        <v>5636.4</v>
      </c>
      <c r="BJ17" s="676">
        <v>5636.4</v>
      </c>
      <c r="BK17" s="676">
        <v>5636.4</v>
      </c>
      <c r="BL17" s="676">
        <v>5636.4</v>
      </c>
      <c r="BM17" s="676">
        <v>5636.4</v>
      </c>
      <c r="BN17" s="676">
        <v>5648.4</v>
      </c>
      <c r="BO17" s="676">
        <v>5648.4</v>
      </c>
      <c r="BP17" s="676">
        <v>5640.6</v>
      </c>
      <c r="BQ17" s="676">
        <v>5640.6</v>
      </c>
      <c r="BR17" s="676">
        <v>5640.6</v>
      </c>
      <c r="BS17" s="676">
        <v>5640.6</v>
      </c>
      <c r="BT17" s="676">
        <v>5640.6</v>
      </c>
      <c r="BU17" s="676">
        <v>5640.6</v>
      </c>
      <c r="BV17" s="676">
        <v>5640.6</v>
      </c>
    </row>
    <row r="18" spans="1:74" ht="12" customHeight="1" x14ac:dyDescent="0.25">
      <c r="A18" s="666" t="s">
        <v>1075</v>
      </c>
      <c r="B18" s="664" t="s">
        <v>1069</v>
      </c>
      <c r="C18" s="674">
        <v>357.1</v>
      </c>
      <c r="D18" s="674">
        <v>357.1</v>
      </c>
      <c r="E18" s="674">
        <v>357.1</v>
      </c>
      <c r="F18" s="674">
        <v>357.1</v>
      </c>
      <c r="G18" s="674">
        <v>357.1</v>
      </c>
      <c r="H18" s="674">
        <v>357.1</v>
      </c>
      <c r="I18" s="674">
        <v>357.1</v>
      </c>
      <c r="J18" s="674">
        <v>357.1</v>
      </c>
      <c r="K18" s="674">
        <v>357.1</v>
      </c>
      <c r="L18" s="674">
        <v>357.1</v>
      </c>
      <c r="M18" s="674">
        <v>357.1</v>
      </c>
      <c r="N18" s="674">
        <v>357.1</v>
      </c>
      <c r="O18" s="674">
        <v>283.60000000000002</v>
      </c>
      <c r="P18" s="674">
        <v>283.60000000000002</v>
      </c>
      <c r="Q18" s="674">
        <v>283.60000000000002</v>
      </c>
      <c r="R18" s="674">
        <v>283.60000000000002</v>
      </c>
      <c r="S18" s="674">
        <v>283.60000000000002</v>
      </c>
      <c r="T18" s="674">
        <v>283.60000000000002</v>
      </c>
      <c r="U18" s="674">
        <v>283.60000000000002</v>
      </c>
      <c r="V18" s="674">
        <v>283.60000000000002</v>
      </c>
      <c r="W18" s="674">
        <v>283.60000000000002</v>
      </c>
      <c r="X18" s="674">
        <v>283.60000000000002</v>
      </c>
      <c r="Y18" s="674">
        <v>283.60000000000002</v>
      </c>
      <c r="Z18" s="674">
        <v>283.60000000000002</v>
      </c>
      <c r="AA18" s="674">
        <v>290.3</v>
      </c>
      <c r="AB18" s="674">
        <v>290.3</v>
      </c>
      <c r="AC18" s="674">
        <v>289.10000000000002</v>
      </c>
      <c r="AD18" s="674">
        <v>289.10000000000002</v>
      </c>
      <c r="AE18" s="674">
        <v>289.10000000000002</v>
      </c>
      <c r="AF18" s="674">
        <v>289.10000000000002</v>
      </c>
      <c r="AG18" s="674">
        <v>289.10000000000002</v>
      </c>
      <c r="AH18" s="674">
        <v>289.10000000000002</v>
      </c>
      <c r="AI18" s="674">
        <v>289.10000000000002</v>
      </c>
      <c r="AJ18" s="674">
        <v>289.10000000000002</v>
      </c>
      <c r="AK18" s="674">
        <v>289.10000000000002</v>
      </c>
      <c r="AL18" s="674">
        <v>289.10000000000002</v>
      </c>
      <c r="AM18" s="674">
        <v>289.10000000000002</v>
      </c>
      <c r="AN18" s="674">
        <v>289.10000000000002</v>
      </c>
      <c r="AO18" s="674">
        <v>289.10000000000002</v>
      </c>
      <c r="AP18" s="674">
        <v>289.10000000000002</v>
      </c>
      <c r="AQ18" s="674">
        <v>289.10000000000002</v>
      </c>
      <c r="AR18" s="674">
        <v>289.10000000000002</v>
      </c>
      <c r="AS18" s="674">
        <v>289.10000000000002</v>
      </c>
      <c r="AT18" s="674">
        <v>289.10000000000002</v>
      </c>
      <c r="AU18" s="674">
        <v>289.10000000000002</v>
      </c>
      <c r="AV18" s="674">
        <v>289.10000000000002</v>
      </c>
      <c r="AW18" s="674">
        <v>289.10000000000002</v>
      </c>
      <c r="AX18" s="674">
        <v>289.10000000000002</v>
      </c>
      <c r="AY18" s="674">
        <v>289.10000000000002</v>
      </c>
      <c r="AZ18" s="676">
        <v>289.10000000000002</v>
      </c>
      <c r="BA18" s="676">
        <v>289.10000000000002</v>
      </c>
      <c r="BB18" s="676">
        <v>289.10000000000002</v>
      </c>
      <c r="BC18" s="676">
        <v>289.10000000000002</v>
      </c>
      <c r="BD18" s="676">
        <v>291.60000000000002</v>
      </c>
      <c r="BE18" s="676">
        <v>291.60000000000002</v>
      </c>
      <c r="BF18" s="676">
        <v>289.5</v>
      </c>
      <c r="BG18" s="676">
        <v>289.5</v>
      </c>
      <c r="BH18" s="676">
        <v>289.5</v>
      </c>
      <c r="BI18" s="676">
        <v>289.5</v>
      </c>
      <c r="BJ18" s="676">
        <v>289.5</v>
      </c>
      <c r="BK18" s="676">
        <v>289.5</v>
      </c>
      <c r="BL18" s="676">
        <v>289.5</v>
      </c>
      <c r="BM18" s="676">
        <v>289.5</v>
      </c>
      <c r="BN18" s="676">
        <v>289.5</v>
      </c>
      <c r="BO18" s="676">
        <v>289.5</v>
      </c>
      <c r="BP18" s="676">
        <v>289.5</v>
      </c>
      <c r="BQ18" s="676">
        <v>289.5</v>
      </c>
      <c r="BR18" s="676">
        <v>289.5</v>
      </c>
      <c r="BS18" s="676">
        <v>289.5</v>
      </c>
      <c r="BT18" s="676">
        <v>289.5</v>
      </c>
      <c r="BU18" s="676">
        <v>289.5</v>
      </c>
      <c r="BV18" s="676">
        <v>289.5</v>
      </c>
    </row>
    <row r="19" spans="1:74" ht="12" customHeight="1" x14ac:dyDescent="0.25">
      <c r="A19" s="666" t="s">
        <v>1076</v>
      </c>
      <c r="B19" s="664" t="s">
        <v>1070</v>
      </c>
      <c r="C19" s="674">
        <v>321.89999999999998</v>
      </c>
      <c r="D19" s="674">
        <v>321.89999999999998</v>
      </c>
      <c r="E19" s="674">
        <v>321.89999999999998</v>
      </c>
      <c r="F19" s="674">
        <v>321.89999999999998</v>
      </c>
      <c r="G19" s="674">
        <v>325.89999999999998</v>
      </c>
      <c r="H19" s="674">
        <v>340.3</v>
      </c>
      <c r="I19" s="674">
        <v>340.3</v>
      </c>
      <c r="J19" s="674">
        <v>340.3</v>
      </c>
      <c r="K19" s="674">
        <v>340.3</v>
      </c>
      <c r="L19" s="674">
        <v>340.3</v>
      </c>
      <c r="M19" s="674">
        <v>344.1</v>
      </c>
      <c r="N19" s="674">
        <v>349.1</v>
      </c>
      <c r="O19" s="674">
        <v>375</v>
      </c>
      <c r="P19" s="674">
        <v>375</v>
      </c>
      <c r="Q19" s="674">
        <v>377.1</v>
      </c>
      <c r="R19" s="674">
        <v>376.3</v>
      </c>
      <c r="S19" s="674">
        <v>384.3</v>
      </c>
      <c r="T19" s="674">
        <v>387.4</v>
      </c>
      <c r="U19" s="674">
        <v>387.4</v>
      </c>
      <c r="V19" s="674">
        <v>392.4</v>
      </c>
      <c r="W19" s="674">
        <v>394.9</v>
      </c>
      <c r="X19" s="674">
        <v>397.1</v>
      </c>
      <c r="Y19" s="674">
        <v>397.1</v>
      </c>
      <c r="Z19" s="674">
        <v>405</v>
      </c>
      <c r="AA19" s="674">
        <v>410.4</v>
      </c>
      <c r="AB19" s="674">
        <v>412.4</v>
      </c>
      <c r="AC19" s="674">
        <v>413.7</v>
      </c>
      <c r="AD19" s="674">
        <v>417.3</v>
      </c>
      <c r="AE19" s="674">
        <v>417.3</v>
      </c>
      <c r="AF19" s="674">
        <v>420.6</v>
      </c>
      <c r="AG19" s="674">
        <v>432</v>
      </c>
      <c r="AH19" s="674">
        <v>432</v>
      </c>
      <c r="AI19" s="674">
        <v>432</v>
      </c>
      <c r="AJ19" s="674">
        <v>432</v>
      </c>
      <c r="AK19" s="674">
        <v>437.7</v>
      </c>
      <c r="AL19" s="674">
        <v>439.1</v>
      </c>
      <c r="AM19" s="674">
        <v>441</v>
      </c>
      <c r="AN19" s="674">
        <v>441</v>
      </c>
      <c r="AO19" s="674">
        <v>441</v>
      </c>
      <c r="AP19" s="674">
        <v>442.4</v>
      </c>
      <c r="AQ19" s="674">
        <v>450.8</v>
      </c>
      <c r="AR19" s="674">
        <v>452.9</v>
      </c>
      <c r="AS19" s="674">
        <v>452.9</v>
      </c>
      <c r="AT19" s="674">
        <v>452.9</v>
      </c>
      <c r="AU19" s="674">
        <v>457.9</v>
      </c>
      <c r="AV19" s="674">
        <v>457.9</v>
      </c>
      <c r="AW19" s="674">
        <v>457.9</v>
      </c>
      <c r="AX19" s="674">
        <v>458.7</v>
      </c>
      <c r="AY19" s="674">
        <v>470.5</v>
      </c>
      <c r="AZ19" s="676">
        <v>470.5</v>
      </c>
      <c r="BA19" s="676">
        <v>470.5</v>
      </c>
      <c r="BB19" s="676">
        <v>470.5</v>
      </c>
      <c r="BC19" s="676">
        <v>470.5</v>
      </c>
      <c r="BD19" s="676">
        <v>470.5</v>
      </c>
      <c r="BE19" s="676">
        <v>470.5</v>
      </c>
      <c r="BF19" s="676">
        <v>470.5</v>
      </c>
      <c r="BG19" s="676">
        <v>470.5</v>
      </c>
      <c r="BH19" s="676">
        <v>470.5</v>
      </c>
      <c r="BI19" s="676">
        <v>484.8</v>
      </c>
      <c r="BJ19" s="676">
        <v>485.5</v>
      </c>
      <c r="BK19" s="676">
        <v>485.5</v>
      </c>
      <c r="BL19" s="676">
        <v>485.5</v>
      </c>
      <c r="BM19" s="676">
        <v>485.5</v>
      </c>
      <c r="BN19" s="676">
        <v>485.5</v>
      </c>
      <c r="BO19" s="676">
        <v>485.5</v>
      </c>
      <c r="BP19" s="676">
        <v>485.5</v>
      </c>
      <c r="BQ19" s="676">
        <v>485.5</v>
      </c>
      <c r="BR19" s="676">
        <v>485.5</v>
      </c>
      <c r="BS19" s="676">
        <v>485.5</v>
      </c>
      <c r="BT19" s="676">
        <v>485.5</v>
      </c>
      <c r="BU19" s="676">
        <v>485.5</v>
      </c>
      <c r="BV19" s="676">
        <v>485.5</v>
      </c>
    </row>
    <row r="20" spans="1:74" ht="12" customHeight="1" x14ac:dyDescent="0.25">
      <c r="A20" s="666" t="s">
        <v>1077</v>
      </c>
      <c r="B20" s="664" t="s">
        <v>1078</v>
      </c>
      <c r="C20" s="674">
        <v>12970.144</v>
      </c>
      <c r="D20" s="674">
        <v>13271.996999999999</v>
      </c>
      <c r="E20" s="674">
        <v>13558.928</v>
      </c>
      <c r="F20" s="674">
        <v>13815.092000000001</v>
      </c>
      <c r="G20" s="674">
        <v>14115.334999999999</v>
      </c>
      <c r="H20" s="674">
        <v>14401.788</v>
      </c>
      <c r="I20" s="674">
        <v>14670.805</v>
      </c>
      <c r="J20" s="674">
        <v>15018.724</v>
      </c>
      <c r="K20" s="674">
        <v>15216.326999999999</v>
      </c>
      <c r="L20" s="674">
        <v>15456.587</v>
      </c>
      <c r="M20" s="674">
        <v>15719.891</v>
      </c>
      <c r="N20" s="674">
        <v>16147.754000000001</v>
      </c>
      <c r="O20" s="674">
        <v>16647.878000000001</v>
      </c>
      <c r="P20" s="674">
        <v>16888.875</v>
      </c>
      <c r="Q20" s="674">
        <v>17172.449000000001</v>
      </c>
      <c r="R20" s="674">
        <v>17431.162</v>
      </c>
      <c r="S20" s="674">
        <v>17714.661</v>
      </c>
      <c r="T20" s="674">
        <v>17988.499</v>
      </c>
      <c r="U20" s="674">
        <v>18239.913</v>
      </c>
      <c r="V20" s="674">
        <v>18519.620999999999</v>
      </c>
      <c r="W20" s="674">
        <v>18780.940999999999</v>
      </c>
      <c r="X20" s="674">
        <v>19059.823</v>
      </c>
      <c r="Y20" s="674">
        <v>19319.962</v>
      </c>
      <c r="Z20" s="674">
        <v>19547.129000000001</v>
      </c>
      <c r="AA20" s="674">
        <v>19697.828000000001</v>
      </c>
      <c r="AB20" s="674">
        <v>19941.544000000002</v>
      </c>
      <c r="AC20" s="674">
        <v>20254.326000000001</v>
      </c>
      <c r="AD20" s="674">
        <v>20506.045999999998</v>
      </c>
      <c r="AE20" s="674">
        <v>20811.378000000001</v>
      </c>
      <c r="AF20" s="674">
        <v>21073.011999999999</v>
      </c>
      <c r="AG20" s="674">
        <v>21407.62</v>
      </c>
      <c r="AH20" s="674">
        <v>21724.6</v>
      </c>
      <c r="AI20" s="674">
        <v>22031.098999999998</v>
      </c>
      <c r="AJ20" s="674">
        <v>22357.651000000002</v>
      </c>
      <c r="AK20" s="674">
        <v>22666.648000000001</v>
      </c>
      <c r="AL20" s="674">
        <v>23213.602999999999</v>
      </c>
      <c r="AM20" s="674">
        <v>23753.097000000002</v>
      </c>
      <c r="AN20" s="674">
        <v>24062.112000000001</v>
      </c>
      <c r="AO20" s="674">
        <v>24434.082999999999</v>
      </c>
      <c r="AP20" s="674">
        <v>24748.905999999999</v>
      </c>
      <c r="AQ20" s="674">
        <v>24977.858</v>
      </c>
      <c r="AR20" s="674">
        <v>25369.554</v>
      </c>
      <c r="AS20" s="674">
        <v>25779.484</v>
      </c>
      <c r="AT20" s="674">
        <v>26197.411</v>
      </c>
      <c r="AU20" s="674">
        <v>26505.823</v>
      </c>
      <c r="AV20" s="674">
        <v>26700.04</v>
      </c>
      <c r="AW20" s="674">
        <v>27054.026999999998</v>
      </c>
      <c r="AX20" s="674">
        <v>27402.17</v>
      </c>
      <c r="AY20" s="674">
        <v>27737.34</v>
      </c>
      <c r="AZ20" s="676">
        <v>28070.880000000001</v>
      </c>
      <c r="BA20" s="676">
        <v>28407.35</v>
      </c>
      <c r="BB20" s="676">
        <v>28744.9</v>
      </c>
      <c r="BC20" s="676">
        <v>29100.62</v>
      </c>
      <c r="BD20" s="676">
        <v>29460.79</v>
      </c>
      <c r="BE20" s="676">
        <v>29826.02</v>
      </c>
      <c r="BF20" s="676">
        <v>30199.56</v>
      </c>
      <c r="BG20" s="676">
        <v>30579.65</v>
      </c>
      <c r="BH20" s="676">
        <v>30958.17</v>
      </c>
      <c r="BI20" s="676">
        <v>31340.77</v>
      </c>
      <c r="BJ20" s="676">
        <v>31728.39</v>
      </c>
      <c r="BK20" s="676">
        <v>32109.53</v>
      </c>
      <c r="BL20" s="676">
        <v>32483.48</v>
      </c>
      <c r="BM20" s="676">
        <v>32839.71</v>
      </c>
      <c r="BN20" s="676">
        <v>33168.26</v>
      </c>
      <c r="BO20" s="676">
        <v>33499.589999999997</v>
      </c>
      <c r="BP20" s="676">
        <v>33834.74</v>
      </c>
      <c r="BQ20" s="676">
        <v>34160.92</v>
      </c>
      <c r="BR20" s="676">
        <v>34489.24</v>
      </c>
      <c r="BS20" s="676">
        <v>34820.910000000003</v>
      </c>
      <c r="BT20" s="676">
        <v>35156</v>
      </c>
      <c r="BU20" s="676">
        <v>35495.96</v>
      </c>
      <c r="BV20" s="676">
        <v>35836.879999999997</v>
      </c>
    </row>
    <row r="21" spans="1:74" ht="12" customHeight="1" x14ac:dyDescent="0.25">
      <c r="A21" s="666" t="s">
        <v>1079</v>
      </c>
      <c r="B21" s="664" t="s">
        <v>1080</v>
      </c>
      <c r="C21" s="674">
        <v>7754.924</v>
      </c>
      <c r="D21" s="674">
        <v>7946.3239999999996</v>
      </c>
      <c r="E21" s="674">
        <v>8115.3419999999996</v>
      </c>
      <c r="F21" s="674">
        <v>8269.3250000000007</v>
      </c>
      <c r="G21" s="674">
        <v>8453.1579999999994</v>
      </c>
      <c r="H21" s="674">
        <v>8618.1880000000001</v>
      </c>
      <c r="I21" s="674">
        <v>8778.3189999999995</v>
      </c>
      <c r="J21" s="674">
        <v>8961.27</v>
      </c>
      <c r="K21" s="674">
        <v>9113.0149999999994</v>
      </c>
      <c r="L21" s="674">
        <v>9265.2009999999991</v>
      </c>
      <c r="M21" s="674">
        <v>9429.84</v>
      </c>
      <c r="N21" s="674">
        <v>9626.7980000000007</v>
      </c>
      <c r="O21" s="674">
        <v>9816.9639999999999</v>
      </c>
      <c r="P21" s="674">
        <v>9977.5040000000008</v>
      </c>
      <c r="Q21" s="674">
        <v>10144.519</v>
      </c>
      <c r="R21" s="674">
        <v>10301.445</v>
      </c>
      <c r="S21" s="674">
        <v>10476.821</v>
      </c>
      <c r="T21" s="674">
        <v>10643.474</v>
      </c>
      <c r="U21" s="674">
        <v>10810.71</v>
      </c>
      <c r="V21" s="674">
        <v>10991.834999999999</v>
      </c>
      <c r="W21" s="674">
        <v>11157.656999999999</v>
      </c>
      <c r="X21" s="674">
        <v>11354.29</v>
      </c>
      <c r="Y21" s="674">
        <v>11529.06</v>
      </c>
      <c r="Z21" s="674">
        <v>11720.380999999999</v>
      </c>
      <c r="AA21" s="674">
        <v>11908.995999999999</v>
      </c>
      <c r="AB21" s="674">
        <v>12080.162</v>
      </c>
      <c r="AC21" s="674">
        <v>12281.312</v>
      </c>
      <c r="AD21" s="674">
        <v>12460.805</v>
      </c>
      <c r="AE21" s="674">
        <v>12656.946</v>
      </c>
      <c r="AF21" s="674">
        <v>12846.99</v>
      </c>
      <c r="AG21" s="674">
        <v>13095.941999999999</v>
      </c>
      <c r="AH21" s="674">
        <v>13314.513999999999</v>
      </c>
      <c r="AI21" s="674">
        <v>13534.101000000001</v>
      </c>
      <c r="AJ21" s="674">
        <v>13768.977000000001</v>
      </c>
      <c r="AK21" s="674">
        <v>13993.317999999999</v>
      </c>
      <c r="AL21" s="674">
        <v>14249.031000000001</v>
      </c>
      <c r="AM21" s="674">
        <v>14622.814</v>
      </c>
      <c r="AN21" s="674">
        <v>14842.626</v>
      </c>
      <c r="AO21" s="674">
        <v>15072.365</v>
      </c>
      <c r="AP21" s="674">
        <v>15290.726000000001</v>
      </c>
      <c r="AQ21" s="674">
        <v>15489.089</v>
      </c>
      <c r="AR21" s="674">
        <v>15699.754000000001</v>
      </c>
      <c r="AS21" s="674">
        <v>15967.361000000001</v>
      </c>
      <c r="AT21" s="674">
        <v>16192.102000000001</v>
      </c>
      <c r="AU21" s="674">
        <v>16428.134999999998</v>
      </c>
      <c r="AV21" s="674">
        <v>16650.655999999999</v>
      </c>
      <c r="AW21" s="674">
        <v>16896.675999999999</v>
      </c>
      <c r="AX21" s="674">
        <v>17132.759999999998</v>
      </c>
      <c r="AY21" s="674">
        <v>17355.7</v>
      </c>
      <c r="AZ21" s="676">
        <v>17563.82</v>
      </c>
      <c r="BA21" s="676">
        <v>17774.64</v>
      </c>
      <c r="BB21" s="676">
        <v>17988.3</v>
      </c>
      <c r="BC21" s="676">
        <v>18203.84</v>
      </c>
      <c r="BD21" s="676">
        <v>18422.509999999998</v>
      </c>
      <c r="BE21" s="676">
        <v>18643.88</v>
      </c>
      <c r="BF21" s="676">
        <v>18867.18</v>
      </c>
      <c r="BG21" s="676">
        <v>19093.599999999999</v>
      </c>
      <c r="BH21" s="676">
        <v>19323</v>
      </c>
      <c r="BI21" s="676">
        <v>19554.98</v>
      </c>
      <c r="BJ21" s="676">
        <v>19789.45</v>
      </c>
      <c r="BK21" s="676">
        <v>20026.87</v>
      </c>
      <c r="BL21" s="676">
        <v>20267.490000000002</v>
      </c>
      <c r="BM21" s="676">
        <v>20489.75</v>
      </c>
      <c r="BN21" s="676">
        <v>20694.66</v>
      </c>
      <c r="BO21" s="676">
        <v>20901.61</v>
      </c>
      <c r="BP21" s="676">
        <v>21110.639999999999</v>
      </c>
      <c r="BQ21" s="676">
        <v>21321.88</v>
      </c>
      <c r="BR21" s="676">
        <v>21535.43</v>
      </c>
      <c r="BS21" s="676">
        <v>21750.44</v>
      </c>
      <c r="BT21" s="676">
        <v>21967.96</v>
      </c>
      <c r="BU21" s="676">
        <v>22188.36</v>
      </c>
      <c r="BV21" s="676">
        <v>22409.72</v>
      </c>
    </row>
    <row r="22" spans="1:74" ht="12" customHeight="1" x14ac:dyDescent="0.25">
      <c r="A22" s="666" t="s">
        <v>1081</v>
      </c>
      <c r="B22" s="664" t="s">
        <v>1082</v>
      </c>
      <c r="C22" s="674">
        <v>4071.5230000000001</v>
      </c>
      <c r="D22" s="674">
        <v>4110.9070000000002</v>
      </c>
      <c r="E22" s="674">
        <v>4203.6210000000001</v>
      </c>
      <c r="F22" s="674">
        <v>4293.5709999999999</v>
      </c>
      <c r="G22" s="674">
        <v>4381.8209999999999</v>
      </c>
      <c r="H22" s="674">
        <v>4481.7489999999998</v>
      </c>
      <c r="I22" s="674">
        <v>4565.3190000000004</v>
      </c>
      <c r="J22" s="674">
        <v>4711.4539999999997</v>
      </c>
      <c r="K22" s="674">
        <v>4738.4269999999997</v>
      </c>
      <c r="L22" s="674">
        <v>4826.6729999999998</v>
      </c>
      <c r="M22" s="674">
        <v>4924.9449999999997</v>
      </c>
      <c r="N22" s="674">
        <v>5155.8100000000004</v>
      </c>
      <c r="O22" s="674">
        <v>5460.2240000000002</v>
      </c>
      <c r="P22" s="674">
        <v>5530.9459999999999</v>
      </c>
      <c r="Q22" s="674">
        <v>5629.9210000000003</v>
      </c>
      <c r="R22" s="674">
        <v>5712.2219999999998</v>
      </c>
      <c r="S22" s="674">
        <v>5801.6059999999998</v>
      </c>
      <c r="T22" s="674">
        <v>5890.9849999999997</v>
      </c>
      <c r="U22" s="674">
        <v>5966.9830000000002</v>
      </c>
      <c r="V22" s="674">
        <v>6055.3890000000001</v>
      </c>
      <c r="W22" s="674">
        <v>6132.2820000000002</v>
      </c>
      <c r="X22" s="674">
        <v>6204.1589999999997</v>
      </c>
      <c r="Y22" s="674">
        <v>6261.1980000000003</v>
      </c>
      <c r="Z22" s="674">
        <v>6271.3609999999999</v>
      </c>
      <c r="AA22" s="674">
        <v>6209.125</v>
      </c>
      <c r="AB22" s="674">
        <v>6270.509</v>
      </c>
      <c r="AC22" s="674">
        <v>6361.8829999999998</v>
      </c>
      <c r="AD22" s="674">
        <v>6405.9750000000004</v>
      </c>
      <c r="AE22" s="674">
        <v>6487.6909999999998</v>
      </c>
      <c r="AF22" s="674">
        <v>6538.0249999999996</v>
      </c>
      <c r="AG22" s="674">
        <v>6614.7160000000003</v>
      </c>
      <c r="AH22" s="674">
        <v>6697.0690000000004</v>
      </c>
      <c r="AI22" s="674">
        <v>6761.3490000000002</v>
      </c>
      <c r="AJ22" s="674">
        <v>6838.64</v>
      </c>
      <c r="AK22" s="674">
        <v>6907.9539999999997</v>
      </c>
      <c r="AL22" s="674">
        <v>7167.9430000000002</v>
      </c>
      <c r="AM22" s="674">
        <v>7303.2539999999999</v>
      </c>
      <c r="AN22" s="674">
        <v>7365.6009999999997</v>
      </c>
      <c r="AO22" s="674">
        <v>7486.3059999999996</v>
      </c>
      <c r="AP22" s="674">
        <v>7579.2449999999999</v>
      </c>
      <c r="AQ22" s="674">
        <v>7589.6589999999997</v>
      </c>
      <c r="AR22" s="674">
        <v>7730.3230000000003</v>
      </c>
      <c r="AS22" s="674">
        <v>7844.0429999999997</v>
      </c>
      <c r="AT22" s="674">
        <v>8020.1940000000004</v>
      </c>
      <c r="AU22" s="674">
        <v>8079.2730000000001</v>
      </c>
      <c r="AV22" s="674">
        <v>8040.1930000000002</v>
      </c>
      <c r="AW22" s="674">
        <v>8138.62</v>
      </c>
      <c r="AX22" s="674">
        <v>8231.5429999999997</v>
      </c>
      <c r="AY22" s="674">
        <v>8324.6129999999994</v>
      </c>
      <c r="AZ22" s="676">
        <v>8429.9549999999999</v>
      </c>
      <c r="BA22" s="676">
        <v>8535.5030000000006</v>
      </c>
      <c r="BB22" s="676">
        <v>8639.4279999999999</v>
      </c>
      <c r="BC22" s="676">
        <v>8758.5049999999992</v>
      </c>
      <c r="BD22" s="676">
        <v>8878.8109999999997</v>
      </c>
      <c r="BE22" s="676">
        <v>9001.3070000000007</v>
      </c>
      <c r="BF22" s="676">
        <v>9129.7469999999994</v>
      </c>
      <c r="BG22" s="676">
        <v>9261.3719999999994</v>
      </c>
      <c r="BH22" s="676">
        <v>9388.7720000000008</v>
      </c>
      <c r="BI22" s="676">
        <v>9517.5630000000001</v>
      </c>
      <c r="BJ22" s="676">
        <v>9648.7080000000005</v>
      </c>
      <c r="BK22" s="676">
        <v>9771.0779999999995</v>
      </c>
      <c r="BL22" s="676">
        <v>9883.7759999999998</v>
      </c>
      <c r="BM22" s="676">
        <v>9997.0740000000005</v>
      </c>
      <c r="BN22" s="676">
        <v>10100.77</v>
      </c>
      <c r="BO22" s="676">
        <v>10205.14</v>
      </c>
      <c r="BP22" s="676">
        <v>10311.15</v>
      </c>
      <c r="BQ22" s="676">
        <v>10406.73</v>
      </c>
      <c r="BR22" s="676">
        <v>10502.17</v>
      </c>
      <c r="BS22" s="676">
        <v>10599.36</v>
      </c>
      <c r="BT22" s="676">
        <v>10697.41</v>
      </c>
      <c r="BU22" s="676">
        <v>10797.3</v>
      </c>
      <c r="BV22" s="676">
        <v>10897.19</v>
      </c>
    </row>
    <row r="23" spans="1:74" ht="12" customHeight="1" x14ac:dyDescent="0.25">
      <c r="A23" s="666" t="s">
        <v>1083</v>
      </c>
      <c r="B23" s="664" t="s">
        <v>1084</v>
      </c>
      <c r="C23" s="674">
        <v>1143.6969999999999</v>
      </c>
      <c r="D23" s="674">
        <v>1214.7660000000001</v>
      </c>
      <c r="E23" s="674">
        <v>1239.9649999999999</v>
      </c>
      <c r="F23" s="674">
        <v>1252.1959999999999</v>
      </c>
      <c r="G23" s="674">
        <v>1280.356</v>
      </c>
      <c r="H23" s="674">
        <v>1301.8510000000001</v>
      </c>
      <c r="I23" s="674">
        <v>1327.1669999999999</v>
      </c>
      <c r="J23" s="674">
        <v>1346</v>
      </c>
      <c r="K23" s="674">
        <v>1364.885</v>
      </c>
      <c r="L23" s="674">
        <v>1364.713</v>
      </c>
      <c r="M23" s="674">
        <v>1365.106</v>
      </c>
      <c r="N23" s="674">
        <v>1365.146</v>
      </c>
      <c r="O23" s="674">
        <v>1370.69</v>
      </c>
      <c r="P23" s="674">
        <v>1380.425</v>
      </c>
      <c r="Q23" s="674">
        <v>1398.009</v>
      </c>
      <c r="R23" s="674">
        <v>1417.4949999999999</v>
      </c>
      <c r="S23" s="674">
        <v>1436.2339999999999</v>
      </c>
      <c r="T23" s="674">
        <v>1454.04</v>
      </c>
      <c r="U23" s="674">
        <v>1462.22</v>
      </c>
      <c r="V23" s="674">
        <v>1472.3969999999999</v>
      </c>
      <c r="W23" s="674">
        <v>1491.002</v>
      </c>
      <c r="X23" s="674">
        <v>1501.374</v>
      </c>
      <c r="Y23" s="674">
        <v>1529.704</v>
      </c>
      <c r="Z23" s="674">
        <v>1555.3869999999999</v>
      </c>
      <c r="AA23" s="674">
        <v>1579.7070000000001</v>
      </c>
      <c r="AB23" s="674">
        <v>1590.873</v>
      </c>
      <c r="AC23" s="674">
        <v>1611.1310000000001</v>
      </c>
      <c r="AD23" s="674">
        <v>1639.2660000000001</v>
      </c>
      <c r="AE23" s="674">
        <v>1666.741</v>
      </c>
      <c r="AF23" s="674">
        <v>1687.9970000000001</v>
      </c>
      <c r="AG23" s="674">
        <v>1696.962</v>
      </c>
      <c r="AH23" s="674">
        <v>1713.0170000000001</v>
      </c>
      <c r="AI23" s="674">
        <v>1735.6489999999999</v>
      </c>
      <c r="AJ23" s="674">
        <v>1750.0340000000001</v>
      </c>
      <c r="AK23" s="674">
        <v>1765.376</v>
      </c>
      <c r="AL23" s="674">
        <v>1796.6289999999999</v>
      </c>
      <c r="AM23" s="674">
        <v>1827.029</v>
      </c>
      <c r="AN23" s="674">
        <v>1853.885</v>
      </c>
      <c r="AO23" s="674">
        <v>1875.412</v>
      </c>
      <c r="AP23" s="674">
        <v>1878.9349999999999</v>
      </c>
      <c r="AQ23" s="674">
        <v>1899.11</v>
      </c>
      <c r="AR23" s="674">
        <v>1939.4770000000001</v>
      </c>
      <c r="AS23" s="674">
        <v>1968.08</v>
      </c>
      <c r="AT23" s="674">
        <v>1985.115</v>
      </c>
      <c r="AU23" s="674">
        <v>1998.415</v>
      </c>
      <c r="AV23" s="674">
        <v>2009.191</v>
      </c>
      <c r="AW23" s="674">
        <v>2018.731</v>
      </c>
      <c r="AX23" s="674">
        <v>2037.877</v>
      </c>
      <c r="AY23" s="674">
        <v>2057.0340000000001</v>
      </c>
      <c r="AZ23" s="676">
        <v>2077.1120000000001</v>
      </c>
      <c r="BA23" s="676">
        <v>2097.203</v>
      </c>
      <c r="BB23" s="676">
        <v>2117.172</v>
      </c>
      <c r="BC23" s="676">
        <v>2138.2739999999999</v>
      </c>
      <c r="BD23" s="676">
        <v>2159.4690000000001</v>
      </c>
      <c r="BE23" s="676">
        <v>2180.828</v>
      </c>
      <c r="BF23" s="676">
        <v>2202.6320000000001</v>
      </c>
      <c r="BG23" s="676">
        <v>2224.674</v>
      </c>
      <c r="BH23" s="676">
        <v>2246.3989999999999</v>
      </c>
      <c r="BI23" s="676">
        <v>2268.2289999999998</v>
      </c>
      <c r="BJ23" s="676">
        <v>2290.2350000000001</v>
      </c>
      <c r="BK23" s="676">
        <v>2311.585</v>
      </c>
      <c r="BL23" s="676">
        <v>2332.21</v>
      </c>
      <c r="BM23" s="676">
        <v>2352.88</v>
      </c>
      <c r="BN23" s="676">
        <v>2372.8319999999999</v>
      </c>
      <c r="BO23" s="676">
        <v>2392.835</v>
      </c>
      <c r="BP23" s="676">
        <v>2412.9589999999998</v>
      </c>
      <c r="BQ23" s="676">
        <v>2432.3040000000001</v>
      </c>
      <c r="BR23" s="676">
        <v>2451.6379999999999</v>
      </c>
      <c r="BS23" s="676">
        <v>2471.1039999999998</v>
      </c>
      <c r="BT23" s="676">
        <v>2490.6329999999998</v>
      </c>
      <c r="BU23" s="676">
        <v>2510.3000000000002</v>
      </c>
      <c r="BV23" s="676">
        <v>2529.9670000000001</v>
      </c>
    </row>
    <row r="24" spans="1:74" ht="12" customHeight="1" x14ac:dyDescent="0.25">
      <c r="A24" s="666" t="s">
        <v>1085</v>
      </c>
      <c r="B24" s="664" t="s">
        <v>88</v>
      </c>
      <c r="C24" s="674">
        <v>92.7</v>
      </c>
      <c r="D24" s="674">
        <v>92.7</v>
      </c>
      <c r="E24" s="674">
        <v>94.2</v>
      </c>
      <c r="F24" s="674">
        <v>94.2</v>
      </c>
      <c r="G24" s="674">
        <v>94.2</v>
      </c>
      <c r="H24" s="674">
        <v>92.6</v>
      </c>
      <c r="I24" s="674">
        <v>92.6</v>
      </c>
      <c r="J24" s="674">
        <v>92.6</v>
      </c>
      <c r="K24" s="674">
        <v>92.6</v>
      </c>
      <c r="L24" s="674">
        <v>97.1</v>
      </c>
      <c r="M24" s="674">
        <v>97.1</v>
      </c>
      <c r="N24" s="674">
        <v>97.1</v>
      </c>
      <c r="O24" s="674">
        <v>113.5</v>
      </c>
      <c r="P24" s="674">
        <v>113.5</v>
      </c>
      <c r="Q24" s="674">
        <v>115</v>
      </c>
      <c r="R24" s="674">
        <v>115</v>
      </c>
      <c r="S24" s="674">
        <v>112</v>
      </c>
      <c r="T24" s="674">
        <v>112</v>
      </c>
      <c r="U24" s="674">
        <v>115.4</v>
      </c>
      <c r="V24" s="674">
        <v>115.4</v>
      </c>
      <c r="W24" s="674">
        <v>118.4</v>
      </c>
      <c r="X24" s="674">
        <v>118.4</v>
      </c>
      <c r="Y24" s="674">
        <v>118.4</v>
      </c>
      <c r="Z24" s="674">
        <v>118.4</v>
      </c>
      <c r="AA24" s="674">
        <v>118.4</v>
      </c>
      <c r="AB24" s="674">
        <v>118.4</v>
      </c>
      <c r="AC24" s="674">
        <v>118.4</v>
      </c>
      <c r="AD24" s="674">
        <v>118.4</v>
      </c>
      <c r="AE24" s="674">
        <v>118.4</v>
      </c>
      <c r="AF24" s="674">
        <v>118.4</v>
      </c>
      <c r="AG24" s="674">
        <v>118.4</v>
      </c>
      <c r="AH24" s="674">
        <v>118.4</v>
      </c>
      <c r="AI24" s="674">
        <v>118.4</v>
      </c>
      <c r="AJ24" s="674">
        <v>118.4</v>
      </c>
      <c r="AK24" s="674">
        <v>118.4</v>
      </c>
      <c r="AL24" s="674">
        <v>118.4</v>
      </c>
      <c r="AM24" s="674">
        <v>118.4</v>
      </c>
      <c r="AN24" s="674">
        <v>118.4</v>
      </c>
      <c r="AO24" s="674">
        <v>118.4</v>
      </c>
      <c r="AP24" s="674">
        <v>118.4</v>
      </c>
      <c r="AQ24" s="674">
        <v>118.4</v>
      </c>
      <c r="AR24" s="674">
        <v>344.4</v>
      </c>
      <c r="AS24" s="674">
        <v>344.4</v>
      </c>
      <c r="AT24" s="674">
        <v>353.4</v>
      </c>
      <c r="AU24" s="674">
        <v>353.4</v>
      </c>
      <c r="AV24" s="674">
        <v>353.4</v>
      </c>
      <c r="AW24" s="674">
        <v>353.4</v>
      </c>
      <c r="AX24" s="674">
        <v>353.4</v>
      </c>
      <c r="AY24" s="674">
        <v>353.4</v>
      </c>
      <c r="AZ24" s="676">
        <v>353.4</v>
      </c>
      <c r="BA24" s="676">
        <v>353.4</v>
      </c>
      <c r="BB24" s="676">
        <v>353.4</v>
      </c>
      <c r="BC24" s="676">
        <v>353.4</v>
      </c>
      <c r="BD24" s="676">
        <v>353.4</v>
      </c>
      <c r="BE24" s="676">
        <v>353.4</v>
      </c>
      <c r="BF24" s="676">
        <v>353.4</v>
      </c>
      <c r="BG24" s="676">
        <v>353.4</v>
      </c>
      <c r="BH24" s="676">
        <v>353.4</v>
      </c>
      <c r="BI24" s="676">
        <v>353.4</v>
      </c>
      <c r="BJ24" s="676">
        <v>353.4</v>
      </c>
      <c r="BK24" s="676">
        <v>353.4</v>
      </c>
      <c r="BL24" s="676">
        <v>353.4</v>
      </c>
      <c r="BM24" s="676">
        <v>353.4</v>
      </c>
      <c r="BN24" s="676">
        <v>353.4</v>
      </c>
      <c r="BO24" s="676">
        <v>353.4</v>
      </c>
      <c r="BP24" s="676">
        <v>353.4</v>
      </c>
      <c r="BQ24" s="676">
        <v>353.4</v>
      </c>
      <c r="BR24" s="676">
        <v>353.4</v>
      </c>
      <c r="BS24" s="676">
        <v>353.4</v>
      </c>
      <c r="BT24" s="676">
        <v>353.4</v>
      </c>
      <c r="BU24" s="676">
        <v>353.4</v>
      </c>
      <c r="BV24" s="676">
        <v>353.4</v>
      </c>
    </row>
    <row r="25" spans="1:74" ht="12" customHeight="1" x14ac:dyDescent="0.25">
      <c r="A25" s="666"/>
      <c r="B25" s="661"/>
      <c r="C25" s="665"/>
      <c r="D25" s="665"/>
      <c r="E25" s="665"/>
      <c r="F25" s="665"/>
      <c r="G25" s="665"/>
      <c r="H25" s="665"/>
      <c r="I25" s="665"/>
      <c r="J25" s="665"/>
      <c r="K25" s="665"/>
      <c r="L25" s="665"/>
      <c r="M25" s="665"/>
      <c r="N25" s="665"/>
      <c r="O25" s="665"/>
      <c r="P25" s="665"/>
      <c r="Q25" s="665"/>
      <c r="R25" s="675"/>
      <c r="S25" s="675"/>
      <c r="T25" s="675"/>
      <c r="U25" s="675"/>
      <c r="V25" s="675"/>
      <c r="W25" s="675"/>
      <c r="X25" s="675"/>
      <c r="Y25" s="675"/>
      <c r="Z25" s="675"/>
      <c r="AA25" s="675"/>
      <c r="AB25" s="675"/>
      <c r="AC25" s="675"/>
      <c r="AD25" s="675"/>
      <c r="AE25" s="675"/>
      <c r="AF25" s="675"/>
      <c r="AG25" s="675"/>
      <c r="AH25" s="675"/>
      <c r="AI25" s="675"/>
      <c r="AJ25" s="675"/>
      <c r="AK25" s="675"/>
      <c r="AL25" s="675"/>
      <c r="AM25" s="675"/>
      <c r="AN25" s="675"/>
      <c r="AO25" s="675"/>
      <c r="AP25" s="675"/>
      <c r="AQ25" s="675"/>
      <c r="AR25" s="675"/>
      <c r="AS25" s="675"/>
      <c r="AT25" s="675"/>
      <c r="AU25" s="675"/>
      <c r="AV25" s="675"/>
      <c r="AW25" s="675"/>
      <c r="AX25" s="675"/>
      <c r="AY25" s="675"/>
      <c r="AZ25" s="678"/>
      <c r="BA25" s="678"/>
      <c r="BB25" s="678"/>
      <c r="BC25" s="678"/>
      <c r="BD25" s="678"/>
      <c r="BE25" s="678"/>
      <c r="BF25" s="678"/>
      <c r="BG25" s="678"/>
      <c r="BH25" s="678"/>
      <c r="BI25" s="678"/>
      <c r="BJ25" s="678"/>
      <c r="BK25" s="678"/>
      <c r="BL25" s="678"/>
      <c r="BM25" s="678"/>
      <c r="BN25" s="678"/>
      <c r="BO25" s="678"/>
      <c r="BP25" s="678"/>
      <c r="BQ25" s="678"/>
      <c r="BR25" s="678"/>
      <c r="BS25" s="678"/>
      <c r="BT25" s="678"/>
      <c r="BU25" s="678"/>
      <c r="BV25" s="678"/>
    </row>
    <row r="26" spans="1:74" ht="12" customHeight="1" x14ac:dyDescent="0.25">
      <c r="A26" s="666"/>
      <c r="B26" s="665" t="s">
        <v>1326</v>
      </c>
      <c r="C26" s="665"/>
      <c r="D26" s="665"/>
      <c r="E26" s="665"/>
      <c r="F26" s="665"/>
      <c r="G26" s="665"/>
      <c r="H26" s="665"/>
      <c r="I26" s="665"/>
      <c r="J26" s="665"/>
      <c r="K26" s="665"/>
      <c r="L26" s="665"/>
      <c r="M26" s="665"/>
      <c r="N26" s="665"/>
      <c r="O26" s="665"/>
      <c r="P26" s="665"/>
      <c r="Q26" s="665"/>
      <c r="R26" s="675"/>
      <c r="S26" s="675"/>
      <c r="T26" s="675"/>
      <c r="U26" s="675"/>
      <c r="V26" s="675"/>
      <c r="W26" s="675"/>
      <c r="X26" s="675"/>
      <c r="Y26" s="675"/>
      <c r="Z26" s="675"/>
      <c r="AA26" s="675"/>
      <c r="AB26" s="675"/>
      <c r="AC26" s="675"/>
      <c r="AD26" s="675"/>
      <c r="AE26" s="675"/>
      <c r="AF26" s="675"/>
      <c r="AG26" s="675"/>
      <c r="AH26" s="675"/>
      <c r="AI26" s="675"/>
      <c r="AJ26" s="675"/>
      <c r="AK26" s="675"/>
      <c r="AL26" s="675"/>
      <c r="AM26" s="675"/>
      <c r="AN26" s="675"/>
      <c r="AO26" s="675"/>
      <c r="AP26" s="675"/>
      <c r="AQ26" s="675"/>
      <c r="AR26" s="675"/>
      <c r="AS26" s="675"/>
      <c r="AT26" s="675"/>
      <c r="AU26" s="675"/>
      <c r="AV26" s="675"/>
      <c r="AW26" s="675"/>
      <c r="AX26" s="675"/>
      <c r="AY26" s="675"/>
      <c r="AZ26" s="678"/>
      <c r="BA26" s="678"/>
      <c r="BB26" s="678"/>
      <c r="BC26" s="678"/>
      <c r="BD26" s="678"/>
      <c r="BE26" s="678"/>
      <c r="BF26" s="678"/>
      <c r="BG26" s="678"/>
      <c r="BH26" s="678"/>
      <c r="BI26" s="678"/>
      <c r="BJ26" s="678"/>
      <c r="BK26" s="678"/>
      <c r="BL26" s="678"/>
      <c r="BM26" s="678"/>
      <c r="BN26" s="678"/>
      <c r="BO26" s="678"/>
      <c r="BP26" s="678"/>
      <c r="BQ26" s="678"/>
      <c r="BR26" s="678"/>
      <c r="BS26" s="678"/>
      <c r="BT26" s="678"/>
      <c r="BU26" s="678"/>
      <c r="BV26" s="678"/>
    </row>
    <row r="27" spans="1:74" ht="12" customHeight="1" x14ac:dyDescent="0.25">
      <c r="A27" s="666"/>
      <c r="B27" s="665" t="s">
        <v>1065</v>
      </c>
      <c r="C27" s="665"/>
      <c r="D27" s="665"/>
      <c r="E27" s="665"/>
      <c r="F27" s="665"/>
      <c r="G27" s="665"/>
      <c r="H27" s="665"/>
      <c r="I27" s="665"/>
      <c r="J27" s="665"/>
      <c r="K27" s="665"/>
      <c r="L27" s="665"/>
      <c r="M27" s="665"/>
      <c r="N27" s="665"/>
      <c r="O27" s="665"/>
      <c r="P27" s="665"/>
      <c r="Q27" s="665"/>
      <c r="R27" s="675"/>
      <c r="S27" s="675"/>
      <c r="T27" s="675"/>
      <c r="U27" s="675"/>
      <c r="V27" s="675"/>
      <c r="W27" s="675"/>
      <c r="X27" s="675"/>
      <c r="Y27" s="675"/>
      <c r="Z27" s="675"/>
      <c r="AA27" s="675"/>
      <c r="AB27" s="675"/>
      <c r="AC27" s="675"/>
      <c r="AD27" s="675"/>
      <c r="AE27" s="675"/>
      <c r="AF27" s="675"/>
      <c r="AG27" s="675"/>
      <c r="AH27" s="675"/>
      <c r="AI27" s="675"/>
      <c r="AJ27" s="675"/>
      <c r="AK27" s="675"/>
      <c r="AL27" s="675"/>
      <c r="AM27" s="675"/>
      <c r="AN27" s="675"/>
      <c r="AO27" s="675"/>
      <c r="AP27" s="675"/>
      <c r="AQ27" s="675"/>
      <c r="AR27" s="675"/>
      <c r="AS27" s="675"/>
      <c r="AT27" s="675"/>
      <c r="AU27" s="675"/>
      <c r="AV27" s="675"/>
      <c r="AW27" s="675"/>
      <c r="AX27" s="675"/>
      <c r="AY27" s="675"/>
      <c r="AZ27" s="678"/>
      <c r="BA27" s="678"/>
      <c r="BB27" s="678"/>
      <c r="BC27" s="678"/>
      <c r="BD27" s="678"/>
      <c r="BE27" s="678"/>
      <c r="BF27" s="678"/>
      <c r="BG27" s="678"/>
      <c r="BH27" s="678"/>
      <c r="BI27" s="678"/>
      <c r="BJ27" s="678"/>
      <c r="BK27" s="678"/>
      <c r="BL27" s="678"/>
      <c r="BM27" s="678"/>
      <c r="BN27" s="678"/>
      <c r="BO27" s="678"/>
      <c r="BP27" s="678"/>
      <c r="BQ27" s="678"/>
      <c r="BR27" s="678"/>
      <c r="BS27" s="678"/>
      <c r="BT27" s="678"/>
      <c r="BU27" s="678"/>
      <c r="BV27" s="678"/>
    </row>
    <row r="28" spans="1:74" ht="12" customHeight="1" x14ac:dyDescent="0.25">
      <c r="A28" s="666" t="s">
        <v>1218</v>
      </c>
      <c r="B28" s="664" t="s">
        <v>1066</v>
      </c>
      <c r="C28" s="707">
        <v>2.83509272</v>
      </c>
      <c r="D28" s="707">
        <v>2.483653565</v>
      </c>
      <c r="E28" s="707">
        <v>2.7602272750000001</v>
      </c>
      <c r="F28" s="707">
        <v>2.4394207520000002</v>
      </c>
      <c r="G28" s="707">
        <v>2.5312207039999999</v>
      </c>
      <c r="H28" s="707">
        <v>2.60795449</v>
      </c>
      <c r="I28" s="707">
        <v>2.7518554740000001</v>
      </c>
      <c r="J28" s="707">
        <v>2.7789265900000002</v>
      </c>
      <c r="K28" s="707">
        <v>2.5093160669999999</v>
      </c>
      <c r="L28" s="707">
        <v>2.5192473770000001</v>
      </c>
      <c r="M28" s="707">
        <v>2.6582102710000002</v>
      </c>
      <c r="N28" s="707">
        <v>2.8498886159999999</v>
      </c>
      <c r="O28" s="707">
        <v>2.8523723890000001</v>
      </c>
      <c r="P28" s="707">
        <v>2.592616155</v>
      </c>
      <c r="Q28" s="707">
        <v>2.733876312</v>
      </c>
      <c r="R28" s="707">
        <v>2.3982216460000001</v>
      </c>
      <c r="S28" s="707">
        <v>2.4932074929999999</v>
      </c>
      <c r="T28" s="707">
        <v>2.6284628489999999</v>
      </c>
      <c r="U28" s="707">
        <v>2.750952297</v>
      </c>
      <c r="V28" s="707">
        <v>2.6997930210000001</v>
      </c>
      <c r="W28" s="707">
        <v>2.385446671</v>
      </c>
      <c r="X28" s="707">
        <v>2.4541334849999998</v>
      </c>
      <c r="Y28" s="707">
        <v>2.483504881</v>
      </c>
      <c r="Z28" s="707">
        <v>2.5353854180000002</v>
      </c>
      <c r="AA28" s="707">
        <v>2.5522215799999999</v>
      </c>
      <c r="AB28" s="707">
        <v>2.2127163950000002</v>
      </c>
      <c r="AC28" s="707">
        <v>2.3030809250000002</v>
      </c>
      <c r="AD28" s="707">
        <v>2.0456035400000001</v>
      </c>
      <c r="AE28" s="707">
        <v>2.3112592250000001</v>
      </c>
      <c r="AF28" s="707">
        <v>2.3209862870000002</v>
      </c>
      <c r="AG28" s="707">
        <v>2.5337459560000002</v>
      </c>
      <c r="AH28" s="707">
        <v>2.5650765739999999</v>
      </c>
      <c r="AI28" s="707">
        <v>2.3484427440000002</v>
      </c>
      <c r="AJ28" s="707">
        <v>2.2332982010000002</v>
      </c>
      <c r="AK28" s="707">
        <v>2.2448919159999998</v>
      </c>
      <c r="AL28" s="707">
        <v>2.4403968869999999</v>
      </c>
      <c r="AM28" s="707">
        <v>2.4756550860000002</v>
      </c>
      <c r="AN28" s="707">
        <v>2.2884252269999998</v>
      </c>
      <c r="AO28" s="707">
        <v>2.389182232</v>
      </c>
      <c r="AP28" s="707">
        <v>2.1899878949999998</v>
      </c>
      <c r="AQ28" s="707">
        <v>2.3311638870000002</v>
      </c>
      <c r="AR28" s="707">
        <v>2.1590474209999999</v>
      </c>
      <c r="AS28" s="707">
        <v>2.3359284150000001</v>
      </c>
      <c r="AT28" s="707">
        <v>2.5241615569999998</v>
      </c>
      <c r="AU28" s="707">
        <v>2.1538309920000001</v>
      </c>
      <c r="AV28" s="707">
        <v>2.0992292140000002</v>
      </c>
      <c r="AW28" s="707">
        <v>2.1753866610000001</v>
      </c>
      <c r="AX28" s="707">
        <v>2.4362539999999999</v>
      </c>
      <c r="AY28" s="707">
        <v>3.2313679999999998</v>
      </c>
      <c r="AZ28" s="708">
        <v>2.550818</v>
      </c>
      <c r="BA28" s="708">
        <v>2.5455489999999998</v>
      </c>
      <c r="BB28" s="708">
        <v>2.5178470000000002</v>
      </c>
      <c r="BC28" s="708">
        <v>2.6042839999999998</v>
      </c>
      <c r="BD28" s="708">
        <v>2.4001000000000001</v>
      </c>
      <c r="BE28" s="708">
        <v>2.6840639999999998</v>
      </c>
      <c r="BF28" s="708">
        <v>2.709317</v>
      </c>
      <c r="BG28" s="708">
        <v>2.2832569999999999</v>
      </c>
      <c r="BH28" s="708">
        <v>2.1739130000000002</v>
      </c>
      <c r="BI28" s="708">
        <v>2.2648280000000001</v>
      </c>
      <c r="BJ28" s="708">
        <v>2.86327</v>
      </c>
      <c r="BK28" s="708">
        <v>3.4380410000000001</v>
      </c>
      <c r="BL28" s="708">
        <v>2.9060700000000002</v>
      </c>
      <c r="BM28" s="708">
        <v>2.7881279999999999</v>
      </c>
      <c r="BN28" s="708">
        <v>3.0525310000000001</v>
      </c>
      <c r="BO28" s="708">
        <v>2.8861479999999999</v>
      </c>
      <c r="BP28" s="708">
        <v>2.5887899999999999</v>
      </c>
      <c r="BQ28" s="708">
        <v>2.9665180000000002</v>
      </c>
      <c r="BR28" s="708">
        <v>2.935489</v>
      </c>
      <c r="BS28" s="708">
        <v>2.43811</v>
      </c>
      <c r="BT28" s="708">
        <v>2.2964479999999998</v>
      </c>
      <c r="BU28" s="708">
        <v>2.4442279999999998</v>
      </c>
      <c r="BV28" s="708">
        <v>3.034259</v>
      </c>
    </row>
    <row r="29" spans="1:74" ht="12" customHeight="1" x14ac:dyDescent="0.25">
      <c r="A29" s="666" t="s">
        <v>1318</v>
      </c>
      <c r="B29" s="664" t="s">
        <v>1067</v>
      </c>
      <c r="C29" s="707">
        <v>1.6458511709999999</v>
      </c>
      <c r="D29" s="707">
        <v>1.4225672949999999</v>
      </c>
      <c r="E29" s="707">
        <v>1.5440642680000001</v>
      </c>
      <c r="F29" s="707">
        <v>1.4646890509999999</v>
      </c>
      <c r="G29" s="707">
        <v>1.5538919920000001</v>
      </c>
      <c r="H29" s="707">
        <v>1.5150064999999999</v>
      </c>
      <c r="I29" s="707">
        <v>1.512502963</v>
      </c>
      <c r="J29" s="707">
        <v>1.5077254360000001</v>
      </c>
      <c r="K29" s="707">
        <v>1.4217151539999999</v>
      </c>
      <c r="L29" s="707">
        <v>1.4360065719999999</v>
      </c>
      <c r="M29" s="707">
        <v>1.49568944</v>
      </c>
      <c r="N29" s="707">
        <v>1.564012612</v>
      </c>
      <c r="O29" s="707">
        <v>1.5318969170000001</v>
      </c>
      <c r="P29" s="707">
        <v>1.455156095</v>
      </c>
      <c r="Q29" s="707">
        <v>1.5339783259999999</v>
      </c>
      <c r="R29" s="707">
        <v>1.450110856</v>
      </c>
      <c r="S29" s="707">
        <v>1.4555804029999999</v>
      </c>
      <c r="T29" s="707">
        <v>1.460067387</v>
      </c>
      <c r="U29" s="707">
        <v>1.4801326690000001</v>
      </c>
      <c r="V29" s="707">
        <v>1.4829386579999999</v>
      </c>
      <c r="W29" s="707">
        <v>1.3411104899999999</v>
      </c>
      <c r="X29" s="707">
        <v>1.4650783430000001</v>
      </c>
      <c r="Y29" s="707">
        <v>1.453472431</v>
      </c>
      <c r="Z29" s="707">
        <v>1.5137033600000001</v>
      </c>
      <c r="AA29" s="707">
        <v>1.411708003</v>
      </c>
      <c r="AB29" s="707">
        <v>1.2655384300000001</v>
      </c>
      <c r="AC29" s="707">
        <v>1.3642715940000001</v>
      </c>
      <c r="AD29" s="707">
        <v>1.27639776</v>
      </c>
      <c r="AE29" s="707">
        <v>1.3466466479999999</v>
      </c>
      <c r="AF29" s="707">
        <v>1.346059817</v>
      </c>
      <c r="AG29" s="707">
        <v>1.3825836199999999</v>
      </c>
      <c r="AH29" s="707">
        <v>1.393211226</v>
      </c>
      <c r="AI29" s="707">
        <v>1.30302618</v>
      </c>
      <c r="AJ29" s="707">
        <v>1.3341888</v>
      </c>
      <c r="AK29" s="707">
        <v>1.2877381809999999</v>
      </c>
      <c r="AL29" s="707">
        <v>1.3799575319999999</v>
      </c>
      <c r="AM29" s="707">
        <v>1.422815409</v>
      </c>
      <c r="AN29" s="707">
        <v>1.284215264</v>
      </c>
      <c r="AO29" s="707">
        <v>1.4366412559999999</v>
      </c>
      <c r="AP29" s="707">
        <v>1.364178077</v>
      </c>
      <c r="AQ29" s="707">
        <v>1.381554902</v>
      </c>
      <c r="AR29" s="707">
        <v>1.247058569</v>
      </c>
      <c r="AS29" s="707">
        <v>1.338900591</v>
      </c>
      <c r="AT29" s="707">
        <v>1.3654366179999999</v>
      </c>
      <c r="AU29" s="707">
        <v>1.3065530839999999</v>
      </c>
      <c r="AV29" s="707">
        <v>1.29161678</v>
      </c>
      <c r="AW29" s="707">
        <v>1.253417724</v>
      </c>
      <c r="AX29" s="707">
        <v>1.3972519999999999</v>
      </c>
      <c r="AY29" s="707">
        <v>1.6165430000000001</v>
      </c>
      <c r="AZ29" s="708">
        <v>1.301582</v>
      </c>
      <c r="BA29" s="708">
        <v>1.508022</v>
      </c>
      <c r="BB29" s="708">
        <v>1.4881409999999999</v>
      </c>
      <c r="BC29" s="708">
        <v>1.50048</v>
      </c>
      <c r="BD29" s="708">
        <v>1.328111</v>
      </c>
      <c r="BE29" s="708">
        <v>1.4181079999999999</v>
      </c>
      <c r="BF29" s="708">
        <v>1.3652759999999999</v>
      </c>
      <c r="BG29" s="708">
        <v>1.329283</v>
      </c>
      <c r="BH29" s="708">
        <v>1.3406530000000001</v>
      </c>
      <c r="BI29" s="708">
        <v>1.287086</v>
      </c>
      <c r="BJ29" s="708">
        <v>1.486362</v>
      </c>
      <c r="BK29" s="708">
        <v>1.6938660000000001</v>
      </c>
      <c r="BL29" s="708">
        <v>1.3975580000000001</v>
      </c>
      <c r="BM29" s="708">
        <v>1.5847059999999999</v>
      </c>
      <c r="BN29" s="708">
        <v>1.542233</v>
      </c>
      <c r="BO29" s="708">
        <v>1.566792</v>
      </c>
      <c r="BP29" s="708">
        <v>1.363585</v>
      </c>
      <c r="BQ29" s="708">
        <v>1.5245359999999999</v>
      </c>
      <c r="BR29" s="708">
        <v>1.4598279999999999</v>
      </c>
      <c r="BS29" s="708">
        <v>1.3879699999999999</v>
      </c>
      <c r="BT29" s="708">
        <v>1.38747</v>
      </c>
      <c r="BU29" s="708">
        <v>1.328257</v>
      </c>
      <c r="BV29" s="708">
        <v>1.5511539999999999</v>
      </c>
    </row>
    <row r="30" spans="1:74" ht="12" customHeight="1" x14ac:dyDescent="0.25">
      <c r="A30" s="666" t="s">
        <v>1319</v>
      </c>
      <c r="B30" s="664" t="s">
        <v>1068</v>
      </c>
      <c r="C30" s="707">
        <v>1.1892415489999999</v>
      </c>
      <c r="D30" s="707">
        <v>1.0610862700000001</v>
      </c>
      <c r="E30" s="707">
        <v>1.216163007</v>
      </c>
      <c r="F30" s="707">
        <v>0.97473170099999995</v>
      </c>
      <c r="G30" s="707">
        <v>0.97732871200000004</v>
      </c>
      <c r="H30" s="707">
        <v>1.0929479900000001</v>
      </c>
      <c r="I30" s="707">
        <v>1.2393525110000001</v>
      </c>
      <c r="J30" s="707">
        <v>1.2712011540000001</v>
      </c>
      <c r="K30" s="707">
        <v>1.0876009129999999</v>
      </c>
      <c r="L30" s="707">
        <v>1.083240805</v>
      </c>
      <c r="M30" s="707">
        <v>1.1625208309999999</v>
      </c>
      <c r="N30" s="707">
        <v>1.2858760039999999</v>
      </c>
      <c r="O30" s="707">
        <v>1.320475472</v>
      </c>
      <c r="P30" s="707">
        <v>1.13746006</v>
      </c>
      <c r="Q30" s="707">
        <v>1.1998979860000001</v>
      </c>
      <c r="R30" s="707">
        <v>0.94811078999999998</v>
      </c>
      <c r="S30" s="707">
        <v>1.03762709</v>
      </c>
      <c r="T30" s="707">
        <v>1.1683954620000001</v>
      </c>
      <c r="U30" s="707">
        <v>1.2708196279999999</v>
      </c>
      <c r="V30" s="707">
        <v>1.2168543629999999</v>
      </c>
      <c r="W30" s="707">
        <v>1.044336181</v>
      </c>
      <c r="X30" s="707">
        <v>0.989055142</v>
      </c>
      <c r="Y30" s="707">
        <v>1.03003245</v>
      </c>
      <c r="Z30" s="707">
        <v>1.0216820579999999</v>
      </c>
      <c r="AA30" s="707">
        <v>1.1405135769999999</v>
      </c>
      <c r="AB30" s="707">
        <v>0.94717796499999996</v>
      </c>
      <c r="AC30" s="707">
        <v>0.93880933099999997</v>
      </c>
      <c r="AD30" s="707">
        <v>0.76920577999999995</v>
      </c>
      <c r="AE30" s="707">
        <v>0.96461257700000003</v>
      </c>
      <c r="AF30" s="707">
        <v>0.97492646999999999</v>
      </c>
      <c r="AG30" s="707">
        <v>1.1511623360000001</v>
      </c>
      <c r="AH30" s="707">
        <v>1.1718653480000001</v>
      </c>
      <c r="AI30" s="707">
        <v>1.0454165639999999</v>
      </c>
      <c r="AJ30" s="707">
        <v>0.89910940100000003</v>
      </c>
      <c r="AK30" s="707">
        <v>0.95715373500000001</v>
      </c>
      <c r="AL30" s="707">
        <v>1.060439355</v>
      </c>
      <c r="AM30" s="707">
        <v>1.0528396769999999</v>
      </c>
      <c r="AN30" s="707">
        <v>1.0042099630000001</v>
      </c>
      <c r="AO30" s="707">
        <v>0.95254097599999998</v>
      </c>
      <c r="AP30" s="707">
        <v>0.82580981799999997</v>
      </c>
      <c r="AQ30" s="707">
        <v>0.94960898500000002</v>
      </c>
      <c r="AR30" s="707">
        <v>0.91198885200000002</v>
      </c>
      <c r="AS30" s="707">
        <v>0.99702782400000001</v>
      </c>
      <c r="AT30" s="707">
        <v>1.1587249390000001</v>
      </c>
      <c r="AU30" s="707">
        <v>0.84727790800000002</v>
      </c>
      <c r="AV30" s="707">
        <v>0.80761243400000005</v>
      </c>
      <c r="AW30" s="707">
        <v>0.92196893700000004</v>
      </c>
      <c r="AX30" s="707">
        <v>1.039002</v>
      </c>
      <c r="AY30" s="707">
        <v>1.614825</v>
      </c>
      <c r="AZ30" s="708">
        <v>1.249236</v>
      </c>
      <c r="BA30" s="708">
        <v>1.0375270000000001</v>
      </c>
      <c r="BB30" s="708">
        <v>1.029706</v>
      </c>
      <c r="BC30" s="708">
        <v>1.1038030000000001</v>
      </c>
      <c r="BD30" s="708">
        <v>1.0719890000000001</v>
      </c>
      <c r="BE30" s="708">
        <v>1.2659549999999999</v>
      </c>
      <c r="BF30" s="708">
        <v>1.344041</v>
      </c>
      <c r="BG30" s="708">
        <v>0.95397410000000005</v>
      </c>
      <c r="BH30" s="708">
        <v>0.83326049999999996</v>
      </c>
      <c r="BI30" s="708">
        <v>0.97774110000000003</v>
      </c>
      <c r="BJ30" s="708">
        <v>1.376908</v>
      </c>
      <c r="BK30" s="708">
        <v>1.744175</v>
      </c>
      <c r="BL30" s="708">
        <v>1.5085120000000001</v>
      </c>
      <c r="BM30" s="708">
        <v>1.203422</v>
      </c>
      <c r="BN30" s="708">
        <v>1.5102979999999999</v>
      </c>
      <c r="BO30" s="708">
        <v>1.319356</v>
      </c>
      <c r="BP30" s="708">
        <v>1.2252050000000001</v>
      </c>
      <c r="BQ30" s="708">
        <v>1.4419820000000001</v>
      </c>
      <c r="BR30" s="708">
        <v>1.47566</v>
      </c>
      <c r="BS30" s="708">
        <v>1.0501389999999999</v>
      </c>
      <c r="BT30" s="708">
        <v>0.90897819999999996</v>
      </c>
      <c r="BU30" s="708">
        <v>1.115972</v>
      </c>
      <c r="BV30" s="708">
        <v>1.4831049999999999</v>
      </c>
    </row>
    <row r="31" spans="1:74" ht="12" customHeight="1" x14ac:dyDescent="0.25">
      <c r="A31" s="666" t="s">
        <v>1215</v>
      </c>
      <c r="B31" s="664" t="s">
        <v>1069</v>
      </c>
      <c r="C31" s="707">
        <v>26.635124529999999</v>
      </c>
      <c r="D31" s="707">
        <v>23.512950132</v>
      </c>
      <c r="E31" s="707">
        <v>29.12596426</v>
      </c>
      <c r="F31" s="707">
        <v>29.221115293</v>
      </c>
      <c r="G31" s="707">
        <v>32.205104990999999</v>
      </c>
      <c r="H31" s="707">
        <v>30.082813378000001</v>
      </c>
      <c r="I31" s="707">
        <v>26.362805812000001</v>
      </c>
      <c r="J31" s="707">
        <v>21.740628482999998</v>
      </c>
      <c r="K31" s="707">
        <v>18.977782783999999</v>
      </c>
      <c r="L31" s="707">
        <v>18.170779733</v>
      </c>
      <c r="M31" s="707">
        <v>20.420851729999999</v>
      </c>
      <c r="N31" s="707">
        <v>22.254988574999999</v>
      </c>
      <c r="O31" s="707">
        <v>24.96201993</v>
      </c>
      <c r="P31" s="707">
        <v>24.793710240999999</v>
      </c>
      <c r="Q31" s="707">
        <v>25.752148085000002</v>
      </c>
      <c r="R31" s="707">
        <v>27.989979192</v>
      </c>
      <c r="S31" s="707">
        <v>30.318598342000001</v>
      </c>
      <c r="T31" s="707">
        <v>27.502186480999999</v>
      </c>
      <c r="U31" s="707">
        <v>25.002925764</v>
      </c>
      <c r="V31" s="707">
        <v>21.908293526000001</v>
      </c>
      <c r="W31" s="707">
        <v>19.059726191999999</v>
      </c>
      <c r="X31" s="707">
        <v>19.426419968000001</v>
      </c>
      <c r="Y31" s="707">
        <v>21.780770564000001</v>
      </c>
      <c r="Z31" s="707">
        <v>22.650886192000002</v>
      </c>
      <c r="AA31" s="707">
        <v>24.657851542</v>
      </c>
      <c r="AB31" s="707">
        <v>22.772000198000001</v>
      </c>
      <c r="AC31" s="707">
        <v>26.207664605000002</v>
      </c>
      <c r="AD31" s="707">
        <v>27.695002240000001</v>
      </c>
      <c r="AE31" s="707">
        <v>31.856523539000001</v>
      </c>
      <c r="AF31" s="707">
        <v>27.964864186</v>
      </c>
      <c r="AG31" s="707">
        <v>24.787959910000001</v>
      </c>
      <c r="AH31" s="707">
        <v>22.504343480999999</v>
      </c>
      <c r="AI31" s="707">
        <v>18.461390473000002</v>
      </c>
      <c r="AJ31" s="707">
        <v>18.232079965</v>
      </c>
      <c r="AK31" s="707">
        <v>20.138658313000001</v>
      </c>
      <c r="AL31" s="707">
        <v>21.373703252999999</v>
      </c>
      <c r="AM31" s="707">
        <v>25.314747464</v>
      </c>
      <c r="AN31" s="707">
        <v>26.282259262</v>
      </c>
      <c r="AO31" s="707">
        <v>23.311392686000001</v>
      </c>
      <c r="AP31" s="707">
        <v>21.847075731</v>
      </c>
      <c r="AQ31" s="707">
        <v>30.441343603</v>
      </c>
      <c r="AR31" s="707">
        <v>29.029143299000001</v>
      </c>
      <c r="AS31" s="707">
        <v>27.648553156999998</v>
      </c>
      <c r="AT31" s="707">
        <v>24.130766855000001</v>
      </c>
      <c r="AU31" s="707">
        <v>19.09627781</v>
      </c>
      <c r="AV31" s="707">
        <v>18.266227797999999</v>
      </c>
      <c r="AW31" s="707">
        <v>21.973155106</v>
      </c>
      <c r="AX31" s="707">
        <v>22.97353</v>
      </c>
      <c r="AY31" s="707">
        <v>26.339690000000001</v>
      </c>
      <c r="AZ31" s="708">
        <v>22.130040000000001</v>
      </c>
      <c r="BA31" s="708">
        <v>24.749199999999998</v>
      </c>
      <c r="BB31" s="708">
        <v>25.257200000000001</v>
      </c>
      <c r="BC31" s="708">
        <v>28.028359999999999</v>
      </c>
      <c r="BD31" s="708">
        <v>27.486879999999999</v>
      </c>
      <c r="BE31" s="708">
        <v>24.976299999999998</v>
      </c>
      <c r="BF31" s="708">
        <v>20.96679</v>
      </c>
      <c r="BG31" s="708">
        <v>17.417909999999999</v>
      </c>
      <c r="BH31" s="708">
        <v>17.20974</v>
      </c>
      <c r="BI31" s="708">
        <v>18.929770000000001</v>
      </c>
      <c r="BJ31" s="708">
        <v>21.911989999999999</v>
      </c>
      <c r="BK31" s="708">
        <v>23.810020000000002</v>
      </c>
      <c r="BL31" s="708">
        <v>21.075109999999999</v>
      </c>
      <c r="BM31" s="708">
        <v>24.25957</v>
      </c>
      <c r="BN31" s="708">
        <v>24.91704</v>
      </c>
      <c r="BO31" s="708">
        <v>27.902259999999998</v>
      </c>
      <c r="BP31" s="708">
        <v>27.710070000000002</v>
      </c>
      <c r="BQ31" s="708">
        <v>25.47974</v>
      </c>
      <c r="BR31" s="708">
        <v>21.027360000000002</v>
      </c>
      <c r="BS31" s="708">
        <v>17.366849999999999</v>
      </c>
      <c r="BT31" s="708">
        <v>17.208690000000001</v>
      </c>
      <c r="BU31" s="708">
        <v>18.969840000000001</v>
      </c>
      <c r="BV31" s="708">
        <v>22.078679999999999</v>
      </c>
    </row>
    <row r="32" spans="1:74" ht="12" customHeight="1" x14ac:dyDescent="0.25">
      <c r="A32" s="666" t="s">
        <v>1219</v>
      </c>
      <c r="B32" s="664" t="s">
        <v>1086</v>
      </c>
      <c r="C32" s="707">
        <v>1.38259964</v>
      </c>
      <c r="D32" s="707">
        <v>1.238879219</v>
      </c>
      <c r="E32" s="707">
        <v>1.3845126619999999</v>
      </c>
      <c r="F32" s="707">
        <v>1.3367918329999999</v>
      </c>
      <c r="G32" s="707">
        <v>1.2834570190000001</v>
      </c>
      <c r="H32" s="707">
        <v>1.213937228</v>
      </c>
      <c r="I32" s="707">
        <v>1.3554001259999999</v>
      </c>
      <c r="J32" s="707">
        <v>1.3450315399999999</v>
      </c>
      <c r="K32" s="707">
        <v>1.2969612800000001</v>
      </c>
      <c r="L32" s="707">
        <v>1.229009276</v>
      </c>
      <c r="M32" s="707">
        <v>1.2892570139999999</v>
      </c>
      <c r="N32" s="707">
        <v>1.5709278179999999</v>
      </c>
      <c r="O32" s="707">
        <v>1.341307424</v>
      </c>
      <c r="P32" s="707">
        <v>1.2740925759999999</v>
      </c>
      <c r="Q32" s="707">
        <v>1.366753028</v>
      </c>
      <c r="R32" s="707">
        <v>1.1879366360000001</v>
      </c>
      <c r="S32" s="707">
        <v>1.38262025</v>
      </c>
      <c r="T32" s="707">
        <v>1.299834782</v>
      </c>
      <c r="U32" s="707">
        <v>1.3696112949999999</v>
      </c>
      <c r="V32" s="707">
        <v>1.3670550370000001</v>
      </c>
      <c r="W32" s="707">
        <v>1.3279076910000001</v>
      </c>
      <c r="X32" s="707">
        <v>1.273090287</v>
      </c>
      <c r="Y32" s="707">
        <v>1.330843628</v>
      </c>
      <c r="Z32" s="707">
        <v>1.4126393660000001</v>
      </c>
      <c r="AA32" s="707">
        <v>1.347889549</v>
      </c>
      <c r="AB32" s="707">
        <v>1.2519351519999999</v>
      </c>
      <c r="AC32" s="707">
        <v>1.378336518</v>
      </c>
      <c r="AD32" s="707">
        <v>1.227050373</v>
      </c>
      <c r="AE32" s="707">
        <v>1.3044456170000001</v>
      </c>
      <c r="AF32" s="707">
        <v>1.2943282659999999</v>
      </c>
      <c r="AG32" s="707">
        <v>1.34196666</v>
      </c>
      <c r="AH32" s="707">
        <v>1.362412403</v>
      </c>
      <c r="AI32" s="707">
        <v>1.3380929800000001</v>
      </c>
      <c r="AJ32" s="707">
        <v>1.102883595</v>
      </c>
      <c r="AK32" s="707">
        <v>0.94138361599999998</v>
      </c>
      <c r="AL32" s="707">
        <v>1.140239271</v>
      </c>
      <c r="AM32" s="707">
        <v>1.229389609</v>
      </c>
      <c r="AN32" s="707">
        <v>1.2330506999999999</v>
      </c>
      <c r="AO32" s="707">
        <v>1.4734815269999999</v>
      </c>
      <c r="AP32" s="707">
        <v>1.4101463169999999</v>
      </c>
      <c r="AQ32" s="707">
        <v>1.4101481899999999</v>
      </c>
      <c r="AR32" s="707">
        <v>1.335808484</v>
      </c>
      <c r="AS32" s="707">
        <v>1.4005205460000001</v>
      </c>
      <c r="AT32" s="707">
        <v>1.3959772399999999</v>
      </c>
      <c r="AU32" s="707">
        <v>1.3566935040000001</v>
      </c>
      <c r="AV32" s="707">
        <v>1.340774836</v>
      </c>
      <c r="AW32" s="707">
        <v>1.446136415</v>
      </c>
      <c r="AX32" s="707">
        <v>1.162399</v>
      </c>
      <c r="AY32" s="707">
        <v>1.2342960000000001</v>
      </c>
      <c r="AZ32" s="708">
        <v>1.212615</v>
      </c>
      <c r="BA32" s="708">
        <v>1.4864550000000001</v>
      </c>
      <c r="BB32" s="708">
        <v>1.408944</v>
      </c>
      <c r="BC32" s="708">
        <v>1.412072</v>
      </c>
      <c r="BD32" s="708">
        <v>1.3429009999999999</v>
      </c>
      <c r="BE32" s="708">
        <v>1.3970359999999999</v>
      </c>
      <c r="BF32" s="708">
        <v>1.425289</v>
      </c>
      <c r="BG32" s="708">
        <v>1.370204</v>
      </c>
      <c r="BH32" s="708">
        <v>1.322899</v>
      </c>
      <c r="BI32" s="708">
        <v>1.403918</v>
      </c>
      <c r="BJ32" s="708">
        <v>1.2196689999999999</v>
      </c>
      <c r="BK32" s="708">
        <v>1.264243</v>
      </c>
      <c r="BL32" s="708">
        <v>1.259935</v>
      </c>
      <c r="BM32" s="708">
        <v>1.528564</v>
      </c>
      <c r="BN32" s="708">
        <v>1.411969</v>
      </c>
      <c r="BO32" s="708">
        <v>1.469935</v>
      </c>
      <c r="BP32" s="708">
        <v>1.3612379999999999</v>
      </c>
      <c r="BQ32" s="708">
        <v>1.423319</v>
      </c>
      <c r="BR32" s="708">
        <v>1.4527969999999999</v>
      </c>
      <c r="BS32" s="708">
        <v>1.396606</v>
      </c>
      <c r="BT32" s="708">
        <v>1.3817550000000001</v>
      </c>
      <c r="BU32" s="708">
        <v>1.437182</v>
      </c>
      <c r="BV32" s="708">
        <v>1.1489050000000001</v>
      </c>
    </row>
    <row r="33" spans="1:74" ht="12" customHeight="1" x14ac:dyDescent="0.25">
      <c r="A33" s="666" t="s">
        <v>1217</v>
      </c>
      <c r="B33" s="664" t="s">
        <v>1070</v>
      </c>
      <c r="C33" s="707">
        <v>2.0113707110000001</v>
      </c>
      <c r="D33" s="707">
        <v>2.5263937589999999</v>
      </c>
      <c r="E33" s="707">
        <v>4.2001654549999996</v>
      </c>
      <c r="F33" s="707">
        <v>4.6461027880000003</v>
      </c>
      <c r="G33" s="707">
        <v>5.6054859800000001</v>
      </c>
      <c r="H33" s="707">
        <v>6.1094939119999996</v>
      </c>
      <c r="I33" s="707">
        <v>5.6898626930000002</v>
      </c>
      <c r="J33" s="707">
        <v>5.374119394</v>
      </c>
      <c r="K33" s="707">
        <v>5.0589946619999999</v>
      </c>
      <c r="L33" s="707">
        <v>4.7709950760000002</v>
      </c>
      <c r="M33" s="707">
        <v>3.3723608999999999</v>
      </c>
      <c r="N33" s="707">
        <v>3.3575164989999999</v>
      </c>
      <c r="O33" s="707">
        <v>3.2878421100000002</v>
      </c>
      <c r="P33" s="707">
        <v>3.862710603</v>
      </c>
      <c r="Q33" s="707">
        <v>5.0091143149999997</v>
      </c>
      <c r="R33" s="707">
        <v>6.0023999479999999</v>
      </c>
      <c r="S33" s="707">
        <v>6.7877244069999998</v>
      </c>
      <c r="T33" s="707">
        <v>7.3474862559999998</v>
      </c>
      <c r="U33" s="707">
        <v>6.6913073829999998</v>
      </c>
      <c r="V33" s="707">
        <v>6.6335520260000003</v>
      </c>
      <c r="W33" s="707">
        <v>5.9109033249999996</v>
      </c>
      <c r="X33" s="707">
        <v>4.9262676990000003</v>
      </c>
      <c r="Y33" s="707">
        <v>3.711003957</v>
      </c>
      <c r="Z33" s="707">
        <v>3.082523423</v>
      </c>
      <c r="AA33" s="707">
        <v>3.5460793819999998</v>
      </c>
      <c r="AB33" s="707">
        <v>3.7976078690000001</v>
      </c>
      <c r="AC33" s="707">
        <v>5.8412723309999999</v>
      </c>
      <c r="AD33" s="707">
        <v>6.6901811899999997</v>
      </c>
      <c r="AE33" s="707">
        <v>7.0954023929999996</v>
      </c>
      <c r="AF33" s="707">
        <v>7.8981032239999998</v>
      </c>
      <c r="AG33" s="707">
        <v>8.0531010710000004</v>
      </c>
      <c r="AH33" s="707">
        <v>7.8027319049999999</v>
      </c>
      <c r="AI33" s="707">
        <v>6.7537196369999997</v>
      </c>
      <c r="AJ33" s="707">
        <v>6.0401778430000004</v>
      </c>
      <c r="AK33" s="707">
        <v>4.3229624820000003</v>
      </c>
      <c r="AL33" s="707">
        <v>3.4234071180000001</v>
      </c>
      <c r="AM33" s="707">
        <v>4.6476435340000002</v>
      </c>
      <c r="AN33" s="707">
        <v>5.6665875210000003</v>
      </c>
      <c r="AO33" s="707">
        <v>6.3740009039999999</v>
      </c>
      <c r="AP33" s="707">
        <v>7.9746007319999999</v>
      </c>
      <c r="AQ33" s="707">
        <v>9.6463747929999997</v>
      </c>
      <c r="AR33" s="707">
        <v>9.4442520729999995</v>
      </c>
      <c r="AS33" s="707">
        <v>10.287353626</v>
      </c>
      <c r="AT33" s="707">
        <v>9.2900247650000001</v>
      </c>
      <c r="AU33" s="707">
        <v>7.6903138090000001</v>
      </c>
      <c r="AV33" s="707">
        <v>7.263142148</v>
      </c>
      <c r="AW33" s="707">
        <v>5.8392142979999999</v>
      </c>
      <c r="AX33" s="707">
        <v>4.6089000000000002</v>
      </c>
      <c r="AY33" s="707">
        <v>6.0629229999999996</v>
      </c>
      <c r="AZ33" s="708">
        <v>7.2722069999999999</v>
      </c>
      <c r="BA33" s="708">
        <v>8.6479739999999996</v>
      </c>
      <c r="BB33" s="708">
        <v>10.4169</v>
      </c>
      <c r="BC33" s="708">
        <v>12.348660000000001</v>
      </c>
      <c r="BD33" s="708">
        <v>12.03811</v>
      </c>
      <c r="BE33" s="708">
        <v>13.198359999999999</v>
      </c>
      <c r="BF33" s="708">
        <v>12.03345</v>
      </c>
      <c r="BG33" s="708">
        <v>10.13205</v>
      </c>
      <c r="BH33" s="708">
        <v>9.5752299999999995</v>
      </c>
      <c r="BI33" s="708">
        <v>7.7115090000000004</v>
      </c>
      <c r="BJ33" s="708">
        <v>6.1773749999999996</v>
      </c>
      <c r="BK33" s="708">
        <v>7.8572850000000001</v>
      </c>
      <c r="BL33" s="708">
        <v>9.0325930000000003</v>
      </c>
      <c r="BM33" s="708">
        <v>11.29726</v>
      </c>
      <c r="BN33" s="708">
        <v>13.5268</v>
      </c>
      <c r="BO33" s="708">
        <v>15.5557</v>
      </c>
      <c r="BP33" s="708">
        <v>15.711370000000001</v>
      </c>
      <c r="BQ33" s="708">
        <v>16.821459999999998</v>
      </c>
      <c r="BR33" s="708">
        <v>15.37588</v>
      </c>
      <c r="BS33" s="708">
        <v>13.028</v>
      </c>
      <c r="BT33" s="708">
        <v>11.736829999999999</v>
      </c>
      <c r="BU33" s="708">
        <v>9.459721</v>
      </c>
      <c r="BV33" s="708">
        <v>7.262556</v>
      </c>
    </row>
    <row r="34" spans="1:74" ht="12" customHeight="1" x14ac:dyDescent="0.25">
      <c r="A34" s="666" t="s">
        <v>1216</v>
      </c>
      <c r="B34" s="664" t="s">
        <v>1087</v>
      </c>
      <c r="C34" s="707">
        <v>19.821557472999999</v>
      </c>
      <c r="D34" s="707">
        <v>21.178905960000002</v>
      </c>
      <c r="E34" s="707">
        <v>24.967858157999999</v>
      </c>
      <c r="F34" s="707">
        <v>24.59097852</v>
      </c>
      <c r="G34" s="707">
        <v>22.429443505999998</v>
      </c>
      <c r="H34" s="707">
        <v>19.791476312</v>
      </c>
      <c r="I34" s="707">
        <v>15.948165603</v>
      </c>
      <c r="J34" s="707">
        <v>13.611459654000001</v>
      </c>
      <c r="K34" s="707">
        <v>17.83981854</v>
      </c>
      <c r="L34" s="707">
        <v>25.282942181999999</v>
      </c>
      <c r="M34" s="707">
        <v>24.058954143000001</v>
      </c>
      <c r="N34" s="707">
        <v>24.552425012</v>
      </c>
      <c r="O34" s="707">
        <v>25.568495308999999</v>
      </c>
      <c r="P34" s="707">
        <v>23.163573897999999</v>
      </c>
      <c r="Q34" s="707">
        <v>26.433195717</v>
      </c>
      <c r="R34" s="707">
        <v>26.404351177999999</v>
      </c>
      <c r="S34" s="707">
        <v>23.930206885</v>
      </c>
      <c r="T34" s="707">
        <v>24.681250038000002</v>
      </c>
      <c r="U34" s="707">
        <v>16.430433538999999</v>
      </c>
      <c r="V34" s="707">
        <v>19.828948305000001</v>
      </c>
      <c r="W34" s="707">
        <v>18.500520235</v>
      </c>
      <c r="X34" s="707">
        <v>21.168288813</v>
      </c>
      <c r="Y34" s="707">
        <v>21.989541356</v>
      </c>
      <c r="Z34" s="707">
        <v>24.279958934</v>
      </c>
      <c r="AA34" s="707">
        <v>24.219942930999999</v>
      </c>
      <c r="AB34" s="707">
        <v>22.522067075999999</v>
      </c>
      <c r="AC34" s="707">
        <v>25.650692161999999</v>
      </c>
      <c r="AD34" s="707">
        <v>28.826220567</v>
      </c>
      <c r="AE34" s="707">
        <v>25.672473100000001</v>
      </c>
      <c r="AF34" s="707">
        <v>22.365161028999999</v>
      </c>
      <c r="AG34" s="707">
        <v>22.026566095</v>
      </c>
      <c r="AH34" s="707">
        <v>19.936468853000001</v>
      </c>
      <c r="AI34" s="707">
        <v>24.428333130999999</v>
      </c>
      <c r="AJ34" s="707">
        <v>27.494916937999999</v>
      </c>
      <c r="AK34" s="707">
        <v>25.017231533</v>
      </c>
      <c r="AL34" s="707">
        <v>26.46778772</v>
      </c>
      <c r="AM34" s="707">
        <v>28.124143859</v>
      </c>
      <c r="AN34" s="707">
        <v>29.064610728000002</v>
      </c>
      <c r="AO34" s="707">
        <v>29.176580405999999</v>
      </c>
      <c r="AP34" s="707">
        <v>29.307641065999999</v>
      </c>
      <c r="AQ34" s="707">
        <v>28.138017132000002</v>
      </c>
      <c r="AR34" s="707">
        <v>29.794878473000001</v>
      </c>
      <c r="AS34" s="707">
        <v>22.49635919</v>
      </c>
      <c r="AT34" s="707">
        <v>22.499124288000001</v>
      </c>
      <c r="AU34" s="707">
        <v>23.089670988999998</v>
      </c>
      <c r="AV34" s="707">
        <v>29.308019045000002</v>
      </c>
      <c r="AW34" s="707">
        <v>33.726676906999998</v>
      </c>
      <c r="AX34" s="707">
        <v>33.07649</v>
      </c>
      <c r="AY34" s="707">
        <v>33.606749999999998</v>
      </c>
      <c r="AZ34" s="708">
        <v>32.947830000000003</v>
      </c>
      <c r="BA34" s="708">
        <v>34.872239999999998</v>
      </c>
      <c r="BB34" s="708">
        <v>34.477589999999999</v>
      </c>
      <c r="BC34" s="708">
        <v>32.662849999999999</v>
      </c>
      <c r="BD34" s="708">
        <v>35.283329999999999</v>
      </c>
      <c r="BE34" s="708">
        <v>26.720880000000001</v>
      </c>
      <c r="BF34" s="708">
        <v>25.88635</v>
      </c>
      <c r="BG34" s="708">
        <v>27.504729999999999</v>
      </c>
      <c r="BH34" s="708">
        <v>33.771509999999999</v>
      </c>
      <c r="BI34" s="708">
        <v>39.17991</v>
      </c>
      <c r="BJ34" s="708">
        <v>36.807850000000002</v>
      </c>
      <c r="BK34" s="708">
        <v>37.611759999999997</v>
      </c>
      <c r="BL34" s="708">
        <v>35.675170000000001</v>
      </c>
      <c r="BM34" s="708">
        <v>38.1477</v>
      </c>
      <c r="BN34" s="708">
        <v>36.690429999999999</v>
      </c>
      <c r="BO34" s="708">
        <v>35.097320000000003</v>
      </c>
      <c r="BP34" s="708">
        <v>38.375160000000001</v>
      </c>
      <c r="BQ34" s="708">
        <v>29.105119999999999</v>
      </c>
      <c r="BR34" s="708">
        <v>27.586770000000001</v>
      </c>
      <c r="BS34" s="708">
        <v>29.993230000000001</v>
      </c>
      <c r="BT34" s="708">
        <v>35.968620000000001</v>
      </c>
      <c r="BU34" s="708">
        <v>42.416139999999999</v>
      </c>
      <c r="BV34" s="708">
        <v>37.431130000000003</v>
      </c>
    </row>
    <row r="35" spans="1:74" ht="12" customHeight="1" x14ac:dyDescent="0.25">
      <c r="A35" s="666"/>
      <c r="B35" s="665" t="s">
        <v>1071</v>
      </c>
      <c r="C35" s="707"/>
      <c r="D35" s="707"/>
      <c r="E35" s="707"/>
      <c r="F35" s="707"/>
      <c r="G35" s="707"/>
      <c r="H35" s="707"/>
      <c r="I35" s="707"/>
      <c r="J35" s="707"/>
      <c r="K35" s="707"/>
      <c r="L35" s="707"/>
      <c r="M35" s="707"/>
      <c r="N35" s="707"/>
      <c r="O35" s="707"/>
      <c r="P35" s="707"/>
      <c r="Q35" s="707"/>
      <c r="R35" s="707"/>
      <c r="S35" s="707"/>
      <c r="T35" s="707"/>
      <c r="U35" s="707"/>
      <c r="V35" s="707"/>
      <c r="W35" s="707"/>
      <c r="X35" s="707"/>
      <c r="Y35" s="707"/>
      <c r="Z35" s="707"/>
      <c r="AA35" s="707"/>
      <c r="AB35" s="707"/>
      <c r="AC35" s="707"/>
      <c r="AD35" s="707"/>
      <c r="AE35" s="707"/>
      <c r="AF35" s="707"/>
      <c r="AG35" s="707"/>
      <c r="AH35" s="707"/>
      <c r="AI35" s="707"/>
      <c r="AJ35" s="707"/>
      <c r="AK35" s="707"/>
      <c r="AL35" s="707"/>
      <c r="AM35" s="707"/>
      <c r="AN35" s="707"/>
      <c r="AO35" s="707"/>
      <c r="AP35" s="707"/>
      <c r="AQ35" s="707"/>
      <c r="AR35" s="707"/>
      <c r="AS35" s="707"/>
      <c r="AT35" s="707"/>
      <c r="AU35" s="707"/>
      <c r="AV35" s="707"/>
      <c r="AW35" s="707"/>
      <c r="AX35" s="707"/>
      <c r="AY35" s="707"/>
      <c r="AZ35" s="708"/>
      <c r="BA35" s="708"/>
      <c r="BB35" s="708"/>
      <c r="BC35" s="708"/>
      <c r="BD35" s="708"/>
      <c r="BE35" s="708"/>
      <c r="BF35" s="708"/>
      <c r="BG35" s="708"/>
      <c r="BH35" s="708"/>
      <c r="BI35" s="708"/>
      <c r="BJ35" s="708"/>
      <c r="BK35" s="708"/>
      <c r="BL35" s="708"/>
      <c r="BM35" s="708"/>
      <c r="BN35" s="708"/>
      <c r="BO35" s="708"/>
      <c r="BP35" s="708"/>
      <c r="BQ35" s="708"/>
      <c r="BR35" s="708"/>
      <c r="BS35" s="708"/>
      <c r="BT35" s="708"/>
      <c r="BU35" s="708"/>
      <c r="BV35" s="708"/>
    </row>
    <row r="36" spans="1:74" ht="12" customHeight="1" x14ac:dyDescent="0.25">
      <c r="A36" s="666" t="s">
        <v>1320</v>
      </c>
      <c r="B36" s="664" t="s">
        <v>1066</v>
      </c>
      <c r="C36" s="707">
        <v>2.6180523920000001</v>
      </c>
      <c r="D36" s="707">
        <v>2.3964748409999999</v>
      </c>
      <c r="E36" s="707">
        <v>2.5505457580000002</v>
      </c>
      <c r="F36" s="707">
        <v>2.4641994679999999</v>
      </c>
      <c r="G36" s="707">
        <v>2.5171235150000002</v>
      </c>
      <c r="H36" s="707">
        <v>2.6268324010000002</v>
      </c>
      <c r="I36" s="707">
        <v>2.7643808550000002</v>
      </c>
      <c r="J36" s="707">
        <v>2.7818081659999998</v>
      </c>
      <c r="K36" s="707">
        <v>2.4810259129999999</v>
      </c>
      <c r="L36" s="707">
        <v>2.5037476679999999</v>
      </c>
      <c r="M36" s="707">
        <v>2.5666289010000001</v>
      </c>
      <c r="N36" s="707">
        <v>2.7658357840000001</v>
      </c>
      <c r="O36" s="707">
        <v>2.6620626449999998</v>
      </c>
      <c r="P36" s="707">
        <v>2.36413655</v>
      </c>
      <c r="Q36" s="707">
        <v>2.6415690469999999</v>
      </c>
      <c r="R36" s="707">
        <v>2.4354663589999999</v>
      </c>
      <c r="S36" s="707">
        <v>2.5963431680000002</v>
      </c>
      <c r="T36" s="707">
        <v>2.5671292120000002</v>
      </c>
      <c r="U36" s="707">
        <v>2.7521497030000002</v>
      </c>
      <c r="V36" s="707">
        <v>2.691324185</v>
      </c>
      <c r="W36" s="707">
        <v>2.490515845</v>
      </c>
      <c r="X36" s="707">
        <v>2.5118499160000001</v>
      </c>
      <c r="Y36" s="707">
        <v>2.511780699</v>
      </c>
      <c r="Z36" s="707">
        <v>2.6687742270000001</v>
      </c>
      <c r="AA36" s="707">
        <v>2.5853104079999998</v>
      </c>
      <c r="AB36" s="707">
        <v>2.327246374</v>
      </c>
      <c r="AC36" s="707">
        <v>2.5381501059999998</v>
      </c>
      <c r="AD36" s="707">
        <v>2.2711416189999998</v>
      </c>
      <c r="AE36" s="707">
        <v>2.3031649860000001</v>
      </c>
      <c r="AF36" s="707">
        <v>2.4190688580000002</v>
      </c>
      <c r="AG36" s="707">
        <v>2.581544531</v>
      </c>
      <c r="AH36" s="707">
        <v>2.6092610949999999</v>
      </c>
      <c r="AI36" s="707">
        <v>2.391998654</v>
      </c>
      <c r="AJ36" s="707">
        <v>2.403034372</v>
      </c>
      <c r="AK36" s="707">
        <v>2.4174082600000002</v>
      </c>
      <c r="AL36" s="707">
        <v>2.5479037500000001</v>
      </c>
      <c r="AM36" s="707">
        <v>2.5409797570000001</v>
      </c>
      <c r="AN36" s="707">
        <v>2.3714194810000002</v>
      </c>
      <c r="AO36" s="707">
        <v>2.488642032</v>
      </c>
      <c r="AP36" s="707">
        <v>2.3743189999999998</v>
      </c>
      <c r="AQ36" s="707">
        <v>2.3848323059999998</v>
      </c>
      <c r="AR36" s="707">
        <v>2.2933636270000002</v>
      </c>
      <c r="AS36" s="707">
        <v>2.339785446</v>
      </c>
      <c r="AT36" s="707">
        <v>2.3674848640000001</v>
      </c>
      <c r="AU36" s="707">
        <v>2.2964409560000001</v>
      </c>
      <c r="AV36" s="707">
        <v>2.2187044039999999</v>
      </c>
      <c r="AW36" s="707">
        <v>2.4057953140000001</v>
      </c>
      <c r="AX36" s="707">
        <v>2.5479039999999999</v>
      </c>
      <c r="AY36" s="707">
        <v>2.5409799999999998</v>
      </c>
      <c r="AZ36" s="708">
        <v>2.2896459999999998</v>
      </c>
      <c r="BA36" s="708">
        <v>2.488642</v>
      </c>
      <c r="BB36" s="708">
        <v>2.3743189999999998</v>
      </c>
      <c r="BC36" s="708">
        <v>2.3848319999999998</v>
      </c>
      <c r="BD36" s="708">
        <v>2.293364</v>
      </c>
      <c r="BE36" s="708">
        <v>2.339785</v>
      </c>
      <c r="BF36" s="708">
        <v>2.3674849999999998</v>
      </c>
      <c r="BG36" s="708">
        <v>2.2964410000000002</v>
      </c>
      <c r="BH36" s="708">
        <v>2.2187039999999998</v>
      </c>
      <c r="BI36" s="708">
        <v>2.4057949999999999</v>
      </c>
      <c r="BJ36" s="708">
        <v>2.5479020000000001</v>
      </c>
      <c r="BK36" s="708">
        <v>2.5409809999999999</v>
      </c>
      <c r="BL36" s="708">
        <v>2.2896459999999998</v>
      </c>
      <c r="BM36" s="708">
        <v>2.488642</v>
      </c>
      <c r="BN36" s="708">
        <v>2.3743189999999998</v>
      </c>
      <c r="BO36" s="708">
        <v>2.3848319999999998</v>
      </c>
      <c r="BP36" s="708">
        <v>2.293364</v>
      </c>
      <c r="BQ36" s="708">
        <v>2.339785</v>
      </c>
      <c r="BR36" s="708">
        <v>2.3674849999999998</v>
      </c>
      <c r="BS36" s="708">
        <v>2.2964410000000002</v>
      </c>
      <c r="BT36" s="708">
        <v>2.2187039999999998</v>
      </c>
      <c r="BU36" s="708">
        <v>2.4057949999999999</v>
      </c>
      <c r="BV36" s="708">
        <v>2.5479020000000001</v>
      </c>
    </row>
    <row r="37" spans="1:74" ht="12" customHeight="1" x14ac:dyDescent="0.25">
      <c r="A37" s="666" t="s">
        <v>1321</v>
      </c>
      <c r="B37" s="664" t="s">
        <v>1067</v>
      </c>
      <c r="C37" s="707">
        <v>0.30186723300000001</v>
      </c>
      <c r="D37" s="707">
        <v>0.27107102</v>
      </c>
      <c r="E37" s="707">
        <v>0.30943701899999998</v>
      </c>
      <c r="F37" s="707">
        <v>0.290050743</v>
      </c>
      <c r="G37" s="707">
        <v>0.305025084</v>
      </c>
      <c r="H37" s="707">
        <v>0.28042729700000002</v>
      </c>
      <c r="I37" s="707">
        <v>0.30026196100000002</v>
      </c>
      <c r="J37" s="707">
        <v>0.29999501299999998</v>
      </c>
      <c r="K37" s="707">
        <v>0.27442552999999997</v>
      </c>
      <c r="L37" s="707">
        <v>0.28141631499999997</v>
      </c>
      <c r="M37" s="707">
        <v>0.29889563299999999</v>
      </c>
      <c r="N37" s="707">
        <v>0.31329566599999997</v>
      </c>
      <c r="O37" s="707">
        <v>0.28471027700000001</v>
      </c>
      <c r="P37" s="707">
        <v>0.260908115</v>
      </c>
      <c r="Q37" s="707">
        <v>0.28778520000000002</v>
      </c>
      <c r="R37" s="707">
        <v>0.27558682299999998</v>
      </c>
      <c r="S37" s="707">
        <v>0.27598138700000002</v>
      </c>
      <c r="T37" s="707">
        <v>0.25992764899999998</v>
      </c>
      <c r="U37" s="707">
        <v>0.26989844800000001</v>
      </c>
      <c r="V37" s="707">
        <v>0.27458047699999999</v>
      </c>
      <c r="W37" s="707">
        <v>0.24844701999999999</v>
      </c>
      <c r="X37" s="707">
        <v>0.27830796299999999</v>
      </c>
      <c r="Y37" s="707">
        <v>0.27082224500000002</v>
      </c>
      <c r="Z37" s="707">
        <v>0.28558314200000001</v>
      </c>
      <c r="AA37" s="707">
        <v>0.26053986200000001</v>
      </c>
      <c r="AB37" s="707">
        <v>0.232171612</v>
      </c>
      <c r="AC37" s="707">
        <v>0.260321776</v>
      </c>
      <c r="AD37" s="707">
        <v>0.23317219</v>
      </c>
      <c r="AE37" s="707">
        <v>0.21715892000000001</v>
      </c>
      <c r="AF37" s="707">
        <v>0.23528210199999999</v>
      </c>
      <c r="AG37" s="707">
        <v>0.234297745</v>
      </c>
      <c r="AH37" s="707">
        <v>0.24250596399999999</v>
      </c>
      <c r="AI37" s="707">
        <v>0.22657053999999999</v>
      </c>
      <c r="AJ37" s="707">
        <v>0.23920496199999999</v>
      </c>
      <c r="AK37" s="707">
        <v>0.237718813</v>
      </c>
      <c r="AL37" s="707">
        <v>0.25329885499999999</v>
      </c>
      <c r="AM37" s="707">
        <v>0.24919372200000001</v>
      </c>
      <c r="AN37" s="707">
        <v>0.23048569899999999</v>
      </c>
      <c r="AO37" s="707">
        <v>0.24567446100000001</v>
      </c>
      <c r="AP37" s="707">
        <v>0.22972975800000001</v>
      </c>
      <c r="AQ37" s="707">
        <v>0.23538236000000001</v>
      </c>
      <c r="AR37" s="707">
        <v>0.21186062</v>
      </c>
      <c r="AS37" s="707">
        <v>0.22527582199999999</v>
      </c>
      <c r="AT37" s="707">
        <v>0.22371775999999999</v>
      </c>
      <c r="AU37" s="707">
        <v>0.205676367</v>
      </c>
      <c r="AV37" s="707">
        <v>0.22391787799999999</v>
      </c>
      <c r="AW37" s="707">
        <v>0.222812178</v>
      </c>
      <c r="AX37" s="707">
        <v>0.25329889999999999</v>
      </c>
      <c r="AY37" s="707">
        <v>0.24919369999999999</v>
      </c>
      <c r="AZ37" s="708">
        <v>0.22253790000000001</v>
      </c>
      <c r="BA37" s="708">
        <v>0.24567449999999999</v>
      </c>
      <c r="BB37" s="708">
        <v>0.22972980000000001</v>
      </c>
      <c r="BC37" s="708">
        <v>0.23538239999999999</v>
      </c>
      <c r="BD37" s="708">
        <v>0.21186060000000001</v>
      </c>
      <c r="BE37" s="708">
        <v>0.2252758</v>
      </c>
      <c r="BF37" s="708">
        <v>0.22371779999999999</v>
      </c>
      <c r="BG37" s="708">
        <v>0.20567640000000001</v>
      </c>
      <c r="BH37" s="708">
        <v>0.2239179</v>
      </c>
      <c r="BI37" s="708">
        <v>0.22281219999999999</v>
      </c>
      <c r="BJ37" s="708">
        <v>0.25329889999999999</v>
      </c>
      <c r="BK37" s="708">
        <v>0.24919330000000001</v>
      </c>
      <c r="BL37" s="708">
        <v>0.22253790000000001</v>
      </c>
      <c r="BM37" s="708">
        <v>0.24567449999999999</v>
      </c>
      <c r="BN37" s="708">
        <v>0.22972980000000001</v>
      </c>
      <c r="BO37" s="708">
        <v>0.23538239999999999</v>
      </c>
      <c r="BP37" s="708">
        <v>0.21186060000000001</v>
      </c>
      <c r="BQ37" s="708">
        <v>0.2252758</v>
      </c>
      <c r="BR37" s="708">
        <v>0.22371779999999999</v>
      </c>
      <c r="BS37" s="708">
        <v>0.20567640000000001</v>
      </c>
      <c r="BT37" s="708">
        <v>0.2239179</v>
      </c>
      <c r="BU37" s="708">
        <v>0.22281219999999999</v>
      </c>
      <c r="BV37" s="708">
        <v>0.25329889999999999</v>
      </c>
    </row>
    <row r="38" spans="1:74" ht="12" customHeight="1" x14ac:dyDescent="0.25">
      <c r="A38" s="666" t="s">
        <v>1322</v>
      </c>
      <c r="B38" s="664" t="s">
        <v>1068</v>
      </c>
      <c r="C38" s="707">
        <v>2.3161851590000002</v>
      </c>
      <c r="D38" s="707">
        <v>2.1254038209999999</v>
      </c>
      <c r="E38" s="707">
        <v>2.241108739</v>
      </c>
      <c r="F38" s="707">
        <v>2.1741487249999998</v>
      </c>
      <c r="G38" s="707">
        <v>2.2120984309999998</v>
      </c>
      <c r="H38" s="707">
        <v>2.346405104</v>
      </c>
      <c r="I38" s="707">
        <v>2.4641188939999998</v>
      </c>
      <c r="J38" s="707">
        <v>2.481813153</v>
      </c>
      <c r="K38" s="707">
        <v>2.2066003830000001</v>
      </c>
      <c r="L38" s="707">
        <v>2.222331353</v>
      </c>
      <c r="M38" s="707">
        <v>2.2677332680000002</v>
      </c>
      <c r="N38" s="707">
        <v>2.4525401179999999</v>
      </c>
      <c r="O38" s="707">
        <v>2.3773523679999999</v>
      </c>
      <c r="P38" s="707">
        <v>2.1032284350000001</v>
      </c>
      <c r="Q38" s="707">
        <v>2.3537838469999999</v>
      </c>
      <c r="R38" s="707">
        <v>2.159879536</v>
      </c>
      <c r="S38" s="707">
        <v>2.3203617809999999</v>
      </c>
      <c r="T38" s="707">
        <v>2.307201563</v>
      </c>
      <c r="U38" s="707">
        <v>2.482251255</v>
      </c>
      <c r="V38" s="707">
        <v>2.4167437079999998</v>
      </c>
      <c r="W38" s="707">
        <v>2.242068825</v>
      </c>
      <c r="X38" s="707">
        <v>2.233541953</v>
      </c>
      <c r="Y38" s="707">
        <v>2.2409584539999998</v>
      </c>
      <c r="Z38" s="707">
        <v>2.383191085</v>
      </c>
      <c r="AA38" s="707">
        <v>2.3247705459999999</v>
      </c>
      <c r="AB38" s="707">
        <v>2.0950747619999999</v>
      </c>
      <c r="AC38" s="707">
        <v>2.2778283300000002</v>
      </c>
      <c r="AD38" s="707">
        <v>2.0379694289999999</v>
      </c>
      <c r="AE38" s="707">
        <v>2.0860060659999999</v>
      </c>
      <c r="AF38" s="707">
        <v>2.1837867559999999</v>
      </c>
      <c r="AG38" s="707">
        <v>2.3472467859999999</v>
      </c>
      <c r="AH38" s="707">
        <v>2.3667551310000001</v>
      </c>
      <c r="AI38" s="707">
        <v>2.165428114</v>
      </c>
      <c r="AJ38" s="707">
        <v>2.16382941</v>
      </c>
      <c r="AK38" s="707">
        <v>2.1796894469999999</v>
      </c>
      <c r="AL38" s="707">
        <v>2.294604895</v>
      </c>
      <c r="AM38" s="707">
        <v>2.2917860349999999</v>
      </c>
      <c r="AN38" s="707">
        <v>2.1409337819999998</v>
      </c>
      <c r="AO38" s="707">
        <v>2.2429675709999999</v>
      </c>
      <c r="AP38" s="707">
        <v>2.1445892419999999</v>
      </c>
      <c r="AQ38" s="707">
        <v>2.1494499459999998</v>
      </c>
      <c r="AR38" s="707">
        <v>2.0815030069999998</v>
      </c>
      <c r="AS38" s="707">
        <v>2.1145096240000001</v>
      </c>
      <c r="AT38" s="707">
        <v>2.1437671040000001</v>
      </c>
      <c r="AU38" s="707">
        <v>2.090764589</v>
      </c>
      <c r="AV38" s="707">
        <v>1.9947865259999999</v>
      </c>
      <c r="AW38" s="707">
        <v>2.1829831359999998</v>
      </c>
      <c r="AX38" s="707">
        <v>2.2946049999999998</v>
      </c>
      <c r="AY38" s="707">
        <v>2.2917860000000001</v>
      </c>
      <c r="AZ38" s="708">
        <v>2.0671080000000002</v>
      </c>
      <c r="BA38" s="708">
        <v>2.2429679999999999</v>
      </c>
      <c r="BB38" s="708">
        <v>2.1445889999999999</v>
      </c>
      <c r="BC38" s="708">
        <v>2.1494499999999999</v>
      </c>
      <c r="BD38" s="708">
        <v>2.0815030000000001</v>
      </c>
      <c r="BE38" s="708">
        <v>2.1145100000000001</v>
      </c>
      <c r="BF38" s="708">
        <v>2.143767</v>
      </c>
      <c r="BG38" s="708">
        <v>2.0907650000000002</v>
      </c>
      <c r="BH38" s="708">
        <v>1.9947870000000001</v>
      </c>
      <c r="BI38" s="708">
        <v>2.1829830000000001</v>
      </c>
      <c r="BJ38" s="708">
        <v>2.2946040000000001</v>
      </c>
      <c r="BK38" s="708">
        <v>2.2917869999999998</v>
      </c>
      <c r="BL38" s="708">
        <v>2.0671080000000002</v>
      </c>
      <c r="BM38" s="708">
        <v>2.2429679999999999</v>
      </c>
      <c r="BN38" s="708">
        <v>2.1445889999999999</v>
      </c>
      <c r="BO38" s="708">
        <v>2.1494499999999999</v>
      </c>
      <c r="BP38" s="708">
        <v>2.0815030000000001</v>
      </c>
      <c r="BQ38" s="708">
        <v>2.1145100000000001</v>
      </c>
      <c r="BR38" s="708">
        <v>2.143767</v>
      </c>
      <c r="BS38" s="708">
        <v>2.0907650000000002</v>
      </c>
      <c r="BT38" s="708">
        <v>1.9947870000000001</v>
      </c>
      <c r="BU38" s="708">
        <v>2.1829830000000001</v>
      </c>
      <c r="BV38" s="708">
        <v>2.2946040000000001</v>
      </c>
    </row>
    <row r="39" spans="1:74" ht="12" customHeight="1" x14ac:dyDescent="0.25">
      <c r="A39" s="666" t="s">
        <v>1323</v>
      </c>
      <c r="B39" s="664" t="s">
        <v>1069</v>
      </c>
      <c r="C39" s="707">
        <v>0.152727322</v>
      </c>
      <c r="D39" s="707">
        <v>0.130297993</v>
      </c>
      <c r="E39" s="707">
        <v>0.145613085</v>
      </c>
      <c r="F39" s="707">
        <v>0.16884965699999999</v>
      </c>
      <c r="G39" s="707">
        <v>0.17907555999999999</v>
      </c>
      <c r="H39" s="707">
        <v>0.13906112600000001</v>
      </c>
      <c r="I39" s="707">
        <v>0.12846864099999999</v>
      </c>
      <c r="J39" s="707">
        <v>0.110205637</v>
      </c>
      <c r="K39" s="707">
        <v>8.9153014000000003E-2</v>
      </c>
      <c r="L39" s="707">
        <v>0.113098694</v>
      </c>
      <c r="M39" s="707">
        <v>0.14377742199999999</v>
      </c>
      <c r="N39" s="707">
        <v>0.121917662</v>
      </c>
      <c r="O39" s="707">
        <v>0.102056698</v>
      </c>
      <c r="P39" s="707">
        <v>0.10854733799999999</v>
      </c>
      <c r="Q39" s="707">
        <v>0.108455914</v>
      </c>
      <c r="R39" s="707">
        <v>0.12517532300000001</v>
      </c>
      <c r="S39" s="707">
        <v>0.125685506</v>
      </c>
      <c r="T39" s="707">
        <v>9.5301986000000005E-2</v>
      </c>
      <c r="U39" s="707">
        <v>9.6603192000000004E-2</v>
      </c>
      <c r="V39" s="707">
        <v>0.10861182899999999</v>
      </c>
      <c r="W39" s="707">
        <v>0.105894603</v>
      </c>
      <c r="X39" s="707">
        <v>0.121770948</v>
      </c>
      <c r="Y39" s="707">
        <v>0.13194586899999999</v>
      </c>
      <c r="Z39" s="707">
        <v>0.14627511400000001</v>
      </c>
      <c r="AA39" s="707">
        <v>0.13995687400000001</v>
      </c>
      <c r="AB39" s="707">
        <v>0.108537577</v>
      </c>
      <c r="AC39" s="707">
        <v>0.12632072699999999</v>
      </c>
      <c r="AD39" s="707">
        <v>0.12517455699999999</v>
      </c>
      <c r="AE39" s="707">
        <v>0.12551800799999999</v>
      </c>
      <c r="AF39" s="707">
        <v>0.112898897</v>
      </c>
      <c r="AG39" s="707">
        <v>8.7438526000000003E-2</v>
      </c>
      <c r="AH39" s="707">
        <v>7.4324038999999995E-2</v>
      </c>
      <c r="AI39" s="707">
        <v>6.436952E-2</v>
      </c>
      <c r="AJ39" s="707">
        <v>7.3732941999999996E-2</v>
      </c>
      <c r="AK39" s="707">
        <v>7.8939017E-2</v>
      </c>
      <c r="AL39" s="707">
        <v>0.104478106</v>
      </c>
      <c r="AM39" s="707">
        <v>0.110108473</v>
      </c>
      <c r="AN39" s="707">
        <v>0.110686007</v>
      </c>
      <c r="AO39" s="707">
        <v>0.11170007899999999</v>
      </c>
      <c r="AP39" s="707">
        <v>0.11027516399999999</v>
      </c>
      <c r="AQ39" s="707">
        <v>0.117709682</v>
      </c>
      <c r="AR39" s="707">
        <v>0.108845964</v>
      </c>
      <c r="AS39" s="707">
        <v>0.10464026</v>
      </c>
      <c r="AT39" s="707">
        <v>9.7072316000000006E-2</v>
      </c>
      <c r="AU39" s="707">
        <v>8.5833942999999996E-2</v>
      </c>
      <c r="AV39" s="707">
        <v>8.4192756999999993E-2</v>
      </c>
      <c r="AW39" s="707">
        <v>9.6105071E-2</v>
      </c>
      <c r="AX39" s="707">
        <v>0.1044781</v>
      </c>
      <c r="AY39" s="707">
        <v>0.1101085</v>
      </c>
      <c r="AZ39" s="708">
        <v>0.1068693</v>
      </c>
      <c r="BA39" s="708">
        <v>0.1117001</v>
      </c>
      <c r="BB39" s="708">
        <v>0.1102752</v>
      </c>
      <c r="BC39" s="708">
        <v>0.1177097</v>
      </c>
      <c r="BD39" s="708">
        <v>0.1088459</v>
      </c>
      <c r="BE39" s="708">
        <v>0.10464030000000001</v>
      </c>
      <c r="BF39" s="708">
        <v>9.70723E-2</v>
      </c>
      <c r="BG39" s="708">
        <v>8.5833999999999994E-2</v>
      </c>
      <c r="BH39" s="708">
        <v>8.4192799999999998E-2</v>
      </c>
      <c r="BI39" s="708">
        <v>9.6105099999999999E-2</v>
      </c>
      <c r="BJ39" s="708">
        <v>0.1044781</v>
      </c>
      <c r="BK39" s="708">
        <v>0.1101085</v>
      </c>
      <c r="BL39" s="708">
        <v>0.1068693</v>
      </c>
      <c r="BM39" s="708">
        <v>0.1117001</v>
      </c>
      <c r="BN39" s="708">
        <v>0.1102752</v>
      </c>
      <c r="BO39" s="708">
        <v>0.1177097</v>
      </c>
      <c r="BP39" s="708">
        <v>0.1088459</v>
      </c>
      <c r="BQ39" s="708">
        <v>0.10464030000000001</v>
      </c>
      <c r="BR39" s="708">
        <v>9.70723E-2</v>
      </c>
      <c r="BS39" s="708">
        <v>8.5833999999999994E-2</v>
      </c>
      <c r="BT39" s="708">
        <v>8.4192799999999998E-2</v>
      </c>
      <c r="BU39" s="708">
        <v>9.6105099999999999E-2</v>
      </c>
      <c r="BV39" s="708">
        <v>0.1044781</v>
      </c>
    </row>
    <row r="40" spans="1:74" ht="12" customHeight="1" x14ac:dyDescent="0.25">
      <c r="A40" s="666" t="s">
        <v>1324</v>
      </c>
      <c r="B40" s="664" t="s">
        <v>1070</v>
      </c>
      <c r="C40" s="707">
        <v>1.8824297E-2</v>
      </c>
      <c r="D40" s="707">
        <v>2.8558534E-2</v>
      </c>
      <c r="E40" s="707">
        <v>4.5283184999999997E-2</v>
      </c>
      <c r="F40" s="707">
        <v>4.9533315000000001E-2</v>
      </c>
      <c r="G40" s="707">
        <v>5.7269553000000001E-2</v>
      </c>
      <c r="H40" s="707">
        <v>6.5733499000000001E-2</v>
      </c>
      <c r="I40" s="707">
        <v>6.3339472999999993E-2</v>
      </c>
      <c r="J40" s="707">
        <v>5.9913955999999997E-2</v>
      </c>
      <c r="K40" s="707">
        <v>5.6091096E-2</v>
      </c>
      <c r="L40" s="707">
        <v>5.0369650000000002E-2</v>
      </c>
      <c r="M40" s="707">
        <v>3.6728143999999997E-2</v>
      </c>
      <c r="N40" s="707">
        <v>3.1667795999999998E-2</v>
      </c>
      <c r="O40" s="707">
        <v>3.1133594000000001E-2</v>
      </c>
      <c r="P40" s="707">
        <v>3.3704204000000001E-2</v>
      </c>
      <c r="Q40" s="707">
        <v>4.7124691000000003E-2</v>
      </c>
      <c r="R40" s="707">
        <v>5.4327579000000001E-2</v>
      </c>
      <c r="S40" s="707">
        <v>6.1288771999999998E-2</v>
      </c>
      <c r="T40" s="707">
        <v>6.7181648999999996E-2</v>
      </c>
      <c r="U40" s="707">
        <v>6.3569146000000007E-2</v>
      </c>
      <c r="V40" s="707">
        <v>6.1856726000000001E-2</v>
      </c>
      <c r="W40" s="707">
        <v>4.9999039000000002E-2</v>
      </c>
      <c r="X40" s="707">
        <v>4.3423979000000001E-2</v>
      </c>
      <c r="Y40" s="707">
        <v>3.1761566999999997E-2</v>
      </c>
      <c r="Z40" s="707">
        <v>2.7116772000000001E-2</v>
      </c>
      <c r="AA40" s="707">
        <v>3.4129027999999999E-2</v>
      </c>
      <c r="AB40" s="707">
        <v>3.8164938000000002E-2</v>
      </c>
      <c r="AC40" s="707">
        <v>5.7353301000000002E-2</v>
      </c>
      <c r="AD40" s="707">
        <v>6.2095193999999999E-2</v>
      </c>
      <c r="AE40" s="707">
        <v>6.6494581999999997E-2</v>
      </c>
      <c r="AF40" s="707">
        <v>7.2989756000000003E-2</v>
      </c>
      <c r="AG40" s="707">
        <v>7.9539723000000007E-2</v>
      </c>
      <c r="AH40" s="707">
        <v>7.3821806000000004E-2</v>
      </c>
      <c r="AI40" s="707">
        <v>6.3500284000000004E-2</v>
      </c>
      <c r="AJ40" s="707">
        <v>5.3288623E-2</v>
      </c>
      <c r="AK40" s="707">
        <v>4.1030407999999997E-2</v>
      </c>
      <c r="AL40" s="707">
        <v>2.9668153999999999E-2</v>
      </c>
      <c r="AM40" s="707">
        <v>4.2754202999999998E-2</v>
      </c>
      <c r="AN40" s="707">
        <v>5.0442530999999999E-2</v>
      </c>
      <c r="AO40" s="707">
        <v>5.9858330000000001E-2</v>
      </c>
      <c r="AP40" s="707">
        <v>7.3772082000000003E-2</v>
      </c>
      <c r="AQ40" s="707">
        <v>8.8000138000000006E-2</v>
      </c>
      <c r="AR40" s="707">
        <v>8.4920441999999999E-2</v>
      </c>
      <c r="AS40" s="707">
        <v>9.1925674999999998E-2</v>
      </c>
      <c r="AT40" s="707">
        <v>7.9890514999999995E-2</v>
      </c>
      <c r="AU40" s="707">
        <v>6.7094871E-2</v>
      </c>
      <c r="AV40" s="707">
        <v>6.2600368000000003E-2</v>
      </c>
      <c r="AW40" s="707">
        <v>5.0547451E-2</v>
      </c>
      <c r="AX40" s="707">
        <v>4.83723E-2</v>
      </c>
      <c r="AY40" s="707">
        <v>4.9083399999999999E-2</v>
      </c>
      <c r="AZ40" s="708">
        <v>5.0422799999999997E-2</v>
      </c>
      <c r="BA40" s="708">
        <v>6.2997200000000003E-2</v>
      </c>
      <c r="BB40" s="708">
        <v>6.6370899999999997E-2</v>
      </c>
      <c r="BC40" s="708">
        <v>7.1139800000000003E-2</v>
      </c>
      <c r="BD40" s="708">
        <v>7.2748599999999997E-2</v>
      </c>
      <c r="BE40" s="708">
        <v>7.3377100000000001E-2</v>
      </c>
      <c r="BF40" s="708">
        <v>7.3225799999999994E-2</v>
      </c>
      <c r="BG40" s="708">
        <v>6.6893300000000003E-2</v>
      </c>
      <c r="BH40" s="708">
        <v>6.3685900000000004E-2</v>
      </c>
      <c r="BI40" s="708">
        <v>5.7418400000000001E-2</v>
      </c>
      <c r="BJ40" s="708">
        <v>5.4544200000000001E-2</v>
      </c>
      <c r="BK40" s="708">
        <v>5.2957499999999998E-2</v>
      </c>
      <c r="BL40" s="708">
        <v>5.3396199999999998E-2</v>
      </c>
      <c r="BM40" s="708">
        <v>6.5828200000000003E-2</v>
      </c>
      <c r="BN40" s="708">
        <v>6.8759500000000001E-2</v>
      </c>
      <c r="BO40" s="708">
        <v>7.3324600000000004E-2</v>
      </c>
      <c r="BP40" s="708">
        <v>7.4650900000000006E-2</v>
      </c>
      <c r="BQ40" s="708">
        <v>7.5175199999999998E-2</v>
      </c>
      <c r="BR40" s="708">
        <v>7.4898000000000006E-2</v>
      </c>
      <c r="BS40" s="708">
        <v>6.8421999999999997E-2</v>
      </c>
      <c r="BT40" s="708">
        <v>6.5199599999999996E-2</v>
      </c>
      <c r="BU40" s="708">
        <v>5.7002900000000002E-2</v>
      </c>
      <c r="BV40" s="708">
        <v>5.3993800000000002E-2</v>
      </c>
    </row>
    <row r="41" spans="1:74" ht="12" customHeight="1" x14ac:dyDescent="0.25">
      <c r="A41" s="666" t="s">
        <v>1088</v>
      </c>
      <c r="B41" s="664" t="s">
        <v>1078</v>
      </c>
      <c r="C41" s="707">
        <v>1.2460310000000001</v>
      </c>
      <c r="D41" s="707">
        <v>1.384155</v>
      </c>
      <c r="E41" s="707">
        <v>1.9724569999999999</v>
      </c>
      <c r="F41" s="707">
        <v>2.1951260000000001</v>
      </c>
      <c r="G41" s="707">
        <v>2.4231880000000001</v>
      </c>
      <c r="H41" s="707">
        <v>2.4867710000000001</v>
      </c>
      <c r="I41" s="707">
        <v>2.554646</v>
      </c>
      <c r="J41" s="707">
        <v>2.4796360000000002</v>
      </c>
      <c r="K41" s="707">
        <v>2.2253799999999999</v>
      </c>
      <c r="L41" s="707">
        <v>1.989935</v>
      </c>
      <c r="M41" s="707">
        <v>1.5611060000000001</v>
      </c>
      <c r="N41" s="707">
        <v>1.471854</v>
      </c>
      <c r="O41" s="707">
        <v>1.6193599999999999</v>
      </c>
      <c r="P41" s="707">
        <v>1.7663409999999999</v>
      </c>
      <c r="Q41" s="707">
        <v>2.4339580000000001</v>
      </c>
      <c r="R41" s="707">
        <v>2.7397119999999999</v>
      </c>
      <c r="S41" s="707">
        <v>3.0112100000000002</v>
      </c>
      <c r="T41" s="707">
        <v>3.0591110000000001</v>
      </c>
      <c r="U41" s="707">
        <v>3.14642</v>
      </c>
      <c r="V41" s="707">
        <v>3.0169000000000001</v>
      </c>
      <c r="W41" s="707">
        <v>2.6743329999999998</v>
      </c>
      <c r="X41" s="707">
        <v>2.391775</v>
      </c>
      <c r="Y41" s="707">
        <v>1.9052819999999999</v>
      </c>
      <c r="Z41" s="707">
        <v>1.7748729999999999</v>
      </c>
      <c r="AA41" s="707">
        <v>1.9031979999999999</v>
      </c>
      <c r="AB41" s="707">
        <v>2.0588739999999999</v>
      </c>
      <c r="AC41" s="707">
        <v>2.9142589999999999</v>
      </c>
      <c r="AD41" s="707">
        <v>3.2449699999999999</v>
      </c>
      <c r="AE41" s="707">
        <v>3.5487829999999998</v>
      </c>
      <c r="AF41" s="707">
        <v>3.6040519999999998</v>
      </c>
      <c r="AG41" s="707">
        <v>3.7601399999999998</v>
      </c>
      <c r="AH41" s="707">
        <v>3.6113529999999998</v>
      </c>
      <c r="AI41" s="707">
        <v>3.2049780000000001</v>
      </c>
      <c r="AJ41" s="707">
        <v>2.8325279999999999</v>
      </c>
      <c r="AK41" s="707">
        <v>2.2275529999999999</v>
      </c>
      <c r="AL41" s="707">
        <v>2.0467580000000001</v>
      </c>
      <c r="AM41" s="707">
        <v>2.3136079999999999</v>
      </c>
      <c r="AN41" s="707">
        <v>2.6267800000000001</v>
      </c>
      <c r="AO41" s="707">
        <v>3.4352960000000001</v>
      </c>
      <c r="AP41" s="707">
        <v>3.829288</v>
      </c>
      <c r="AQ41" s="707">
        <v>4.2766599999999997</v>
      </c>
      <c r="AR41" s="707">
        <v>4.2882540000000002</v>
      </c>
      <c r="AS41" s="707">
        <v>4.4416549999999999</v>
      </c>
      <c r="AT41" s="707">
        <v>4.2401220000000004</v>
      </c>
      <c r="AU41" s="707">
        <v>3.7564860000000002</v>
      </c>
      <c r="AV41" s="707">
        <v>3.4011559999999998</v>
      </c>
      <c r="AW41" s="707">
        <v>2.7700140000000002</v>
      </c>
      <c r="AX41" s="707">
        <v>2.55802</v>
      </c>
      <c r="AY41" s="707">
        <v>2.7125870000000001</v>
      </c>
      <c r="AZ41" s="708">
        <v>2.9929130000000002</v>
      </c>
      <c r="BA41" s="708">
        <v>4.0997859999999999</v>
      </c>
      <c r="BB41" s="708">
        <v>4.5462189999999998</v>
      </c>
      <c r="BC41" s="708">
        <v>4.991771</v>
      </c>
      <c r="BD41" s="708">
        <v>5.0401559999999996</v>
      </c>
      <c r="BE41" s="708">
        <v>5.2030260000000004</v>
      </c>
      <c r="BF41" s="708">
        <v>5.0051500000000004</v>
      </c>
      <c r="BG41" s="708">
        <v>4.463851</v>
      </c>
      <c r="BH41" s="708">
        <v>3.9952000000000001</v>
      </c>
      <c r="BI41" s="708">
        <v>3.1988029999999998</v>
      </c>
      <c r="BJ41" s="708">
        <v>2.9511530000000001</v>
      </c>
      <c r="BK41" s="708">
        <v>3.1297549999999998</v>
      </c>
      <c r="BL41" s="708">
        <v>3.4537939999999998</v>
      </c>
      <c r="BM41" s="708">
        <v>4.7301039999999999</v>
      </c>
      <c r="BN41" s="708">
        <v>5.237463</v>
      </c>
      <c r="BO41" s="708">
        <v>5.7387379999999997</v>
      </c>
      <c r="BP41" s="708">
        <v>5.7817179999999997</v>
      </c>
      <c r="BQ41" s="708">
        <v>5.9533849999999999</v>
      </c>
      <c r="BR41" s="708">
        <v>5.7108220000000003</v>
      </c>
      <c r="BS41" s="708">
        <v>5.078303</v>
      </c>
      <c r="BT41" s="708">
        <v>4.5326779999999998</v>
      </c>
      <c r="BU41" s="708">
        <v>3.6194890000000002</v>
      </c>
      <c r="BV41" s="708">
        <v>3.330422</v>
      </c>
    </row>
    <row r="42" spans="1:74" ht="12" customHeight="1" x14ac:dyDescent="0.25">
      <c r="A42" s="666" t="s">
        <v>1089</v>
      </c>
      <c r="B42" s="664" t="s">
        <v>1090</v>
      </c>
      <c r="C42" s="707">
        <v>0.70291289999999995</v>
      </c>
      <c r="D42" s="707">
        <v>0.78945419999999999</v>
      </c>
      <c r="E42" s="707">
        <v>1.146679</v>
      </c>
      <c r="F42" s="707">
        <v>1.2831440000000001</v>
      </c>
      <c r="G42" s="707">
        <v>1.414857</v>
      </c>
      <c r="H42" s="707">
        <v>1.4687779999999999</v>
      </c>
      <c r="I42" s="707">
        <v>1.494756</v>
      </c>
      <c r="J42" s="707">
        <v>1.4458660000000001</v>
      </c>
      <c r="K42" s="707">
        <v>1.293315</v>
      </c>
      <c r="L42" s="707">
        <v>1.1567320000000001</v>
      </c>
      <c r="M42" s="707">
        <v>0.90373829999999999</v>
      </c>
      <c r="N42" s="707">
        <v>0.84138029999999997</v>
      </c>
      <c r="O42" s="707">
        <v>0.92057120000000003</v>
      </c>
      <c r="P42" s="707">
        <v>1.006591</v>
      </c>
      <c r="Q42" s="707">
        <v>1.3933279999999999</v>
      </c>
      <c r="R42" s="707">
        <v>1.5921460000000001</v>
      </c>
      <c r="S42" s="707">
        <v>1.752683</v>
      </c>
      <c r="T42" s="707">
        <v>1.7880149999999999</v>
      </c>
      <c r="U42" s="707">
        <v>1.83369</v>
      </c>
      <c r="V42" s="707">
        <v>1.7563960000000001</v>
      </c>
      <c r="W42" s="707">
        <v>1.539126</v>
      </c>
      <c r="X42" s="707">
        <v>1.3854610000000001</v>
      </c>
      <c r="Y42" s="707">
        <v>1.107985</v>
      </c>
      <c r="Z42" s="707">
        <v>1.028886</v>
      </c>
      <c r="AA42" s="707">
        <v>1.1065100000000001</v>
      </c>
      <c r="AB42" s="707">
        <v>1.2049730000000001</v>
      </c>
      <c r="AC42" s="707">
        <v>1.727195</v>
      </c>
      <c r="AD42" s="707">
        <v>1.934966</v>
      </c>
      <c r="AE42" s="707">
        <v>2.129702</v>
      </c>
      <c r="AF42" s="707">
        <v>2.1753990000000001</v>
      </c>
      <c r="AG42" s="707">
        <v>2.2680699999999998</v>
      </c>
      <c r="AH42" s="707">
        <v>2.1844619999999999</v>
      </c>
      <c r="AI42" s="707">
        <v>1.9296489999999999</v>
      </c>
      <c r="AJ42" s="707">
        <v>1.697281</v>
      </c>
      <c r="AK42" s="707">
        <v>1.346193</v>
      </c>
      <c r="AL42" s="707">
        <v>1.2100599999999999</v>
      </c>
      <c r="AM42" s="707">
        <v>1.3853599999999999</v>
      </c>
      <c r="AN42" s="707">
        <v>1.578643</v>
      </c>
      <c r="AO42" s="707">
        <v>2.0502590000000001</v>
      </c>
      <c r="AP42" s="707">
        <v>2.311712</v>
      </c>
      <c r="AQ42" s="707">
        <v>2.6122489999999998</v>
      </c>
      <c r="AR42" s="707">
        <v>2.612619</v>
      </c>
      <c r="AS42" s="707">
        <v>2.6914120000000001</v>
      </c>
      <c r="AT42" s="707">
        <v>2.5495040000000002</v>
      </c>
      <c r="AU42" s="707">
        <v>2.2503299999999999</v>
      </c>
      <c r="AV42" s="707">
        <v>2.0897670000000002</v>
      </c>
      <c r="AW42" s="707">
        <v>1.731727</v>
      </c>
      <c r="AX42" s="707">
        <v>1.577048</v>
      </c>
      <c r="AY42" s="707">
        <v>1.6552500000000001</v>
      </c>
      <c r="AZ42" s="708">
        <v>1.82664</v>
      </c>
      <c r="BA42" s="708">
        <v>2.5152190000000001</v>
      </c>
      <c r="BB42" s="708">
        <v>2.807496</v>
      </c>
      <c r="BC42" s="708">
        <v>3.0850249999999999</v>
      </c>
      <c r="BD42" s="708">
        <v>3.1225010000000002</v>
      </c>
      <c r="BE42" s="708">
        <v>3.2112820000000002</v>
      </c>
      <c r="BF42" s="708">
        <v>3.0878489999999998</v>
      </c>
      <c r="BG42" s="708">
        <v>2.736348</v>
      </c>
      <c r="BH42" s="708">
        <v>2.4538449999999998</v>
      </c>
      <c r="BI42" s="708">
        <v>1.976842</v>
      </c>
      <c r="BJ42" s="708">
        <v>1.798576</v>
      </c>
      <c r="BK42" s="708">
        <v>1.890622</v>
      </c>
      <c r="BL42" s="708">
        <v>2.0914999999999999</v>
      </c>
      <c r="BM42" s="708">
        <v>2.885691</v>
      </c>
      <c r="BN42" s="708">
        <v>3.2183440000000001</v>
      </c>
      <c r="BO42" s="708">
        <v>3.5325190000000002</v>
      </c>
      <c r="BP42" s="708">
        <v>3.5699689999999999</v>
      </c>
      <c r="BQ42" s="708">
        <v>3.6656979999999999</v>
      </c>
      <c r="BR42" s="708">
        <v>3.518783</v>
      </c>
      <c r="BS42" s="708">
        <v>3.1122649999999998</v>
      </c>
      <c r="BT42" s="708">
        <v>2.7856619999999999</v>
      </c>
      <c r="BU42" s="708">
        <v>2.2396349999999998</v>
      </c>
      <c r="BV42" s="708">
        <v>2.0338470000000002</v>
      </c>
    </row>
    <row r="43" spans="1:74" ht="12" customHeight="1" x14ac:dyDescent="0.25">
      <c r="A43" s="666" t="s">
        <v>1091</v>
      </c>
      <c r="B43" s="664" t="s">
        <v>1092</v>
      </c>
      <c r="C43" s="707">
        <v>0.42040230000000001</v>
      </c>
      <c r="D43" s="707">
        <v>0.45801829999999999</v>
      </c>
      <c r="E43" s="707">
        <v>0.62904020000000005</v>
      </c>
      <c r="F43" s="707">
        <v>0.69866640000000002</v>
      </c>
      <c r="G43" s="707">
        <v>0.76976489999999997</v>
      </c>
      <c r="H43" s="707">
        <v>0.77729939999999997</v>
      </c>
      <c r="I43" s="707">
        <v>0.80770189999999997</v>
      </c>
      <c r="J43" s="707">
        <v>0.78782940000000001</v>
      </c>
      <c r="K43" s="707">
        <v>0.70937629999999996</v>
      </c>
      <c r="L43" s="707">
        <v>0.63244069999999997</v>
      </c>
      <c r="M43" s="707">
        <v>0.50179770000000001</v>
      </c>
      <c r="N43" s="707">
        <v>0.49223479999999997</v>
      </c>
      <c r="O43" s="707">
        <v>0.55241600000000002</v>
      </c>
      <c r="P43" s="707">
        <v>0.60466540000000002</v>
      </c>
      <c r="Q43" s="707">
        <v>0.81957259999999998</v>
      </c>
      <c r="R43" s="707">
        <v>0.90681849999999997</v>
      </c>
      <c r="S43" s="707">
        <v>0.99179779999999995</v>
      </c>
      <c r="T43" s="707">
        <v>1.003017</v>
      </c>
      <c r="U43" s="707">
        <v>1.035973</v>
      </c>
      <c r="V43" s="707">
        <v>0.99261509999999997</v>
      </c>
      <c r="W43" s="707">
        <v>0.89281999999999995</v>
      </c>
      <c r="X43" s="707">
        <v>0.78632239999999998</v>
      </c>
      <c r="Y43" s="707">
        <v>0.62342390000000003</v>
      </c>
      <c r="Z43" s="707">
        <v>0.58892520000000004</v>
      </c>
      <c r="AA43" s="707">
        <v>0.62886059999999999</v>
      </c>
      <c r="AB43" s="707">
        <v>0.67607969999999995</v>
      </c>
      <c r="AC43" s="707">
        <v>0.93292929999999996</v>
      </c>
      <c r="AD43" s="707">
        <v>1.0323720000000001</v>
      </c>
      <c r="AE43" s="707">
        <v>1.1104700000000001</v>
      </c>
      <c r="AF43" s="707">
        <v>1.1181490000000001</v>
      </c>
      <c r="AG43" s="707">
        <v>1.1713990000000001</v>
      </c>
      <c r="AH43" s="707">
        <v>1.1160110000000001</v>
      </c>
      <c r="AI43" s="707">
        <v>0.99412619999999996</v>
      </c>
      <c r="AJ43" s="707">
        <v>0.88061409999999996</v>
      </c>
      <c r="AK43" s="707">
        <v>0.68309390000000003</v>
      </c>
      <c r="AL43" s="707">
        <v>0.65746579999999999</v>
      </c>
      <c r="AM43" s="707">
        <v>0.73567879999999997</v>
      </c>
      <c r="AN43" s="707">
        <v>0.83454830000000002</v>
      </c>
      <c r="AO43" s="707">
        <v>1.0905149999999999</v>
      </c>
      <c r="AP43" s="707">
        <v>1.1998329999999999</v>
      </c>
      <c r="AQ43" s="707">
        <v>1.313391</v>
      </c>
      <c r="AR43" s="707">
        <v>1.319002</v>
      </c>
      <c r="AS43" s="707">
        <v>1.3780490000000001</v>
      </c>
      <c r="AT43" s="707">
        <v>1.330254</v>
      </c>
      <c r="AU43" s="707">
        <v>1.182294</v>
      </c>
      <c r="AV43" s="707">
        <v>1.0190939999999999</v>
      </c>
      <c r="AW43" s="707">
        <v>0.81186519999999995</v>
      </c>
      <c r="AX43" s="707">
        <v>0.7762481</v>
      </c>
      <c r="AY43" s="707">
        <v>0.84003190000000005</v>
      </c>
      <c r="AZ43" s="708">
        <v>0.93282359999999998</v>
      </c>
      <c r="BA43" s="708">
        <v>1.2544580000000001</v>
      </c>
      <c r="BB43" s="708">
        <v>1.3805620000000001</v>
      </c>
      <c r="BC43" s="708">
        <v>1.5108360000000001</v>
      </c>
      <c r="BD43" s="708">
        <v>1.5202359999999999</v>
      </c>
      <c r="BE43" s="708">
        <v>1.5804039999999999</v>
      </c>
      <c r="BF43" s="708">
        <v>1.517655</v>
      </c>
      <c r="BG43" s="708">
        <v>1.3655710000000001</v>
      </c>
      <c r="BH43" s="708">
        <v>1.2108810000000001</v>
      </c>
      <c r="BI43" s="708">
        <v>0.96221210000000001</v>
      </c>
      <c r="BJ43" s="708">
        <v>0.91796230000000001</v>
      </c>
      <c r="BK43" s="708">
        <v>0.99108379999999996</v>
      </c>
      <c r="BL43" s="708">
        <v>1.096903</v>
      </c>
      <c r="BM43" s="708">
        <v>1.4712829999999999</v>
      </c>
      <c r="BN43" s="708">
        <v>1.6153519999999999</v>
      </c>
      <c r="BO43" s="708">
        <v>1.7611790000000001</v>
      </c>
      <c r="BP43" s="708">
        <v>1.765984</v>
      </c>
      <c r="BQ43" s="708">
        <v>1.8274779999999999</v>
      </c>
      <c r="BR43" s="708">
        <v>1.745994</v>
      </c>
      <c r="BS43" s="708">
        <v>1.56298</v>
      </c>
      <c r="BT43" s="708">
        <v>1.3797360000000001</v>
      </c>
      <c r="BU43" s="708">
        <v>1.0916410000000001</v>
      </c>
      <c r="BV43" s="708">
        <v>1.036772</v>
      </c>
    </row>
    <row r="44" spans="1:74" ht="12" customHeight="1" x14ac:dyDescent="0.25">
      <c r="A44" s="666" t="s">
        <v>1093</v>
      </c>
      <c r="B44" s="664" t="s">
        <v>1094</v>
      </c>
      <c r="C44" s="707">
        <v>0.1227153</v>
      </c>
      <c r="D44" s="707">
        <v>0.13668230000000001</v>
      </c>
      <c r="E44" s="707">
        <v>0.19673860000000001</v>
      </c>
      <c r="F44" s="707">
        <v>0.2133149</v>
      </c>
      <c r="G44" s="707">
        <v>0.23856620000000001</v>
      </c>
      <c r="H44" s="707">
        <v>0.24069399999999999</v>
      </c>
      <c r="I44" s="707">
        <v>0.25218810000000003</v>
      </c>
      <c r="J44" s="707">
        <v>0.24594079999999999</v>
      </c>
      <c r="K44" s="707">
        <v>0.22268789999999999</v>
      </c>
      <c r="L44" s="707">
        <v>0.20076179999999999</v>
      </c>
      <c r="M44" s="707">
        <v>0.15556980000000001</v>
      </c>
      <c r="N44" s="707">
        <v>0.13823859999999999</v>
      </c>
      <c r="O44" s="707">
        <v>0.14637259999999999</v>
      </c>
      <c r="P44" s="707">
        <v>0.15508440000000001</v>
      </c>
      <c r="Q44" s="707">
        <v>0.22105710000000001</v>
      </c>
      <c r="R44" s="707">
        <v>0.24074670000000001</v>
      </c>
      <c r="S44" s="707">
        <v>0.26672879999999999</v>
      </c>
      <c r="T44" s="707">
        <v>0.26807880000000001</v>
      </c>
      <c r="U44" s="707">
        <v>0.27675689999999997</v>
      </c>
      <c r="V44" s="707">
        <v>0.26788869999999998</v>
      </c>
      <c r="W44" s="707">
        <v>0.24238750000000001</v>
      </c>
      <c r="X44" s="707">
        <v>0.21999179999999999</v>
      </c>
      <c r="Y44" s="707">
        <v>0.1738731</v>
      </c>
      <c r="Z44" s="707">
        <v>0.1570618</v>
      </c>
      <c r="AA44" s="707">
        <v>0.1678277</v>
      </c>
      <c r="AB44" s="707">
        <v>0.17782120000000001</v>
      </c>
      <c r="AC44" s="707">
        <v>0.25413439999999998</v>
      </c>
      <c r="AD44" s="707">
        <v>0.2776324</v>
      </c>
      <c r="AE44" s="707">
        <v>0.30861119999999997</v>
      </c>
      <c r="AF44" s="707">
        <v>0.31050470000000002</v>
      </c>
      <c r="AG44" s="707">
        <v>0.32067059999999997</v>
      </c>
      <c r="AH44" s="707">
        <v>0.31087989999999999</v>
      </c>
      <c r="AI44" s="707">
        <v>0.28120309999999998</v>
      </c>
      <c r="AJ44" s="707">
        <v>0.25463330000000001</v>
      </c>
      <c r="AK44" s="707">
        <v>0.19826640000000001</v>
      </c>
      <c r="AL44" s="707">
        <v>0.17923210000000001</v>
      </c>
      <c r="AM44" s="707">
        <v>0.19256960000000001</v>
      </c>
      <c r="AN44" s="707">
        <v>0.2135889</v>
      </c>
      <c r="AO44" s="707">
        <v>0.2945218</v>
      </c>
      <c r="AP44" s="707">
        <v>0.31774400000000003</v>
      </c>
      <c r="AQ44" s="707">
        <v>0.35101909999999997</v>
      </c>
      <c r="AR44" s="707">
        <v>0.35663230000000001</v>
      </c>
      <c r="AS44" s="707">
        <v>0.37219469999999999</v>
      </c>
      <c r="AT44" s="707">
        <v>0.36036459999999998</v>
      </c>
      <c r="AU44" s="707">
        <v>0.32386209999999999</v>
      </c>
      <c r="AV44" s="707">
        <v>0.29229549999999999</v>
      </c>
      <c r="AW44" s="707">
        <v>0.22642129999999999</v>
      </c>
      <c r="AX44" s="707">
        <v>0.20472389999999999</v>
      </c>
      <c r="AY44" s="707">
        <v>0.2173049</v>
      </c>
      <c r="AZ44" s="708">
        <v>0.23344909999999999</v>
      </c>
      <c r="BA44" s="708">
        <v>0.33010869999999998</v>
      </c>
      <c r="BB44" s="708">
        <v>0.35816110000000001</v>
      </c>
      <c r="BC44" s="708">
        <v>0.39590950000000003</v>
      </c>
      <c r="BD44" s="708">
        <v>0.39741860000000001</v>
      </c>
      <c r="BE44" s="708">
        <v>0.41133940000000002</v>
      </c>
      <c r="BF44" s="708">
        <v>0.39964569999999999</v>
      </c>
      <c r="BG44" s="708">
        <v>0.36193249999999999</v>
      </c>
      <c r="BH44" s="708">
        <v>0.33047359999999998</v>
      </c>
      <c r="BI44" s="708">
        <v>0.25974849999999999</v>
      </c>
      <c r="BJ44" s="708">
        <v>0.23461460000000001</v>
      </c>
      <c r="BK44" s="708">
        <v>0.24804970000000001</v>
      </c>
      <c r="BL44" s="708">
        <v>0.26539119999999999</v>
      </c>
      <c r="BM44" s="708">
        <v>0.37313000000000002</v>
      </c>
      <c r="BN44" s="708">
        <v>0.40376669999999998</v>
      </c>
      <c r="BO44" s="708">
        <v>0.44504070000000001</v>
      </c>
      <c r="BP44" s="708">
        <v>0.44576500000000002</v>
      </c>
      <c r="BQ44" s="708">
        <v>0.4602096</v>
      </c>
      <c r="BR44" s="708">
        <v>0.44604460000000001</v>
      </c>
      <c r="BS44" s="708">
        <v>0.40305800000000003</v>
      </c>
      <c r="BT44" s="708">
        <v>0.36728</v>
      </c>
      <c r="BU44" s="708">
        <v>0.28821259999999999</v>
      </c>
      <c r="BV44" s="708">
        <v>0.25980310000000001</v>
      </c>
    </row>
    <row r="45" spans="1:74" ht="12" customHeight="1" x14ac:dyDescent="0.25">
      <c r="A45" s="670" t="s">
        <v>1325</v>
      </c>
      <c r="B45" s="671" t="s">
        <v>1087</v>
      </c>
      <c r="C45" s="709">
        <v>1.8728827999999999E-2</v>
      </c>
      <c r="D45" s="709">
        <v>1.9014376999999999E-2</v>
      </c>
      <c r="E45" s="709">
        <v>2.5070169999999999E-2</v>
      </c>
      <c r="F45" s="709">
        <v>2.2301062999999999E-2</v>
      </c>
      <c r="G45" s="709">
        <v>2.0590589999999999E-2</v>
      </c>
      <c r="H45" s="709">
        <v>1.7642636E-2</v>
      </c>
      <c r="I45" s="709">
        <v>1.2293243000000001E-2</v>
      </c>
      <c r="J45" s="709">
        <v>9.5840270000000002E-3</v>
      </c>
      <c r="K45" s="709">
        <v>1.5368834E-2</v>
      </c>
      <c r="L45" s="709">
        <v>2.2710237000000001E-2</v>
      </c>
      <c r="M45" s="709">
        <v>2.2600076E-2</v>
      </c>
      <c r="N45" s="709">
        <v>2.2772737000000001E-2</v>
      </c>
      <c r="O45" s="709">
        <v>2.8769092E-2</v>
      </c>
      <c r="P45" s="709">
        <v>2.4469085000000002E-2</v>
      </c>
      <c r="Q45" s="709">
        <v>2.8684975000000001E-2</v>
      </c>
      <c r="R45" s="709">
        <v>2.4666243000000001E-2</v>
      </c>
      <c r="S45" s="709">
        <v>2.1552110999999999E-2</v>
      </c>
      <c r="T45" s="709">
        <v>2.0091444E-2</v>
      </c>
      <c r="U45" s="709">
        <v>1.4932254000000001E-2</v>
      </c>
      <c r="V45" s="709">
        <v>1.6232923999999999E-2</v>
      </c>
      <c r="W45" s="709">
        <v>1.7875326E-2</v>
      </c>
      <c r="X45" s="709">
        <v>2.4262622000000001E-2</v>
      </c>
      <c r="Y45" s="709">
        <v>2.4714403999999999E-2</v>
      </c>
      <c r="Z45" s="709">
        <v>2.4774449E-2</v>
      </c>
      <c r="AA45" s="709">
        <v>2.8405357999999999E-2</v>
      </c>
      <c r="AB45" s="709">
        <v>2.4497512999999999E-2</v>
      </c>
      <c r="AC45" s="709">
        <v>2.6753674000000002E-2</v>
      </c>
      <c r="AD45" s="709">
        <v>2.7568711999999999E-2</v>
      </c>
      <c r="AE45" s="709">
        <v>2.2717294999999998E-2</v>
      </c>
      <c r="AF45" s="709">
        <v>1.9871056000000002E-2</v>
      </c>
      <c r="AG45" s="709">
        <v>1.6318511000000001E-2</v>
      </c>
      <c r="AH45" s="709">
        <v>1.4517265999999999E-2</v>
      </c>
      <c r="AI45" s="709">
        <v>1.9251298999999999E-2</v>
      </c>
      <c r="AJ45" s="709">
        <v>2.5988107999999999E-2</v>
      </c>
      <c r="AK45" s="709">
        <v>2.4715491999999999E-2</v>
      </c>
      <c r="AL45" s="709">
        <v>2.7854396E-2</v>
      </c>
      <c r="AM45" s="709">
        <v>2.5324993000000001E-2</v>
      </c>
      <c r="AN45" s="709">
        <v>2.6905578999999999E-2</v>
      </c>
      <c r="AO45" s="709">
        <v>2.762622E-2</v>
      </c>
      <c r="AP45" s="709">
        <v>2.8145275000000001E-2</v>
      </c>
      <c r="AQ45" s="709">
        <v>2.5252025000000001E-2</v>
      </c>
      <c r="AR45" s="709">
        <v>7.6844312999999997E-2</v>
      </c>
      <c r="AS45" s="709">
        <v>8.2851662000000006E-2</v>
      </c>
      <c r="AT45" s="709">
        <v>7.1588759000000002E-2</v>
      </c>
      <c r="AU45" s="709">
        <v>8.6361406000000002E-2</v>
      </c>
      <c r="AV45" s="709">
        <v>0.11062989099999999</v>
      </c>
      <c r="AW45" s="709">
        <v>0.12145222</v>
      </c>
      <c r="AX45" s="709">
        <v>0.1124638</v>
      </c>
      <c r="AY45" s="709">
        <v>0.101469</v>
      </c>
      <c r="AZ45" s="710">
        <v>8.3715300000000006E-2</v>
      </c>
      <c r="BA45" s="710">
        <v>8.6935999999999999E-2</v>
      </c>
      <c r="BB45" s="710">
        <v>8.0575300000000002E-2</v>
      </c>
      <c r="BC45" s="710">
        <v>7.8215599999999996E-2</v>
      </c>
      <c r="BD45" s="710">
        <v>7.26884E-2</v>
      </c>
      <c r="BE45" s="710">
        <v>7.1227600000000002E-2</v>
      </c>
      <c r="BF45" s="710">
        <v>6.9442699999999996E-2</v>
      </c>
      <c r="BG45" s="710">
        <v>6.8870000000000001E-2</v>
      </c>
      <c r="BH45" s="710">
        <v>7.4746800000000002E-2</v>
      </c>
      <c r="BI45" s="710">
        <v>7.3521900000000001E-2</v>
      </c>
      <c r="BJ45" s="710">
        <v>7.5290599999999999E-2</v>
      </c>
      <c r="BK45" s="710">
        <v>7.5506000000000004E-2</v>
      </c>
      <c r="BL45" s="710">
        <v>6.7969000000000002E-2</v>
      </c>
      <c r="BM45" s="710">
        <v>7.5501499999999999E-2</v>
      </c>
      <c r="BN45" s="710">
        <v>7.3423500000000003E-2</v>
      </c>
      <c r="BO45" s="710">
        <v>7.3484599999999997E-2</v>
      </c>
      <c r="BP45" s="710">
        <v>6.9775900000000002E-2</v>
      </c>
      <c r="BQ45" s="710">
        <v>6.9321099999999997E-2</v>
      </c>
      <c r="BR45" s="710">
        <v>6.8238400000000005E-2</v>
      </c>
      <c r="BS45" s="710">
        <v>6.8135200000000007E-2</v>
      </c>
      <c r="BT45" s="710">
        <v>7.4268799999999996E-2</v>
      </c>
      <c r="BU45" s="710">
        <v>7.3230900000000002E-2</v>
      </c>
      <c r="BV45" s="710">
        <v>7.5101600000000004E-2</v>
      </c>
    </row>
    <row r="46" spans="1:74" ht="12" customHeight="1" x14ac:dyDescent="0.25">
      <c r="A46" s="672"/>
      <c r="B46" s="661" t="s">
        <v>1095</v>
      </c>
      <c r="C46" s="661"/>
      <c r="D46" s="661"/>
      <c r="E46" s="661"/>
      <c r="F46" s="661"/>
      <c r="G46" s="661"/>
      <c r="H46" s="661"/>
      <c r="I46" s="661"/>
      <c r="J46" s="661"/>
      <c r="K46" s="661"/>
      <c r="L46" s="661"/>
      <c r="M46" s="661"/>
      <c r="N46" s="661"/>
      <c r="O46" s="661"/>
      <c r="P46" s="661"/>
      <c r="Q46" s="661"/>
      <c r="R46" s="673"/>
      <c r="S46" s="673"/>
      <c r="T46" s="673"/>
      <c r="U46" s="673"/>
      <c r="V46" s="673"/>
      <c r="W46" s="673"/>
      <c r="X46" s="673"/>
      <c r="Y46" s="673"/>
      <c r="Z46" s="673"/>
      <c r="AA46" s="673"/>
      <c r="AB46" s="673"/>
      <c r="AC46" s="673"/>
      <c r="AD46" s="673"/>
      <c r="AE46" s="673"/>
      <c r="AF46" s="673"/>
      <c r="AG46" s="673"/>
      <c r="AH46" s="673"/>
      <c r="AI46" s="673"/>
      <c r="AJ46" s="673"/>
      <c r="AK46" s="673"/>
      <c r="AL46" s="673"/>
      <c r="AM46" s="673"/>
      <c r="AN46" s="673"/>
      <c r="AO46" s="673"/>
      <c r="AP46" s="673"/>
      <c r="AQ46" s="673"/>
      <c r="AR46" s="673"/>
      <c r="AS46" s="673"/>
      <c r="AT46" s="673"/>
      <c r="AU46" s="673"/>
      <c r="AV46" s="673"/>
      <c r="AW46" s="673"/>
      <c r="AX46" s="673"/>
      <c r="AY46" s="673"/>
      <c r="AZ46" s="673"/>
      <c r="BA46" s="673"/>
      <c r="BB46" s="673"/>
      <c r="BC46" s="673"/>
      <c r="BD46" s="682"/>
      <c r="BE46" s="682"/>
      <c r="BF46" s="682"/>
      <c r="BG46" s="673"/>
      <c r="BH46" s="673"/>
      <c r="BI46" s="673"/>
      <c r="BJ46" s="673"/>
      <c r="BK46" s="673"/>
      <c r="BL46" s="673"/>
      <c r="BM46" s="673"/>
      <c r="BN46" s="673"/>
      <c r="BO46" s="673"/>
      <c r="BP46" s="673"/>
      <c r="BQ46" s="673"/>
      <c r="BR46" s="673"/>
      <c r="BS46" s="673"/>
      <c r="BT46" s="673"/>
      <c r="BU46" s="673"/>
      <c r="BV46" s="673"/>
    </row>
    <row r="47" spans="1:74" ht="12" customHeight="1" x14ac:dyDescent="0.25">
      <c r="A47" s="672"/>
      <c r="B47" s="661" t="s">
        <v>1096</v>
      </c>
      <c r="C47" s="661"/>
      <c r="D47" s="661"/>
      <c r="E47" s="661"/>
      <c r="F47" s="661"/>
      <c r="G47" s="661"/>
      <c r="H47" s="661"/>
      <c r="I47" s="661"/>
      <c r="J47" s="661"/>
      <c r="K47" s="661"/>
      <c r="L47" s="661"/>
      <c r="M47" s="661"/>
      <c r="N47" s="661"/>
      <c r="O47" s="661"/>
      <c r="P47" s="661"/>
      <c r="Q47" s="661"/>
      <c r="R47" s="673"/>
      <c r="S47" s="673"/>
      <c r="T47" s="673"/>
      <c r="U47" s="673"/>
      <c r="V47" s="673"/>
      <c r="W47" s="673"/>
      <c r="X47" s="673"/>
      <c r="Y47" s="673"/>
      <c r="Z47" s="673"/>
      <c r="AA47" s="673"/>
      <c r="AB47" s="673"/>
      <c r="AC47" s="673"/>
      <c r="AD47" s="673"/>
      <c r="AE47" s="673"/>
      <c r="AF47" s="673"/>
      <c r="AG47" s="673"/>
      <c r="AH47" s="673"/>
      <c r="AI47" s="673"/>
      <c r="AJ47" s="673"/>
      <c r="AK47" s="673"/>
      <c r="AL47" s="673"/>
      <c r="AM47" s="673"/>
      <c r="AN47" s="673"/>
      <c r="AO47" s="673"/>
      <c r="AP47" s="673"/>
      <c r="AQ47" s="673"/>
      <c r="AR47" s="673"/>
      <c r="AS47" s="673"/>
      <c r="AT47" s="673"/>
      <c r="AU47" s="673"/>
      <c r="AV47" s="673"/>
      <c r="AW47" s="673"/>
      <c r="AX47" s="673"/>
      <c r="AY47" s="673"/>
      <c r="AZ47" s="673"/>
      <c r="BA47" s="673"/>
      <c r="BB47" s="673"/>
      <c r="BC47" s="673"/>
      <c r="BD47" s="682"/>
      <c r="BE47" s="682"/>
      <c r="BF47" s="682"/>
      <c r="BG47" s="673"/>
      <c r="BH47" s="673"/>
      <c r="BI47" s="673"/>
      <c r="BJ47" s="673"/>
      <c r="BK47" s="673"/>
      <c r="BL47" s="673"/>
      <c r="BM47" s="673"/>
      <c r="BN47" s="673"/>
      <c r="BO47" s="673"/>
      <c r="BP47" s="673"/>
      <c r="BQ47" s="673"/>
      <c r="BR47" s="673"/>
      <c r="BS47" s="673"/>
      <c r="BT47" s="673"/>
      <c r="BU47" s="673"/>
      <c r="BV47" s="673"/>
    </row>
    <row r="48" spans="1:74" ht="12" customHeight="1" x14ac:dyDescent="0.25">
      <c r="A48" s="672"/>
      <c r="B48" s="831" t="s">
        <v>1383</v>
      </c>
      <c r="C48" s="832"/>
      <c r="D48" s="832"/>
      <c r="E48" s="832"/>
      <c r="F48" s="832"/>
      <c r="G48" s="832"/>
      <c r="H48" s="832"/>
      <c r="I48" s="832"/>
      <c r="J48" s="832"/>
      <c r="K48" s="832"/>
      <c r="L48" s="832"/>
      <c r="M48" s="832"/>
      <c r="N48" s="832"/>
      <c r="O48" s="832"/>
      <c r="P48" s="832"/>
      <c r="Q48" s="832"/>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c r="BC48" s="673"/>
      <c r="BD48" s="682"/>
      <c r="BE48" s="682"/>
      <c r="BF48" s="682"/>
      <c r="BG48" s="673"/>
      <c r="BH48" s="673"/>
      <c r="BI48" s="673"/>
      <c r="BJ48" s="673"/>
      <c r="BK48" s="673"/>
      <c r="BL48" s="673"/>
      <c r="BM48" s="673"/>
      <c r="BN48" s="673"/>
      <c r="BO48" s="673"/>
      <c r="BP48" s="673"/>
      <c r="BQ48" s="673"/>
      <c r="BR48" s="673"/>
      <c r="BS48" s="673"/>
      <c r="BT48" s="673"/>
      <c r="BU48" s="673"/>
      <c r="BV48" s="673"/>
    </row>
    <row r="49" spans="1:74" ht="12" customHeight="1" x14ac:dyDescent="0.25">
      <c r="A49" s="672"/>
      <c r="B49" s="832"/>
      <c r="C49" s="832"/>
      <c r="D49" s="832"/>
      <c r="E49" s="832"/>
      <c r="F49" s="832"/>
      <c r="G49" s="832"/>
      <c r="H49" s="832"/>
      <c r="I49" s="832"/>
      <c r="J49" s="832"/>
      <c r="K49" s="832"/>
      <c r="L49" s="832"/>
      <c r="M49" s="832"/>
      <c r="N49" s="832"/>
      <c r="O49" s="832"/>
      <c r="P49" s="832"/>
      <c r="Q49" s="832"/>
      <c r="R49" s="673"/>
      <c r="S49" s="673"/>
      <c r="T49" s="673"/>
      <c r="U49" s="673"/>
      <c r="V49" s="673"/>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c r="BC49" s="673"/>
      <c r="BD49" s="682"/>
      <c r="BE49" s="682"/>
      <c r="BF49" s="682"/>
      <c r="BG49" s="673"/>
      <c r="BH49" s="673"/>
      <c r="BI49" s="673"/>
      <c r="BJ49" s="673"/>
      <c r="BK49" s="673"/>
      <c r="BL49" s="673"/>
      <c r="BM49" s="673"/>
      <c r="BN49" s="673"/>
      <c r="BO49" s="673"/>
      <c r="BP49" s="673"/>
      <c r="BQ49" s="673"/>
      <c r="BR49" s="673"/>
      <c r="BS49" s="673"/>
      <c r="BT49" s="673"/>
      <c r="BU49" s="673"/>
      <c r="BV49" s="673"/>
    </row>
    <row r="50" spans="1:74" ht="12" customHeight="1" x14ac:dyDescent="0.25">
      <c r="A50" s="672"/>
      <c r="B50" s="661" t="s">
        <v>1097</v>
      </c>
      <c r="C50" s="661"/>
      <c r="D50" s="661"/>
      <c r="E50" s="661"/>
      <c r="F50" s="661"/>
      <c r="G50" s="661"/>
      <c r="H50" s="661"/>
      <c r="I50" s="661"/>
      <c r="J50" s="661"/>
      <c r="K50" s="661"/>
      <c r="L50" s="661"/>
      <c r="M50" s="661"/>
      <c r="N50" s="661"/>
      <c r="O50" s="661"/>
      <c r="P50" s="661"/>
      <c r="Q50" s="661"/>
      <c r="R50" s="673"/>
      <c r="S50" s="673"/>
      <c r="T50" s="673"/>
      <c r="U50" s="673"/>
      <c r="V50" s="673"/>
      <c r="W50" s="673"/>
      <c r="X50" s="673"/>
      <c r="Y50" s="673"/>
      <c r="Z50" s="673"/>
      <c r="AA50" s="673"/>
      <c r="AB50" s="673"/>
      <c r="AC50" s="673"/>
      <c r="AD50" s="673"/>
      <c r="AE50" s="673"/>
      <c r="AF50" s="673"/>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c r="BC50" s="673"/>
      <c r="BD50" s="682"/>
      <c r="BE50" s="682"/>
      <c r="BF50" s="682"/>
      <c r="BG50" s="673"/>
      <c r="BH50" s="673"/>
      <c r="BI50" s="673"/>
      <c r="BJ50" s="673"/>
      <c r="BK50" s="673"/>
      <c r="BL50" s="673"/>
      <c r="BM50" s="673"/>
      <c r="BN50" s="673"/>
      <c r="BO50" s="673"/>
      <c r="BP50" s="673"/>
      <c r="BQ50" s="673"/>
      <c r="BR50" s="673"/>
      <c r="BS50" s="673"/>
      <c r="BT50" s="673"/>
      <c r="BU50" s="673"/>
      <c r="BV50" s="673"/>
    </row>
    <row r="51" spans="1:74" ht="12" customHeight="1" x14ac:dyDescent="0.25">
      <c r="A51" s="672"/>
      <c r="B51" s="762" t="s">
        <v>815</v>
      </c>
      <c r="C51" s="763"/>
      <c r="D51" s="763"/>
      <c r="E51" s="763"/>
      <c r="F51" s="763"/>
      <c r="G51" s="763"/>
      <c r="H51" s="763"/>
      <c r="I51" s="763"/>
      <c r="J51" s="763"/>
      <c r="K51" s="763"/>
      <c r="L51" s="763"/>
      <c r="M51" s="763"/>
      <c r="N51" s="763"/>
      <c r="O51" s="763"/>
      <c r="P51" s="763"/>
      <c r="Q51" s="76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c r="BC51" s="673"/>
      <c r="BD51" s="682"/>
      <c r="BE51" s="682"/>
      <c r="BF51" s="682"/>
      <c r="BG51" s="673"/>
      <c r="BH51" s="673"/>
      <c r="BI51" s="673"/>
      <c r="BJ51" s="673"/>
      <c r="BK51" s="673"/>
      <c r="BL51" s="673"/>
      <c r="BM51" s="673"/>
      <c r="BN51" s="673"/>
      <c r="BO51" s="673"/>
      <c r="BP51" s="673"/>
      <c r="BQ51" s="673"/>
      <c r="BR51" s="673"/>
      <c r="BS51" s="673"/>
      <c r="BT51" s="673"/>
      <c r="BU51" s="673"/>
      <c r="BV51" s="673"/>
    </row>
    <row r="52" spans="1:74" ht="12" customHeight="1" x14ac:dyDescent="0.25">
      <c r="A52" s="666"/>
      <c r="B52" s="833" t="str">
        <f>"Notes: "&amp;"EIA completed modeling and analysis for this report on " &amp;Dates!D2&amp;"."</f>
        <v>Notes: EIA completed modeling and analysis for this report on Thursday February 4, 2021.</v>
      </c>
      <c r="C52" s="763"/>
      <c r="D52" s="763"/>
      <c r="E52" s="763"/>
      <c r="F52" s="763"/>
      <c r="G52" s="763"/>
      <c r="H52" s="763"/>
      <c r="I52" s="763"/>
      <c r="J52" s="763"/>
      <c r="K52" s="763"/>
      <c r="L52" s="763"/>
      <c r="M52" s="763"/>
      <c r="N52" s="763"/>
      <c r="O52" s="763"/>
      <c r="P52" s="763"/>
      <c r="Q52" s="763"/>
    </row>
    <row r="53" spans="1:74" ht="12" customHeight="1" x14ac:dyDescent="0.25">
      <c r="A53" s="666"/>
      <c r="B53" s="756" t="s">
        <v>353</v>
      </c>
      <c r="C53" s="763"/>
      <c r="D53" s="763"/>
      <c r="E53" s="763"/>
      <c r="F53" s="763"/>
      <c r="G53" s="763"/>
      <c r="H53" s="763"/>
      <c r="I53" s="763"/>
      <c r="J53" s="763"/>
      <c r="K53" s="763"/>
      <c r="L53" s="763"/>
      <c r="M53" s="763"/>
      <c r="N53" s="763"/>
      <c r="O53" s="763"/>
      <c r="P53" s="763"/>
      <c r="Q53" s="763"/>
    </row>
    <row r="54" spans="1:74" ht="12" customHeight="1" x14ac:dyDescent="0.25">
      <c r="A54" s="666"/>
      <c r="B54" s="661" t="s">
        <v>1098</v>
      </c>
      <c r="C54" s="661"/>
      <c r="D54" s="661"/>
      <c r="E54" s="661"/>
      <c r="F54" s="661"/>
      <c r="G54" s="661"/>
      <c r="H54" s="661"/>
      <c r="I54" s="661"/>
      <c r="J54" s="661"/>
      <c r="K54" s="661"/>
      <c r="L54" s="661"/>
      <c r="M54" s="661"/>
      <c r="N54" s="661"/>
      <c r="O54" s="661"/>
      <c r="P54" s="661"/>
      <c r="Q54" s="661"/>
    </row>
    <row r="55" spans="1:74" ht="12" customHeight="1" x14ac:dyDescent="0.25">
      <c r="A55" s="666"/>
      <c r="B55" s="661" t="s">
        <v>838</v>
      </c>
      <c r="C55" s="661"/>
      <c r="D55" s="661"/>
      <c r="E55" s="661"/>
      <c r="F55" s="661"/>
      <c r="G55" s="661"/>
      <c r="H55" s="661"/>
      <c r="I55" s="661"/>
      <c r="J55" s="661"/>
      <c r="K55" s="661"/>
      <c r="L55" s="661"/>
      <c r="M55" s="661"/>
      <c r="N55" s="661"/>
      <c r="O55" s="661"/>
      <c r="P55" s="661"/>
      <c r="Q55" s="661"/>
    </row>
    <row r="56" spans="1:74" ht="12" customHeight="1" x14ac:dyDescent="0.25">
      <c r="A56" s="666"/>
      <c r="B56" s="771" t="s">
        <v>1391</v>
      </c>
      <c r="C56" s="742"/>
      <c r="D56" s="742"/>
      <c r="E56" s="742"/>
      <c r="F56" s="742"/>
      <c r="G56" s="742"/>
      <c r="H56" s="742"/>
      <c r="I56" s="742"/>
      <c r="J56" s="742"/>
      <c r="K56" s="742"/>
      <c r="L56" s="742"/>
      <c r="M56" s="742"/>
      <c r="N56" s="742"/>
      <c r="O56" s="742"/>
      <c r="P56" s="742"/>
      <c r="Q56" s="742"/>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M5" transitionEvaluation="1" transitionEntry="1" codeName="Sheet6">
    <pageSetUpPr fitToPage="1"/>
  </sheetPr>
  <dimension ref="A1:BV160"/>
  <sheetViews>
    <sheetView showGridLines="0" workbookViewId="0">
      <pane xSplit="2" ySplit="4" topLeftCell="AM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28" customWidth="1"/>
    <col min="56" max="58" width="7.42578125" style="637" customWidth="1"/>
    <col min="59" max="62" width="7.42578125" style="328" customWidth="1"/>
    <col min="63" max="74" width="7.42578125" style="135" customWidth="1"/>
    <col min="75" max="16384" width="9.5703125" style="135"/>
  </cols>
  <sheetData>
    <row r="1" spans="1:74" ht="13.35" customHeight="1" x14ac:dyDescent="0.2">
      <c r="A1" s="766" t="s">
        <v>798</v>
      </c>
      <c r="B1" s="837" t="s">
        <v>1120</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252"/>
    </row>
    <row r="2" spans="1:74" s="47" customFormat="1"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c r="AY2" s="367"/>
      <c r="AZ2" s="367"/>
      <c r="BA2" s="367"/>
      <c r="BB2" s="367"/>
      <c r="BC2" s="367"/>
      <c r="BD2" s="587"/>
      <c r="BE2" s="587"/>
      <c r="BF2" s="587"/>
      <c r="BG2" s="367"/>
      <c r="BH2" s="367"/>
      <c r="BI2" s="367"/>
      <c r="BJ2" s="367"/>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8"/>
      <c r="BE5" s="638"/>
      <c r="BF5" s="638"/>
      <c r="BG5" s="638"/>
      <c r="BH5" s="638"/>
      <c r="BI5" s="638"/>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1116</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17720.392185000001</v>
      </c>
      <c r="AT7" s="232">
        <v>18485.322962999999</v>
      </c>
      <c r="AU7" s="232">
        <v>19583.847851999999</v>
      </c>
      <c r="AV7" s="232">
        <v>18688.463147999999</v>
      </c>
      <c r="AW7" s="232">
        <v>18727.697370000002</v>
      </c>
      <c r="AX7" s="232">
        <v>18762.889480999998</v>
      </c>
      <c r="AY7" s="232">
        <v>18780.673704000001</v>
      </c>
      <c r="AZ7" s="305">
        <v>18817.810000000001</v>
      </c>
      <c r="BA7" s="305">
        <v>18860.919999999998</v>
      </c>
      <c r="BB7" s="305">
        <v>18902.189999999999</v>
      </c>
      <c r="BC7" s="305">
        <v>18963.14</v>
      </c>
      <c r="BD7" s="305">
        <v>19035.939999999999</v>
      </c>
      <c r="BE7" s="305">
        <v>19141.03</v>
      </c>
      <c r="BF7" s="305">
        <v>19222.23</v>
      </c>
      <c r="BG7" s="305">
        <v>19299.95</v>
      </c>
      <c r="BH7" s="305">
        <v>19370.48</v>
      </c>
      <c r="BI7" s="305">
        <v>19444.07</v>
      </c>
      <c r="BJ7" s="305">
        <v>19517</v>
      </c>
      <c r="BK7" s="305">
        <v>19592.75</v>
      </c>
      <c r="BL7" s="305">
        <v>19661.72</v>
      </c>
      <c r="BM7" s="305">
        <v>19727.400000000001</v>
      </c>
      <c r="BN7" s="305">
        <v>19790.189999999999</v>
      </c>
      <c r="BO7" s="305">
        <v>19848.990000000002</v>
      </c>
      <c r="BP7" s="305">
        <v>19904.22</v>
      </c>
      <c r="BQ7" s="305">
        <v>19954.57</v>
      </c>
      <c r="BR7" s="305">
        <v>20003.59</v>
      </c>
      <c r="BS7" s="305">
        <v>20050</v>
      </c>
      <c r="BT7" s="305">
        <v>20090.759999999998</v>
      </c>
      <c r="BU7" s="305">
        <v>20134.2</v>
      </c>
      <c r="BV7" s="305">
        <v>20177.28</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305"/>
      <c r="BA8" s="305"/>
      <c r="BB8" s="305"/>
      <c r="BC8" s="305"/>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1116</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13099.2</v>
      </c>
      <c r="AW9" s="232">
        <v>13040.7</v>
      </c>
      <c r="AX9" s="232">
        <v>12994.230704</v>
      </c>
      <c r="AY9" s="232">
        <v>12960.231963</v>
      </c>
      <c r="AZ9" s="305">
        <v>12973.92</v>
      </c>
      <c r="BA9" s="305">
        <v>13003.68</v>
      </c>
      <c r="BB9" s="305">
        <v>13057.29</v>
      </c>
      <c r="BC9" s="305">
        <v>13113.35</v>
      </c>
      <c r="BD9" s="305">
        <v>13179.64</v>
      </c>
      <c r="BE9" s="305">
        <v>13280.8</v>
      </c>
      <c r="BF9" s="305">
        <v>13349.06</v>
      </c>
      <c r="BG9" s="305">
        <v>13409.07</v>
      </c>
      <c r="BH9" s="305">
        <v>13453.96</v>
      </c>
      <c r="BI9" s="305">
        <v>13502.61</v>
      </c>
      <c r="BJ9" s="305">
        <v>13548.14</v>
      </c>
      <c r="BK9" s="305">
        <v>13589.96</v>
      </c>
      <c r="BL9" s="305">
        <v>13629.72</v>
      </c>
      <c r="BM9" s="305">
        <v>13666.83</v>
      </c>
      <c r="BN9" s="305">
        <v>13701.12</v>
      </c>
      <c r="BO9" s="305">
        <v>13733.03</v>
      </c>
      <c r="BP9" s="305">
        <v>13762.42</v>
      </c>
      <c r="BQ9" s="305">
        <v>13785.09</v>
      </c>
      <c r="BR9" s="305">
        <v>13812.54</v>
      </c>
      <c r="BS9" s="305">
        <v>13840.59</v>
      </c>
      <c r="BT9" s="305">
        <v>13869.17</v>
      </c>
      <c r="BU9" s="305">
        <v>13898.48</v>
      </c>
      <c r="BV9" s="305">
        <v>13928.44</v>
      </c>
    </row>
    <row r="10" spans="1:74" ht="11.1" customHeight="1" x14ac:dyDescent="0.2">
      <c r="A10" s="140"/>
      <c r="B10" s="689" t="s">
        <v>1121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323"/>
      <c r="BA10" s="323"/>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1116</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3168.228963</v>
      </c>
      <c r="AT11" s="232">
        <v>3296.3057407000001</v>
      </c>
      <c r="AU11" s="232">
        <v>3479.6582963000001</v>
      </c>
      <c r="AV11" s="232">
        <v>3385.8286296000001</v>
      </c>
      <c r="AW11" s="232">
        <v>3416.9587406999999</v>
      </c>
      <c r="AX11" s="232">
        <v>3445.4376296</v>
      </c>
      <c r="AY11" s="232">
        <v>3476.2830740999998</v>
      </c>
      <c r="AZ11" s="305">
        <v>3495.6959999999999</v>
      </c>
      <c r="BA11" s="305">
        <v>3508.6950000000002</v>
      </c>
      <c r="BB11" s="305">
        <v>3506.8339999999998</v>
      </c>
      <c r="BC11" s="305">
        <v>3513.337</v>
      </c>
      <c r="BD11" s="305">
        <v>3519.759</v>
      </c>
      <c r="BE11" s="305">
        <v>3525.8209999999999</v>
      </c>
      <c r="BF11" s="305">
        <v>3532.2919999999999</v>
      </c>
      <c r="BG11" s="305">
        <v>3538.8910000000001</v>
      </c>
      <c r="BH11" s="305">
        <v>3545.41</v>
      </c>
      <c r="BI11" s="305">
        <v>3552.4250000000002</v>
      </c>
      <c r="BJ11" s="305">
        <v>3559.7260000000001</v>
      </c>
      <c r="BK11" s="305">
        <v>3567.5369999999998</v>
      </c>
      <c r="BL11" s="305">
        <v>3575.2429999999999</v>
      </c>
      <c r="BM11" s="305">
        <v>3583.0659999999998</v>
      </c>
      <c r="BN11" s="305">
        <v>3590.5940000000001</v>
      </c>
      <c r="BO11" s="305">
        <v>3598.9630000000002</v>
      </c>
      <c r="BP11" s="305">
        <v>3607.76</v>
      </c>
      <c r="BQ11" s="305">
        <v>3617.886</v>
      </c>
      <c r="BR11" s="305">
        <v>3626.8620000000001</v>
      </c>
      <c r="BS11" s="305">
        <v>3635.5889999999999</v>
      </c>
      <c r="BT11" s="305">
        <v>3643.5749999999998</v>
      </c>
      <c r="BU11" s="305">
        <v>3652.1759999999999</v>
      </c>
      <c r="BV11" s="305">
        <v>3660.8989999999999</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1116</v>
      </c>
      <c r="C13" s="563">
        <v>-2.7667777777999998</v>
      </c>
      <c r="D13" s="563">
        <v>-15.235777777999999</v>
      </c>
      <c r="E13" s="563">
        <v>-18.756444444</v>
      </c>
      <c r="F13" s="563">
        <v>-5.0643333332999996</v>
      </c>
      <c r="G13" s="563">
        <v>3.1133333332999999</v>
      </c>
      <c r="H13" s="563">
        <v>14.041</v>
      </c>
      <c r="I13" s="563">
        <v>39.924888889000002</v>
      </c>
      <c r="J13" s="563">
        <v>47.197888888999998</v>
      </c>
      <c r="K13" s="563">
        <v>48.066222222</v>
      </c>
      <c r="L13" s="563">
        <v>29.145444443999999</v>
      </c>
      <c r="M13" s="563">
        <v>27.242777778000001</v>
      </c>
      <c r="N13" s="563">
        <v>28.973777777999999</v>
      </c>
      <c r="O13" s="563">
        <v>46.580518519000002</v>
      </c>
      <c r="P13" s="563">
        <v>46.397296296</v>
      </c>
      <c r="Q13" s="563">
        <v>40.666185185000003</v>
      </c>
      <c r="R13" s="563">
        <v>6.9531111111000001</v>
      </c>
      <c r="S13" s="563">
        <v>6.9517777778000003</v>
      </c>
      <c r="T13" s="563">
        <v>18.228111111</v>
      </c>
      <c r="U13" s="563">
        <v>63.037074074000003</v>
      </c>
      <c r="V13" s="563">
        <v>80.177518519000003</v>
      </c>
      <c r="W13" s="563">
        <v>91.904407406999994</v>
      </c>
      <c r="X13" s="563">
        <v>93.612259258999998</v>
      </c>
      <c r="Y13" s="563">
        <v>97.966148148000002</v>
      </c>
      <c r="Z13" s="563">
        <v>100.36059259</v>
      </c>
      <c r="AA13" s="563">
        <v>105.12566667</v>
      </c>
      <c r="AB13" s="563">
        <v>100.35366667</v>
      </c>
      <c r="AC13" s="563">
        <v>90.374666667</v>
      </c>
      <c r="AD13" s="563">
        <v>63.236518519000001</v>
      </c>
      <c r="AE13" s="563">
        <v>51.807629630000001</v>
      </c>
      <c r="AF13" s="563">
        <v>44.135851852000002</v>
      </c>
      <c r="AG13" s="563">
        <v>49.107111111000002</v>
      </c>
      <c r="AH13" s="563">
        <v>42.285111110999999</v>
      </c>
      <c r="AI13" s="563">
        <v>32.555777778</v>
      </c>
      <c r="AJ13" s="563">
        <v>18.652000000000001</v>
      </c>
      <c r="AK13" s="563">
        <v>4.0583333333000002</v>
      </c>
      <c r="AL13" s="563">
        <v>-12.492333332999999</v>
      </c>
      <c r="AM13" s="563">
        <v>-5.3551111111000003</v>
      </c>
      <c r="AN13" s="563">
        <v>-45.053444444</v>
      </c>
      <c r="AO13" s="563">
        <v>-105.94244444</v>
      </c>
      <c r="AP13" s="563">
        <v>-296.83144443999998</v>
      </c>
      <c r="AQ13" s="563">
        <v>-318.49477777999999</v>
      </c>
      <c r="AR13" s="563">
        <v>-279.74177778000001</v>
      </c>
      <c r="AS13" s="563">
        <v>-180.57244444</v>
      </c>
      <c r="AT13" s="563">
        <v>-20.986777778</v>
      </c>
      <c r="AU13" s="563">
        <v>199.01522222</v>
      </c>
      <c r="AV13" s="563">
        <v>43.221920740999998</v>
      </c>
      <c r="AW13" s="563">
        <v>60.594638519</v>
      </c>
      <c r="AX13" s="563">
        <v>75.170010740999999</v>
      </c>
      <c r="AY13" s="563">
        <v>89.529844815000004</v>
      </c>
      <c r="AZ13" s="564">
        <v>96.574170370000004</v>
      </c>
      <c r="BA13" s="564">
        <v>98.884794815000006</v>
      </c>
      <c r="BB13" s="564">
        <v>89.886047036999997</v>
      </c>
      <c r="BC13" s="564">
        <v>87.661022592999998</v>
      </c>
      <c r="BD13" s="564">
        <v>85.634050369999997</v>
      </c>
      <c r="BE13" s="564">
        <v>78.965691852000006</v>
      </c>
      <c r="BF13" s="564">
        <v>80.964402962999998</v>
      </c>
      <c r="BG13" s="564">
        <v>86.790745185000006</v>
      </c>
      <c r="BH13" s="564">
        <v>101.75245185</v>
      </c>
      <c r="BI13" s="564">
        <v>111.2532563</v>
      </c>
      <c r="BJ13" s="564">
        <v>120.60089185</v>
      </c>
      <c r="BK13" s="564">
        <v>133.18488148</v>
      </c>
      <c r="BL13" s="564">
        <v>139.68403703999999</v>
      </c>
      <c r="BM13" s="564">
        <v>143.48788148</v>
      </c>
      <c r="BN13" s="564">
        <v>141.51284444000001</v>
      </c>
      <c r="BO13" s="564">
        <v>142.23874444</v>
      </c>
      <c r="BP13" s="564">
        <v>142.58201111</v>
      </c>
      <c r="BQ13" s="564">
        <v>142.78291110999999</v>
      </c>
      <c r="BR13" s="564">
        <v>142.18071111</v>
      </c>
      <c r="BS13" s="564">
        <v>141.01567778</v>
      </c>
      <c r="BT13" s="564">
        <v>139.59549999999999</v>
      </c>
      <c r="BU13" s="564">
        <v>137.07403332999999</v>
      </c>
      <c r="BV13" s="564">
        <v>133.75896667000001</v>
      </c>
    </row>
    <row r="14" spans="1:74" ht="11.1" customHeight="1" x14ac:dyDescent="0.2">
      <c r="A14" s="140"/>
      <c r="B14" s="141" t="s">
        <v>921</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324"/>
      <c r="BA14" s="324"/>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923</v>
      </c>
      <c r="B15" s="39" t="s">
        <v>1116</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3350.291037</v>
      </c>
      <c r="AT15" s="232">
        <v>3329.5142593</v>
      </c>
      <c r="AU15" s="232">
        <v>3301.8037036999999</v>
      </c>
      <c r="AV15" s="232">
        <v>3296.7842593</v>
      </c>
      <c r="AW15" s="232">
        <v>3293.3474815</v>
      </c>
      <c r="AX15" s="232">
        <v>3296.9742593000001</v>
      </c>
      <c r="AY15" s="232">
        <v>3318.8376296000001</v>
      </c>
      <c r="AZ15" s="305">
        <v>3328.212</v>
      </c>
      <c r="BA15" s="305">
        <v>3336.27</v>
      </c>
      <c r="BB15" s="305">
        <v>3343.538</v>
      </c>
      <c r="BC15" s="305">
        <v>3348.5680000000002</v>
      </c>
      <c r="BD15" s="305">
        <v>3351.8879999999999</v>
      </c>
      <c r="BE15" s="305">
        <v>3350.991</v>
      </c>
      <c r="BF15" s="305">
        <v>3352.768</v>
      </c>
      <c r="BG15" s="305">
        <v>3354.7130000000002</v>
      </c>
      <c r="BH15" s="305">
        <v>3358.42</v>
      </c>
      <c r="BI15" s="305">
        <v>3359.5059999999999</v>
      </c>
      <c r="BJ15" s="305">
        <v>3359.5659999999998</v>
      </c>
      <c r="BK15" s="305">
        <v>3355.9340000000002</v>
      </c>
      <c r="BL15" s="305">
        <v>3355.9380000000001</v>
      </c>
      <c r="BM15" s="305">
        <v>3356.9140000000002</v>
      </c>
      <c r="BN15" s="305">
        <v>3360.3029999999999</v>
      </c>
      <c r="BO15" s="305">
        <v>3362.1419999999998</v>
      </c>
      <c r="BP15" s="305">
        <v>3363.8719999999998</v>
      </c>
      <c r="BQ15" s="305">
        <v>3366.6729999999998</v>
      </c>
      <c r="BR15" s="305">
        <v>3367.3</v>
      </c>
      <c r="BS15" s="305">
        <v>3366.9340000000002</v>
      </c>
      <c r="BT15" s="305">
        <v>3364.3429999999998</v>
      </c>
      <c r="BU15" s="305">
        <v>3362.913</v>
      </c>
      <c r="BV15" s="305">
        <v>3361.4110000000001</v>
      </c>
    </row>
    <row r="16" spans="1:74" ht="11.1" customHeight="1" x14ac:dyDescent="0.2">
      <c r="A16" s="140"/>
      <c r="B16" s="141" t="s">
        <v>922</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924</v>
      </c>
      <c r="B17" s="39" t="s">
        <v>1116</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1967.2958148</v>
      </c>
      <c r="AT17" s="232">
        <v>2136.6400370000001</v>
      </c>
      <c r="AU17" s="232">
        <v>2395.6271480999999</v>
      </c>
      <c r="AV17" s="232">
        <v>2229.7567777999998</v>
      </c>
      <c r="AW17" s="232">
        <v>2258.7674443999999</v>
      </c>
      <c r="AX17" s="232">
        <v>2286.2137778000001</v>
      </c>
      <c r="AY17" s="232">
        <v>2313.4737037</v>
      </c>
      <c r="AZ17" s="305">
        <v>2336.7579999999998</v>
      </c>
      <c r="BA17" s="305">
        <v>2357.444</v>
      </c>
      <c r="BB17" s="305">
        <v>2370.7950000000001</v>
      </c>
      <c r="BC17" s="305">
        <v>2389.8389999999999</v>
      </c>
      <c r="BD17" s="305">
        <v>2409.84</v>
      </c>
      <c r="BE17" s="305">
        <v>2430.5329999999999</v>
      </c>
      <c r="BF17" s="305">
        <v>2452.6419999999998</v>
      </c>
      <c r="BG17" s="305">
        <v>2475.904</v>
      </c>
      <c r="BH17" s="305">
        <v>2502.0659999999998</v>
      </c>
      <c r="BI17" s="305">
        <v>2526.3229999999999</v>
      </c>
      <c r="BJ17" s="305">
        <v>2550.424</v>
      </c>
      <c r="BK17" s="305">
        <v>2575.145</v>
      </c>
      <c r="BL17" s="305">
        <v>2598.346</v>
      </c>
      <c r="BM17" s="305">
        <v>2620.806</v>
      </c>
      <c r="BN17" s="305">
        <v>2643.1790000000001</v>
      </c>
      <c r="BO17" s="305">
        <v>2663.663</v>
      </c>
      <c r="BP17" s="305">
        <v>2682.913</v>
      </c>
      <c r="BQ17" s="305">
        <v>2700.3229999999999</v>
      </c>
      <c r="BR17" s="305">
        <v>2717.5610000000001</v>
      </c>
      <c r="BS17" s="305">
        <v>2734.0189999999998</v>
      </c>
      <c r="BT17" s="305">
        <v>2749.596</v>
      </c>
      <c r="BU17" s="305">
        <v>2764.5720000000001</v>
      </c>
      <c r="BV17" s="305">
        <v>2778.846</v>
      </c>
    </row>
    <row r="18" spans="1:74" ht="11.1" customHeight="1" x14ac:dyDescent="0.2">
      <c r="A18" s="140"/>
      <c r="B18" s="141" t="s">
        <v>926</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8" t="s">
        <v>925</v>
      </c>
      <c r="B19" s="39" t="s">
        <v>1116</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2866.9286296</v>
      </c>
      <c r="AT19" s="232">
        <v>3146.1440741000001</v>
      </c>
      <c r="AU19" s="232">
        <v>3543.5502962999999</v>
      </c>
      <c r="AV19" s="232">
        <v>3304.0271481</v>
      </c>
      <c r="AW19" s="232">
        <v>3356.3817036999999</v>
      </c>
      <c r="AX19" s="232">
        <v>3404.6031481</v>
      </c>
      <c r="AY19" s="232">
        <v>3450.5344444000002</v>
      </c>
      <c r="AZ19" s="305">
        <v>3489.107</v>
      </c>
      <c r="BA19" s="305">
        <v>3522.165</v>
      </c>
      <c r="BB19" s="305">
        <v>3546.585</v>
      </c>
      <c r="BC19" s="305">
        <v>3570.9540000000002</v>
      </c>
      <c r="BD19" s="305">
        <v>3592.1489999999999</v>
      </c>
      <c r="BE19" s="305">
        <v>3605.9169999999999</v>
      </c>
      <c r="BF19" s="305">
        <v>3623.9560000000001</v>
      </c>
      <c r="BG19" s="305">
        <v>3642.0129999999999</v>
      </c>
      <c r="BH19" s="305">
        <v>3665.6990000000001</v>
      </c>
      <c r="BI19" s="305">
        <v>3679.58</v>
      </c>
      <c r="BJ19" s="305">
        <v>3689.27</v>
      </c>
      <c r="BK19" s="305">
        <v>3691.1930000000002</v>
      </c>
      <c r="BL19" s="305">
        <v>3695.181</v>
      </c>
      <c r="BM19" s="305">
        <v>3697.6570000000002</v>
      </c>
      <c r="BN19" s="305">
        <v>3696.6619999999998</v>
      </c>
      <c r="BO19" s="305">
        <v>3697.587</v>
      </c>
      <c r="BP19" s="305">
        <v>3698.473</v>
      </c>
      <c r="BQ19" s="305">
        <v>3697.98</v>
      </c>
      <c r="BR19" s="305">
        <v>3699.7890000000002</v>
      </c>
      <c r="BS19" s="305">
        <v>3702.5610000000001</v>
      </c>
      <c r="BT19" s="305">
        <v>3707.9969999999998</v>
      </c>
      <c r="BU19" s="305">
        <v>3711.4229999999998</v>
      </c>
      <c r="BV19" s="305">
        <v>3714.538</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322"/>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1116</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16236.5</v>
      </c>
      <c r="AT21" s="232">
        <v>15693.3</v>
      </c>
      <c r="AU21" s="232">
        <v>15785.9</v>
      </c>
      <c r="AV21" s="232">
        <v>15664.8</v>
      </c>
      <c r="AW21" s="232">
        <v>15467.4</v>
      </c>
      <c r="AX21" s="232">
        <v>15587.931037</v>
      </c>
      <c r="AY21" s="232">
        <v>16277.465037</v>
      </c>
      <c r="AZ21" s="305">
        <v>16370.89</v>
      </c>
      <c r="BA21" s="305">
        <v>16286.42</v>
      </c>
      <c r="BB21" s="305">
        <v>15683.38</v>
      </c>
      <c r="BC21" s="305">
        <v>15498.57</v>
      </c>
      <c r="BD21" s="305">
        <v>15391.34</v>
      </c>
      <c r="BE21" s="305">
        <v>15454.52</v>
      </c>
      <c r="BF21" s="305">
        <v>15432.84</v>
      </c>
      <c r="BG21" s="305">
        <v>15419.12</v>
      </c>
      <c r="BH21" s="305">
        <v>15404.66</v>
      </c>
      <c r="BI21" s="305">
        <v>15413.39</v>
      </c>
      <c r="BJ21" s="305">
        <v>15436.61</v>
      </c>
      <c r="BK21" s="305">
        <v>15501.5</v>
      </c>
      <c r="BL21" s="305">
        <v>15533.29</v>
      </c>
      <c r="BM21" s="305">
        <v>15559.17</v>
      </c>
      <c r="BN21" s="305">
        <v>15568.56</v>
      </c>
      <c r="BO21" s="305">
        <v>15590.54</v>
      </c>
      <c r="BP21" s="305">
        <v>15614.54</v>
      </c>
      <c r="BQ21" s="305">
        <v>15643.78</v>
      </c>
      <c r="BR21" s="305">
        <v>15669.39</v>
      </c>
      <c r="BS21" s="305">
        <v>15694.59</v>
      </c>
      <c r="BT21" s="305">
        <v>15711.35</v>
      </c>
      <c r="BU21" s="305">
        <v>15741.77</v>
      </c>
      <c r="BV21" s="305">
        <v>15777.8</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145.62700000000001</v>
      </c>
      <c r="D23" s="250">
        <v>145.815</v>
      </c>
      <c r="E23" s="250">
        <v>145.94399999999999</v>
      </c>
      <c r="F23" s="250">
        <v>146.14099999999999</v>
      </c>
      <c r="G23" s="250">
        <v>146.29599999999999</v>
      </c>
      <c r="H23" s="250">
        <v>146.512</v>
      </c>
      <c r="I23" s="250">
        <v>146.727</v>
      </c>
      <c r="J23" s="250">
        <v>146.911</v>
      </c>
      <c r="K23" s="250">
        <v>146.929</v>
      </c>
      <c r="L23" s="250">
        <v>147.196</v>
      </c>
      <c r="M23" s="250">
        <v>147.42099999999999</v>
      </c>
      <c r="N23" s="250">
        <v>147.55099999999999</v>
      </c>
      <c r="O23" s="250">
        <v>147.672</v>
      </c>
      <c r="P23" s="250">
        <v>148.078</v>
      </c>
      <c r="Q23" s="250">
        <v>148.25399999999999</v>
      </c>
      <c r="R23" s="250">
        <v>148.39099999999999</v>
      </c>
      <c r="S23" s="250">
        <v>148.66900000000001</v>
      </c>
      <c r="T23" s="250">
        <v>148.88800000000001</v>
      </c>
      <c r="U23" s="250">
        <v>149.024</v>
      </c>
      <c r="V23" s="250">
        <v>149.268</v>
      </c>
      <c r="W23" s="250">
        <v>149.34800000000001</v>
      </c>
      <c r="X23" s="250">
        <v>149.54900000000001</v>
      </c>
      <c r="Y23" s="250">
        <v>149.68299999999999</v>
      </c>
      <c r="Z23" s="250">
        <v>149.86500000000001</v>
      </c>
      <c r="AA23" s="250">
        <v>150.13399999999999</v>
      </c>
      <c r="AB23" s="250">
        <v>150.13499999999999</v>
      </c>
      <c r="AC23" s="250">
        <v>150.28200000000001</v>
      </c>
      <c r="AD23" s="250">
        <v>150.49199999999999</v>
      </c>
      <c r="AE23" s="250">
        <v>150.577</v>
      </c>
      <c r="AF23" s="250">
        <v>150.75899999999999</v>
      </c>
      <c r="AG23" s="250">
        <v>150.953</v>
      </c>
      <c r="AH23" s="250">
        <v>151.16</v>
      </c>
      <c r="AI23" s="250">
        <v>151.36799999999999</v>
      </c>
      <c r="AJ23" s="250">
        <v>151.553</v>
      </c>
      <c r="AK23" s="250">
        <v>151.81399999999999</v>
      </c>
      <c r="AL23" s="250">
        <v>151.99799999999999</v>
      </c>
      <c r="AM23" s="250">
        <v>152.21199999999999</v>
      </c>
      <c r="AN23" s="250">
        <v>152.46299999999999</v>
      </c>
      <c r="AO23" s="250">
        <v>151.09</v>
      </c>
      <c r="AP23" s="250">
        <v>130.303</v>
      </c>
      <c r="AQ23" s="250">
        <v>133.02799999999999</v>
      </c>
      <c r="AR23" s="250">
        <v>137.809</v>
      </c>
      <c r="AS23" s="250">
        <v>139.57</v>
      </c>
      <c r="AT23" s="250">
        <v>141.06299999999999</v>
      </c>
      <c r="AU23" s="250">
        <v>141.774</v>
      </c>
      <c r="AV23" s="250">
        <v>142.428</v>
      </c>
      <c r="AW23" s="250">
        <v>142.76400000000001</v>
      </c>
      <c r="AX23" s="250">
        <v>142.624</v>
      </c>
      <c r="AY23" s="250">
        <v>143.38230369999999</v>
      </c>
      <c r="AZ23" s="316">
        <v>143.82900000000001</v>
      </c>
      <c r="BA23" s="316">
        <v>144.31059999999999</v>
      </c>
      <c r="BB23" s="316">
        <v>144.79759999999999</v>
      </c>
      <c r="BC23" s="316">
        <v>145.37119999999999</v>
      </c>
      <c r="BD23" s="316">
        <v>146.00190000000001</v>
      </c>
      <c r="BE23" s="316">
        <v>146.83199999999999</v>
      </c>
      <c r="BF23" s="316">
        <v>147.47030000000001</v>
      </c>
      <c r="BG23" s="316">
        <v>148.059</v>
      </c>
      <c r="BH23" s="316">
        <v>148.58099999999999</v>
      </c>
      <c r="BI23" s="316">
        <v>149.08349999999999</v>
      </c>
      <c r="BJ23" s="316">
        <v>149.54920000000001</v>
      </c>
      <c r="BK23" s="316">
        <v>149.98929999999999</v>
      </c>
      <c r="BL23" s="316">
        <v>150.3733</v>
      </c>
      <c r="BM23" s="316">
        <v>150.71209999999999</v>
      </c>
      <c r="BN23" s="316">
        <v>150.9941</v>
      </c>
      <c r="BO23" s="316">
        <v>151.2517</v>
      </c>
      <c r="BP23" s="316">
        <v>151.47309999999999</v>
      </c>
      <c r="BQ23" s="316">
        <v>151.64689999999999</v>
      </c>
      <c r="BR23" s="316">
        <v>151.80430000000001</v>
      </c>
      <c r="BS23" s="316">
        <v>151.93389999999999</v>
      </c>
      <c r="BT23" s="316">
        <v>152.0008</v>
      </c>
      <c r="BU23" s="316">
        <v>152.101</v>
      </c>
      <c r="BV23" s="316">
        <v>152.1996</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316"/>
      <c r="BA24" s="316"/>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6.2078130370000002</v>
      </c>
      <c r="AZ25" s="316">
        <v>5.9973770000000002</v>
      </c>
      <c r="BA25" s="316">
        <v>5.8283339999999999</v>
      </c>
      <c r="BB25" s="316">
        <v>5.8076369999999997</v>
      </c>
      <c r="BC25" s="316">
        <v>5.6411699999999998</v>
      </c>
      <c r="BD25" s="316">
        <v>5.4358849999999999</v>
      </c>
      <c r="BE25" s="316">
        <v>5.1076449999999998</v>
      </c>
      <c r="BF25" s="316">
        <v>4.887823</v>
      </c>
      <c r="BG25" s="316">
        <v>4.692285</v>
      </c>
      <c r="BH25" s="316">
        <v>4.5323799999999999</v>
      </c>
      <c r="BI25" s="316">
        <v>4.3768960000000003</v>
      </c>
      <c r="BJ25" s="316">
        <v>4.2371819999999998</v>
      </c>
      <c r="BK25" s="316">
        <v>4.1056160000000004</v>
      </c>
      <c r="BL25" s="316">
        <v>4.0031629999999998</v>
      </c>
      <c r="BM25" s="316">
        <v>3.922199</v>
      </c>
      <c r="BN25" s="316">
        <v>3.8685320000000001</v>
      </c>
      <c r="BO25" s="316">
        <v>3.82619</v>
      </c>
      <c r="BP25" s="316">
        <v>3.8009810000000002</v>
      </c>
      <c r="BQ25" s="316">
        <v>3.8027329999999999</v>
      </c>
      <c r="BR25" s="316">
        <v>3.8044199999999999</v>
      </c>
      <c r="BS25" s="316">
        <v>3.815868</v>
      </c>
      <c r="BT25" s="316">
        <v>3.8559239999999999</v>
      </c>
      <c r="BU25" s="316">
        <v>3.872763</v>
      </c>
      <c r="BV25" s="316">
        <v>3.88523</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325"/>
      <c r="BA26" s="32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40">
        <v>1.206</v>
      </c>
      <c r="D27" s="440">
        <v>1.282</v>
      </c>
      <c r="E27" s="440">
        <v>1.1859999999999999</v>
      </c>
      <c r="F27" s="440">
        <v>1.1499999999999999</v>
      </c>
      <c r="G27" s="440">
        <v>1.123</v>
      </c>
      <c r="H27" s="440">
        <v>1.2430000000000001</v>
      </c>
      <c r="I27" s="440">
        <v>1.2070000000000001</v>
      </c>
      <c r="J27" s="440">
        <v>1.163</v>
      </c>
      <c r="K27" s="440">
        <v>1.1739999999999999</v>
      </c>
      <c r="L27" s="440">
        <v>1.256</v>
      </c>
      <c r="M27" s="440">
        <v>1.3</v>
      </c>
      <c r="N27" s="440">
        <v>1.1990000000000001</v>
      </c>
      <c r="O27" s="440">
        <v>1.3140000000000001</v>
      </c>
      <c r="P27" s="440">
        <v>1.288</v>
      </c>
      <c r="Q27" s="440">
        <v>1.335</v>
      </c>
      <c r="R27" s="440">
        <v>1.2689999999999999</v>
      </c>
      <c r="S27" s="440">
        <v>1.3340000000000001</v>
      </c>
      <c r="T27" s="440">
        <v>1.19</v>
      </c>
      <c r="U27" s="440">
        <v>1.1950000000000001</v>
      </c>
      <c r="V27" s="440">
        <v>1.28</v>
      </c>
      <c r="W27" s="440">
        <v>1.246</v>
      </c>
      <c r="X27" s="440">
        <v>1.2070000000000001</v>
      </c>
      <c r="Y27" s="440">
        <v>1.204</v>
      </c>
      <c r="Z27" s="440">
        <v>1.117</v>
      </c>
      <c r="AA27" s="440">
        <v>1.272</v>
      </c>
      <c r="AB27" s="440">
        <v>1.137</v>
      </c>
      <c r="AC27" s="440">
        <v>1.2030000000000001</v>
      </c>
      <c r="AD27" s="440">
        <v>1.2669999999999999</v>
      </c>
      <c r="AE27" s="440">
        <v>1.268</v>
      </c>
      <c r="AF27" s="440">
        <v>1.2350000000000001</v>
      </c>
      <c r="AG27" s="440">
        <v>1.212</v>
      </c>
      <c r="AH27" s="440">
        <v>1.377</v>
      </c>
      <c r="AI27" s="440">
        <v>1.274</v>
      </c>
      <c r="AJ27" s="440">
        <v>1.34</v>
      </c>
      <c r="AK27" s="440">
        <v>1.371</v>
      </c>
      <c r="AL27" s="440">
        <v>1.587</v>
      </c>
      <c r="AM27" s="440">
        <v>1.617</v>
      </c>
      <c r="AN27" s="440">
        <v>1.5669999999999999</v>
      </c>
      <c r="AO27" s="440">
        <v>1.2689999999999999</v>
      </c>
      <c r="AP27" s="440">
        <v>0.93400000000000005</v>
      </c>
      <c r="AQ27" s="440">
        <v>1.038</v>
      </c>
      <c r="AR27" s="440">
        <v>1.2649999999999999</v>
      </c>
      <c r="AS27" s="440">
        <v>1.4870000000000001</v>
      </c>
      <c r="AT27" s="440">
        <v>1.373</v>
      </c>
      <c r="AU27" s="440">
        <v>1.4370000000000001</v>
      </c>
      <c r="AV27" s="440">
        <v>1.528</v>
      </c>
      <c r="AW27" s="440">
        <v>1.5469999999999999</v>
      </c>
      <c r="AX27" s="440">
        <v>1.5609966543</v>
      </c>
      <c r="AY27" s="440">
        <v>1.5782770741000001</v>
      </c>
      <c r="AZ27" s="441">
        <v>1.5790649999999999</v>
      </c>
      <c r="BA27" s="441">
        <v>1.568381</v>
      </c>
      <c r="BB27" s="441">
        <v>1.5306470000000001</v>
      </c>
      <c r="BC27" s="441">
        <v>1.508704</v>
      </c>
      <c r="BD27" s="441">
        <v>1.486974</v>
      </c>
      <c r="BE27" s="441">
        <v>1.4631259999999999</v>
      </c>
      <c r="BF27" s="441">
        <v>1.443568</v>
      </c>
      <c r="BG27" s="441">
        <v>1.425969</v>
      </c>
      <c r="BH27" s="441">
        <v>1.413875</v>
      </c>
      <c r="BI27" s="441">
        <v>1.397535</v>
      </c>
      <c r="BJ27" s="441">
        <v>1.3804959999999999</v>
      </c>
      <c r="BK27" s="441">
        <v>1.357807</v>
      </c>
      <c r="BL27" s="441">
        <v>1.3430789999999999</v>
      </c>
      <c r="BM27" s="441">
        <v>1.3313630000000001</v>
      </c>
      <c r="BN27" s="441">
        <v>1.3263259999999999</v>
      </c>
      <c r="BO27" s="441">
        <v>1.317882</v>
      </c>
      <c r="BP27" s="441">
        <v>1.3096989999999999</v>
      </c>
      <c r="BQ27" s="441">
        <v>1.303188</v>
      </c>
      <c r="BR27" s="441">
        <v>1.294467</v>
      </c>
      <c r="BS27" s="441">
        <v>1.284948</v>
      </c>
      <c r="BT27" s="441">
        <v>1.271884</v>
      </c>
      <c r="BU27" s="441">
        <v>1.262829</v>
      </c>
      <c r="BV27" s="441">
        <v>1.255037</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316"/>
      <c r="BA28" s="316"/>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1001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306"/>
      <c r="BA29" s="306"/>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8" t="s">
        <v>586</v>
      </c>
      <c r="B30" s="559"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101.90860000000001</v>
      </c>
      <c r="AT30" s="250">
        <v>102.6588</v>
      </c>
      <c r="AU30" s="250">
        <v>102.5968</v>
      </c>
      <c r="AV30" s="250">
        <v>103.6058</v>
      </c>
      <c r="AW30" s="250">
        <v>104.0882</v>
      </c>
      <c r="AX30" s="250">
        <v>105.7244</v>
      </c>
      <c r="AY30" s="250">
        <v>105.68881481</v>
      </c>
      <c r="AZ30" s="316">
        <v>106.10680000000001</v>
      </c>
      <c r="BA30" s="316">
        <v>106.41079999999999</v>
      </c>
      <c r="BB30" s="316">
        <v>106.4059</v>
      </c>
      <c r="BC30" s="316">
        <v>106.628</v>
      </c>
      <c r="BD30" s="316">
        <v>106.8822</v>
      </c>
      <c r="BE30" s="316">
        <v>107.1754</v>
      </c>
      <c r="BF30" s="316">
        <v>107.48860000000001</v>
      </c>
      <c r="BG30" s="316">
        <v>107.8287</v>
      </c>
      <c r="BH30" s="316">
        <v>108.1743</v>
      </c>
      <c r="BI30" s="316">
        <v>108.5842</v>
      </c>
      <c r="BJ30" s="316">
        <v>109.0371</v>
      </c>
      <c r="BK30" s="316">
        <v>109.6009</v>
      </c>
      <c r="BL30" s="316">
        <v>110.0887</v>
      </c>
      <c r="BM30" s="316">
        <v>110.5684</v>
      </c>
      <c r="BN30" s="316">
        <v>111.1065</v>
      </c>
      <c r="BO30" s="316">
        <v>111.5205</v>
      </c>
      <c r="BP30" s="316">
        <v>111.8766</v>
      </c>
      <c r="BQ30" s="316">
        <v>112.1281</v>
      </c>
      <c r="BR30" s="316">
        <v>112.40389999999999</v>
      </c>
      <c r="BS30" s="316">
        <v>112.6571</v>
      </c>
      <c r="BT30" s="316">
        <v>112.8454</v>
      </c>
      <c r="BU30" s="316">
        <v>113.0852</v>
      </c>
      <c r="BV30" s="316">
        <v>113.334</v>
      </c>
    </row>
    <row r="31" spans="1:74" ht="11.1" customHeight="1" x14ac:dyDescent="0.2">
      <c r="A31" s="297" t="s">
        <v>564</v>
      </c>
      <c r="B31" s="41" t="s">
        <v>910</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99.040999999999997</v>
      </c>
      <c r="AT31" s="250">
        <v>100.36320000000001</v>
      </c>
      <c r="AU31" s="250">
        <v>100.38809999999999</v>
      </c>
      <c r="AV31" s="250">
        <v>101.73260000000001</v>
      </c>
      <c r="AW31" s="250">
        <v>102.5802</v>
      </c>
      <c r="AX31" s="250">
        <v>103.5577</v>
      </c>
      <c r="AY31" s="250">
        <v>103.82203333</v>
      </c>
      <c r="AZ31" s="316">
        <v>104.169</v>
      </c>
      <c r="BA31" s="316">
        <v>104.36450000000001</v>
      </c>
      <c r="BB31" s="316">
        <v>104.133</v>
      </c>
      <c r="BC31" s="316">
        <v>104.2325</v>
      </c>
      <c r="BD31" s="316">
        <v>104.38720000000001</v>
      </c>
      <c r="BE31" s="316">
        <v>104.5945</v>
      </c>
      <c r="BF31" s="316">
        <v>104.8618</v>
      </c>
      <c r="BG31" s="316">
        <v>105.18640000000001</v>
      </c>
      <c r="BH31" s="316">
        <v>105.5986</v>
      </c>
      <c r="BI31" s="316">
        <v>106.0151</v>
      </c>
      <c r="BJ31" s="316">
        <v>106.4661</v>
      </c>
      <c r="BK31" s="316">
        <v>107.02</v>
      </c>
      <c r="BL31" s="316">
        <v>107.4889</v>
      </c>
      <c r="BM31" s="316">
        <v>107.941</v>
      </c>
      <c r="BN31" s="316">
        <v>108.4242</v>
      </c>
      <c r="BO31" s="316">
        <v>108.807</v>
      </c>
      <c r="BP31" s="316">
        <v>109.1373</v>
      </c>
      <c r="BQ31" s="316">
        <v>109.36709999999999</v>
      </c>
      <c r="BR31" s="316">
        <v>109.62820000000001</v>
      </c>
      <c r="BS31" s="316">
        <v>109.8728</v>
      </c>
      <c r="BT31" s="316">
        <v>110.08320000000001</v>
      </c>
      <c r="BU31" s="316">
        <v>110.3078</v>
      </c>
      <c r="BV31" s="316">
        <v>110.5291</v>
      </c>
    </row>
    <row r="32" spans="1:74" ht="11.1" customHeight="1" x14ac:dyDescent="0.2">
      <c r="A32" s="560" t="s">
        <v>895</v>
      </c>
      <c r="B32" s="561" t="s">
        <v>911</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112.4327</v>
      </c>
      <c r="AT32" s="250">
        <v>114.072</v>
      </c>
      <c r="AU32" s="250">
        <v>113.95399999999999</v>
      </c>
      <c r="AV32" s="250">
        <v>114.7573</v>
      </c>
      <c r="AW32" s="250">
        <v>116.0609</v>
      </c>
      <c r="AX32" s="250">
        <v>116.2405</v>
      </c>
      <c r="AY32" s="250">
        <v>116.64644074</v>
      </c>
      <c r="AZ32" s="316">
        <v>117.00700000000001</v>
      </c>
      <c r="BA32" s="316">
        <v>117.2957</v>
      </c>
      <c r="BB32" s="316">
        <v>117.482</v>
      </c>
      <c r="BC32" s="316">
        <v>117.6503</v>
      </c>
      <c r="BD32" s="316">
        <v>117.7698</v>
      </c>
      <c r="BE32" s="316">
        <v>117.7405</v>
      </c>
      <c r="BF32" s="316">
        <v>117.8377</v>
      </c>
      <c r="BG32" s="316">
        <v>117.9614</v>
      </c>
      <c r="BH32" s="316">
        <v>118.13039999999999</v>
      </c>
      <c r="BI32" s="316">
        <v>118.2927</v>
      </c>
      <c r="BJ32" s="316">
        <v>118.4674</v>
      </c>
      <c r="BK32" s="316">
        <v>118.663</v>
      </c>
      <c r="BL32" s="316">
        <v>118.8556</v>
      </c>
      <c r="BM32" s="316">
        <v>119.054</v>
      </c>
      <c r="BN32" s="316">
        <v>119.2771</v>
      </c>
      <c r="BO32" s="316">
        <v>119.4729</v>
      </c>
      <c r="BP32" s="316">
        <v>119.6601</v>
      </c>
      <c r="BQ32" s="316">
        <v>119.82689999999999</v>
      </c>
      <c r="BR32" s="316">
        <v>120.0063</v>
      </c>
      <c r="BS32" s="316">
        <v>120.1861</v>
      </c>
      <c r="BT32" s="316">
        <v>120.36879999999999</v>
      </c>
      <c r="BU32" s="316">
        <v>120.548</v>
      </c>
      <c r="BV32" s="316">
        <v>120.7261</v>
      </c>
    </row>
    <row r="33" spans="1:74" ht="11.1" customHeight="1" x14ac:dyDescent="0.2">
      <c r="A33" s="560" t="s">
        <v>896</v>
      </c>
      <c r="B33" s="561" t="s">
        <v>912</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85.812399999999997</v>
      </c>
      <c r="AT33" s="250">
        <v>86.924000000000007</v>
      </c>
      <c r="AU33" s="250">
        <v>88.218500000000006</v>
      </c>
      <c r="AV33" s="250">
        <v>91.381900000000002</v>
      </c>
      <c r="AW33" s="250">
        <v>91.462199999999996</v>
      </c>
      <c r="AX33" s="250">
        <v>92.240899999999996</v>
      </c>
      <c r="AY33" s="250">
        <v>92.475641480999997</v>
      </c>
      <c r="AZ33" s="316">
        <v>92.703680000000006</v>
      </c>
      <c r="BA33" s="316">
        <v>92.834339999999997</v>
      </c>
      <c r="BB33" s="316">
        <v>92.707769999999996</v>
      </c>
      <c r="BC33" s="316">
        <v>92.763589999999994</v>
      </c>
      <c r="BD33" s="316">
        <v>92.841939999999994</v>
      </c>
      <c r="BE33" s="316">
        <v>92.946719999999999</v>
      </c>
      <c r="BF33" s="316">
        <v>93.0672</v>
      </c>
      <c r="BG33" s="316">
        <v>93.207269999999994</v>
      </c>
      <c r="BH33" s="316">
        <v>93.351789999999994</v>
      </c>
      <c r="BI33" s="316">
        <v>93.542410000000004</v>
      </c>
      <c r="BJ33" s="316">
        <v>93.763990000000007</v>
      </c>
      <c r="BK33" s="316">
        <v>94.058070000000001</v>
      </c>
      <c r="BL33" s="316">
        <v>94.310410000000005</v>
      </c>
      <c r="BM33" s="316">
        <v>94.562550000000002</v>
      </c>
      <c r="BN33" s="316">
        <v>94.854140000000001</v>
      </c>
      <c r="BO33" s="316">
        <v>95.076139999999995</v>
      </c>
      <c r="BP33" s="316">
        <v>95.268199999999993</v>
      </c>
      <c r="BQ33" s="316">
        <v>95.422150000000002</v>
      </c>
      <c r="BR33" s="316">
        <v>95.560460000000006</v>
      </c>
      <c r="BS33" s="316">
        <v>95.674949999999995</v>
      </c>
      <c r="BT33" s="316">
        <v>95.774069999999995</v>
      </c>
      <c r="BU33" s="316">
        <v>95.834609999999998</v>
      </c>
      <c r="BV33" s="316">
        <v>95.864999999999995</v>
      </c>
    </row>
    <row r="34" spans="1:74" ht="11.1" customHeight="1" x14ac:dyDescent="0.2">
      <c r="A34" s="560" t="s">
        <v>897</v>
      </c>
      <c r="B34" s="561" t="s">
        <v>913</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89.675299999999993</v>
      </c>
      <c r="AT34" s="250">
        <v>89.681100000000001</v>
      </c>
      <c r="AU34" s="250">
        <v>88.553799999999995</v>
      </c>
      <c r="AV34" s="250">
        <v>90.497200000000007</v>
      </c>
      <c r="AW34" s="250">
        <v>90.229200000000006</v>
      </c>
      <c r="AX34" s="250">
        <v>91.610799999999998</v>
      </c>
      <c r="AY34" s="250">
        <v>90.951865185000003</v>
      </c>
      <c r="AZ34" s="316">
        <v>91.152019999999993</v>
      </c>
      <c r="BA34" s="316">
        <v>91.420419999999993</v>
      </c>
      <c r="BB34" s="316">
        <v>91.841840000000005</v>
      </c>
      <c r="BC34" s="316">
        <v>92.183170000000004</v>
      </c>
      <c r="BD34" s="316">
        <v>92.529169999999993</v>
      </c>
      <c r="BE34" s="316">
        <v>92.888050000000007</v>
      </c>
      <c r="BF34" s="316">
        <v>93.237250000000003</v>
      </c>
      <c r="BG34" s="316">
        <v>93.584969999999998</v>
      </c>
      <c r="BH34" s="316">
        <v>93.965789999999998</v>
      </c>
      <c r="BI34" s="316">
        <v>94.284639999999996</v>
      </c>
      <c r="BJ34" s="316">
        <v>94.576099999999997</v>
      </c>
      <c r="BK34" s="316">
        <v>94.844089999999994</v>
      </c>
      <c r="BL34" s="316">
        <v>95.077799999999996</v>
      </c>
      <c r="BM34" s="316">
        <v>95.281170000000003</v>
      </c>
      <c r="BN34" s="316">
        <v>95.458460000000002</v>
      </c>
      <c r="BO34" s="316">
        <v>95.597920000000002</v>
      </c>
      <c r="BP34" s="316">
        <v>95.703829999999996</v>
      </c>
      <c r="BQ34" s="316">
        <v>95.745859999999993</v>
      </c>
      <c r="BR34" s="316">
        <v>95.807419999999993</v>
      </c>
      <c r="BS34" s="316">
        <v>95.858170000000001</v>
      </c>
      <c r="BT34" s="316">
        <v>95.82884</v>
      </c>
      <c r="BU34" s="316">
        <v>95.909959999999998</v>
      </c>
      <c r="BV34" s="316">
        <v>96.032229999999998</v>
      </c>
    </row>
    <row r="35" spans="1:74" ht="11.1" customHeight="1" x14ac:dyDescent="0.2">
      <c r="A35" s="560" t="s">
        <v>898</v>
      </c>
      <c r="B35" s="561" t="s">
        <v>914</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95.641400000000004</v>
      </c>
      <c r="AT35" s="250">
        <v>96.856399999999994</v>
      </c>
      <c r="AU35" s="250">
        <v>96.4452</v>
      </c>
      <c r="AV35" s="250">
        <v>97.830200000000005</v>
      </c>
      <c r="AW35" s="250">
        <v>97.593900000000005</v>
      </c>
      <c r="AX35" s="250">
        <v>98.699600000000004</v>
      </c>
      <c r="AY35" s="250">
        <v>101.03993333</v>
      </c>
      <c r="AZ35" s="316">
        <v>102.45189999999999</v>
      </c>
      <c r="BA35" s="316">
        <v>103.81140000000001</v>
      </c>
      <c r="BB35" s="316">
        <v>105.17149999999999</v>
      </c>
      <c r="BC35" s="316">
        <v>106.3862</v>
      </c>
      <c r="BD35" s="316">
        <v>107.5087</v>
      </c>
      <c r="BE35" s="316">
        <v>108.6644</v>
      </c>
      <c r="BF35" s="316">
        <v>109.5082</v>
      </c>
      <c r="BG35" s="316">
        <v>110.1656</v>
      </c>
      <c r="BH35" s="316">
        <v>110.5095</v>
      </c>
      <c r="BI35" s="316">
        <v>110.8895</v>
      </c>
      <c r="BJ35" s="316">
        <v>111.1785</v>
      </c>
      <c r="BK35" s="316">
        <v>111.2998</v>
      </c>
      <c r="BL35" s="316">
        <v>111.46429999999999</v>
      </c>
      <c r="BM35" s="316">
        <v>111.5955</v>
      </c>
      <c r="BN35" s="316">
        <v>111.6555</v>
      </c>
      <c r="BO35" s="316">
        <v>111.748</v>
      </c>
      <c r="BP35" s="316">
        <v>111.83540000000001</v>
      </c>
      <c r="BQ35" s="316">
        <v>111.86450000000001</v>
      </c>
      <c r="BR35" s="316">
        <v>111.9813</v>
      </c>
      <c r="BS35" s="316">
        <v>112.1328</v>
      </c>
      <c r="BT35" s="316">
        <v>112.3546</v>
      </c>
      <c r="BU35" s="316">
        <v>112.5487</v>
      </c>
      <c r="BV35" s="316">
        <v>112.7508</v>
      </c>
    </row>
    <row r="36" spans="1:74" ht="11.1" customHeight="1" x14ac:dyDescent="0.2">
      <c r="A36" s="560" t="s">
        <v>899</v>
      </c>
      <c r="B36" s="561" t="s">
        <v>915</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114.0219</v>
      </c>
      <c r="AT36" s="250">
        <v>113.4447</v>
      </c>
      <c r="AU36" s="250">
        <v>111.66030000000001</v>
      </c>
      <c r="AV36" s="250">
        <v>115.3353</v>
      </c>
      <c r="AW36" s="250">
        <v>115.94459999999999</v>
      </c>
      <c r="AX36" s="250">
        <v>119.7893</v>
      </c>
      <c r="AY36" s="250">
        <v>116.32489630000001</v>
      </c>
      <c r="AZ36" s="316">
        <v>116.0286</v>
      </c>
      <c r="BA36" s="316">
        <v>115.764</v>
      </c>
      <c r="BB36" s="316">
        <v>115.4402</v>
      </c>
      <c r="BC36" s="316">
        <v>115.30710000000001</v>
      </c>
      <c r="BD36" s="316">
        <v>115.2739</v>
      </c>
      <c r="BE36" s="316">
        <v>115.48309999999999</v>
      </c>
      <c r="BF36" s="316">
        <v>115.54259999999999</v>
      </c>
      <c r="BG36" s="316">
        <v>115.595</v>
      </c>
      <c r="BH36" s="316">
        <v>115.6071</v>
      </c>
      <c r="BI36" s="316">
        <v>115.67010000000001</v>
      </c>
      <c r="BJ36" s="316">
        <v>115.75069999999999</v>
      </c>
      <c r="BK36" s="316">
        <v>115.88120000000001</v>
      </c>
      <c r="BL36" s="316">
        <v>115.9731</v>
      </c>
      <c r="BM36" s="316">
        <v>116.0586</v>
      </c>
      <c r="BN36" s="316">
        <v>116.0735</v>
      </c>
      <c r="BO36" s="316">
        <v>116.1942</v>
      </c>
      <c r="BP36" s="316">
        <v>116.3565</v>
      </c>
      <c r="BQ36" s="316">
        <v>116.5904</v>
      </c>
      <c r="BR36" s="316">
        <v>116.81359999999999</v>
      </c>
      <c r="BS36" s="316">
        <v>117.05589999999999</v>
      </c>
      <c r="BT36" s="316">
        <v>117.3343</v>
      </c>
      <c r="BU36" s="316">
        <v>117.60250000000001</v>
      </c>
      <c r="BV36" s="316">
        <v>117.87730000000001</v>
      </c>
    </row>
    <row r="37" spans="1:74" ht="11.1" customHeight="1" x14ac:dyDescent="0.2">
      <c r="A37" s="560" t="s">
        <v>900</v>
      </c>
      <c r="B37" s="561" t="s">
        <v>916</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75.1494</v>
      </c>
      <c r="AT37" s="250">
        <v>79.062700000000007</v>
      </c>
      <c r="AU37" s="250">
        <v>83.671499999999995</v>
      </c>
      <c r="AV37" s="250">
        <v>85.243799999999993</v>
      </c>
      <c r="AW37" s="250">
        <v>88.635199999999998</v>
      </c>
      <c r="AX37" s="250">
        <v>90.863399999999999</v>
      </c>
      <c r="AY37" s="250">
        <v>87.511254073999993</v>
      </c>
      <c r="AZ37" s="316">
        <v>87.145970000000005</v>
      </c>
      <c r="BA37" s="316">
        <v>86.782380000000003</v>
      </c>
      <c r="BB37" s="316">
        <v>86.274410000000003</v>
      </c>
      <c r="BC37" s="316">
        <v>86.023769999999999</v>
      </c>
      <c r="BD37" s="316">
        <v>85.884389999999996</v>
      </c>
      <c r="BE37" s="316">
        <v>85.903710000000004</v>
      </c>
      <c r="BF37" s="316">
        <v>85.951239999999999</v>
      </c>
      <c r="BG37" s="316">
        <v>86.074420000000003</v>
      </c>
      <c r="BH37" s="316">
        <v>86.219710000000006</v>
      </c>
      <c r="BI37" s="316">
        <v>86.534390000000002</v>
      </c>
      <c r="BJ37" s="316">
        <v>86.9649</v>
      </c>
      <c r="BK37" s="316">
        <v>87.667180000000002</v>
      </c>
      <c r="BL37" s="316">
        <v>88.212389999999999</v>
      </c>
      <c r="BM37" s="316">
        <v>88.756479999999996</v>
      </c>
      <c r="BN37" s="316">
        <v>89.416529999999995</v>
      </c>
      <c r="BO37" s="316">
        <v>89.870559999999998</v>
      </c>
      <c r="BP37" s="316">
        <v>90.235650000000007</v>
      </c>
      <c r="BQ37" s="316">
        <v>90.439430000000002</v>
      </c>
      <c r="BR37" s="316">
        <v>90.680930000000004</v>
      </c>
      <c r="BS37" s="316">
        <v>90.887770000000003</v>
      </c>
      <c r="BT37" s="316">
        <v>91.119339999999994</v>
      </c>
      <c r="BU37" s="316">
        <v>91.212329999999994</v>
      </c>
      <c r="BV37" s="316">
        <v>91.226140000000001</v>
      </c>
    </row>
    <row r="38" spans="1:74" ht="11.1" customHeight="1" x14ac:dyDescent="0.2">
      <c r="A38" s="297" t="s">
        <v>890</v>
      </c>
      <c r="B38" s="41" t="s">
        <v>917</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100.10238018</v>
      </c>
      <c r="AT38" s="250">
        <v>101.05456056</v>
      </c>
      <c r="AU38" s="250">
        <v>100.98345433999999</v>
      </c>
      <c r="AV38" s="250">
        <v>103.19683852</v>
      </c>
      <c r="AW38" s="250">
        <v>104.13941693</v>
      </c>
      <c r="AX38" s="250">
        <v>105.23364348</v>
      </c>
      <c r="AY38" s="250">
        <v>104.67817499</v>
      </c>
      <c r="AZ38" s="316">
        <v>104.8249</v>
      </c>
      <c r="BA38" s="316">
        <v>104.91330000000001</v>
      </c>
      <c r="BB38" s="316">
        <v>104.7929</v>
      </c>
      <c r="BC38" s="316">
        <v>104.8772</v>
      </c>
      <c r="BD38" s="316">
        <v>105.0159</v>
      </c>
      <c r="BE38" s="316">
        <v>105.2426</v>
      </c>
      <c r="BF38" s="316">
        <v>105.4648</v>
      </c>
      <c r="BG38" s="316">
        <v>105.7162</v>
      </c>
      <c r="BH38" s="316">
        <v>105.99</v>
      </c>
      <c r="BI38" s="316">
        <v>106.30459999999999</v>
      </c>
      <c r="BJ38" s="316">
        <v>106.65349999999999</v>
      </c>
      <c r="BK38" s="316">
        <v>107.09829999999999</v>
      </c>
      <c r="BL38" s="316">
        <v>107.4691</v>
      </c>
      <c r="BM38" s="316">
        <v>107.82769999999999</v>
      </c>
      <c r="BN38" s="316">
        <v>108.20869999999999</v>
      </c>
      <c r="BO38" s="316">
        <v>108.51690000000001</v>
      </c>
      <c r="BP38" s="316">
        <v>108.78700000000001</v>
      </c>
      <c r="BQ38" s="316">
        <v>108.9802</v>
      </c>
      <c r="BR38" s="316">
        <v>109.2028</v>
      </c>
      <c r="BS38" s="316">
        <v>109.4162</v>
      </c>
      <c r="BT38" s="316">
        <v>109.6215</v>
      </c>
      <c r="BU38" s="316">
        <v>109.81570000000001</v>
      </c>
      <c r="BV38" s="316">
        <v>109.9999</v>
      </c>
    </row>
    <row r="39" spans="1:74" ht="11.1" customHeight="1" x14ac:dyDescent="0.2">
      <c r="A39" s="297" t="s">
        <v>891</v>
      </c>
      <c r="B39" s="41" t="s">
        <v>918</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91.867185129999996</v>
      </c>
      <c r="AT39" s="250">
        <v>92.476453079999999</v>
      </c>
      <c r="AU39" s="250">
        <v>92.381710240000004</v>
      </c>
      <c r="AV39" s="250">
        <v>94.135289279999995</v>
      </c>
      <c r="AW39" s="250">
        <v>94.768482980000002</v>
      </c>
      <c r="AX39" s="250">
        <v>96.352331879999994</v>
      </c>
      <c r="AY39" s="250">
        <v>95.458600197999999</v>
      </c>
      <c r="AZ39" s="316">
        <v>95.590919999999997</v>
      </c>
      <c r="BA39" s="316">
        <v>95.690659999999994</v>
      </c>
      <c r="BB39" s="316">
        <v>95.701210000000003</v>
      </c>
      <c r="BC39" s="316">
        <v>95.778260000000003</v>
      </c>
      <c r="BD39" s="316">
        <v>95.865200000000002</v>
      </c>
      <c r="BE39" s="316">
        <v>95.96</v>
      </c>
      <c r="BF39" s="316">
        <v>96.068240000000003</v>
      </c>
      <c r="BG39" s="316">
        <v>96.187910000000002</v>
      </c>
      <c r="BH39" s="316">
        <v>96.304419999999993</v>
      </c>
      <c r="BI39" s="316">
        <v>96.457840000000004</v>
      </c>
      <c r="BJ39" s="316">
        <v>96.633600000000001</v>
      </c>
      <c r="BK39" s="316">
        <v>96.865499999999997</v>
      </c>
      <c r="BL39" s="316">
        <v>97.060609999999997</v>
      </c>
      <c r="BM39" s="316">
        <v>97.25273</v>
      </c>
      <c r="BN39" s="316">
        <v>97.44023</v>
      </c>
      <c r="BO39" s="316">
        <v>97.627589999999998</v>
      </c>
      <c r="BP39" s="316">
        <v>97.813159999999996</v>
      </c>
      <c r="BQ39" s="316">
        <v>98.016400000000004</v>
      </c>
      <c r="BR39" s="316">
        <v>98.183850000000007</v>
      </c>
      <c r="BS39" s="316">
        <v>98.334950000000006</v>
      </c>
      <c r="BT39" s="316">
        <v>98.455240000000003</v>
      </c>
      <c r="BU39" s="316">
        <v>98.584479999999999</v>
      </c>
      <c r="BV39" s="316">
        <v>98.708209999999994</v>
      </c>
    </row>
    <row r="40" spans="1:74" ht="11.1" customHeight="1" x14ac:dyDescent="0.2">
      <c r="A40" s="297" t="s">
        <v>892</v>
      </c>
      <c r="B40" s="41" t="s">
        <v>919</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97.032472200000001</v>
      </c>
      <c r="AT40" s="250">
        <v>98.559339269999995</v>
      </c>
      <c r="AU40" s="250">
        <v>99.191443919999998</v>
      </c>
      <c r="AV40" s="250">
        <v>100.98112743</v>
      </c>
      <c r="AW40" s="250">
        <v>102.22228683</v>
      </c>
      <c r="AX40" s="250">
        <v>103.27604954</v>
      </c>
      <c r="AY40" s="250">
        <v>102.45406685</v>
      </c>
      <c r="AZ40" s="316">
        <v>102.54259999999999</v>
      </c>
      <c r="BA40" s="316">
        <v>102.59610000000001</v>
      </c>
      <c r="BB40" s="316">
        <v>102.5008</v>
      </c>
      <c r="BC40" s="316">
        <v>102.56910000000001</v>
      </c>
      <c r="BD40" s="316">
        <v>102.6875</v>
      </c>
      <c r="BE40" s="316">
        <v>102.8612</v>
      </c>
      <c r="BF40" s="316">
        <v>103.0759</v>
      </c>
      <c r="BG40" s="316">
        <v>103.33669999999999</v>
      </c>
      <c r="BH40" s="316">
        <v>103.65519999999999</v>
      </c>
      <c r="BI40" s="316">
        <v>103.9997</v>
      </c>
      <c r="BJ40" s="316">
        <v>104.3818</v>
      </c>
      <c r="BK40" s="316">
        <v>104.8622</v>
      </c>
      <c r="BL40" s="316">
        <v>105.2736</v>
      </c>
      <c r="BM40" s="316">
        <v>105.67700000000001</v>
      </c>
      <c r="BN40" s="316">
        <v>106.1296</v>
      </c>
      <c r="BO40" s="316">
        <v>106.4738</v>
      </c>
      <c r="BP40" s="316">
        <v>106.76690000000001</v>
      </c>
      <c r="BQ40" s="316">
        <v>106.9652</v>
      </c>
      <c r="BR40" s="316">
        <v>107.1891</v>
      </c>
      <c r="BS40" s="316">
        <v>107.3947</v>
      </c>
      <c r="BT40" s="316">
        <v>107.58750000000001</v>
      </c>
      <c r="BU40" s="316">
        <v>107.7527</v>
      </c>
      <c r="BV40" s="316">
        <v>107.89570000000001</v>
      </c>
    </row>
    <row r="41" spans="1:74" ht="11.1" customHeight="1" x14ac:dyDescent="0.2">
      <c r="A41" s="297" t="s">
        <v>893</v>
      </c>
      <c r="B41" s="41" t="s">
        <v>920</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99.567742879999997</v>
      </c>
      <c r="AT41" s="250">
        <v>100.56673175</v>
      </c>
      <c r="AU41" s="250">
        <v>100.32787971</v>
      </c>
      <c r="AV41" s="250">
        <v>102.74485953999999</v>
      </c>
      <c r="AW41" s="250">
        <v>104.09769694000001</v>
      </c>
      <c r="AX41" s="250">
        <v>104.82308397</v>
      </c>
      <c r="AY41" s="250">
        <v>104.11793569</v>
      </c>
      <c r="AZ41" s="316">
        <v>104.2277</v>
      </c>
      <c r="BA41" s="316">
        <v>104.33450000000001</v>
      </c>
      <c r="BB41" s="316">
        <v>104.3685</v>
      </c>
      <c r="BC41" s="316">
        <v>104.5217</v>
      </c>
      <c r="BD41" s="316">
        <v>104.7243</v>
      </c>
      <c r="BE41" s="316">
        <v>104.999</v>
      </c>
      <c r="BF41" s="316">
        <v>105.2835</v>
      </c>
      <c r="BG41" s="316">
        <v>105.6003</v>
      </c>
      <c r="BH41" s="316">
        <v>105.95010000000001</v>
      </c>
      <c r="BI41" s="316">
        <v>106.3314</v>
      </c>
      <c r="BJ41" s="316">
        <v>106.7448</v>
      </c>
      <c r="BK41" s="316">
        <v>107.2521</v>
      </c>
      <c r="BL41" s="316">
        <v>107.6831</v>
      </c>
      <c r="BM41" s="316">
        <v>108.0996</v>
      </c>
      <c r="BN41" s="316">
        <v>108.5591</v>
      </c>
      <c r="BO41" s="316">
        <v>108.9036</v>
      </c>
      <c r="BP41" s="316">
        <v>109.1905</v>
      </c>
      <c r="BQ41" s="316">
        <v>109.3627</v>
      </c>
      <c r="BR41" s="316">
        <v>109.57729999999999</v>
      </c>
      <c r="BS41" s="316">
        <v>109.7773</v>
      </c>
      <c r="BT41" s="316">
        <v>109.9632</v>
      </c>
      <c r="BU41" s="316">
        <v>110.13330000000001</v>
      </c>
      <c r="BV41" s="316">
        <v>110.2884</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316"/>
      <c r="BA42" s="316"/>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01"/>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888</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32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2.4371700000000001</v>
      </c>
      <c r="D45" s="208">
        <v>2.44028</v>
      </c>
      <c r="E45" s="208">
        <v>2.4372099999999999</v>
      </c>
      <c r="F45" s="208">
        <v>2.4405800000000002</v>
      </c>
      <c r="G45" s="208">
        <v>2.43926</v>
      </c>
      <c r="H45" s="208">
        <v>2.4417900000000001</v>
      </c>
      <c r="I45" s="208">
        <v>2.4432800000000001</v>
      </c>
      <c r="J45" s="208">
        <v>2.4530400000000001</v>
      </c>
      <c r="K45" s="208">
        <v>2.4644499999999998</v>
      </c>
      <c r="L45" s="208">
        <v>2.4657</v>
      </c>
      <c r="M45" s="208">
        <v>2.4733299999999998</v>
      </c>
      <c r="N45" s="208">
        <v>2.4784700000000002</v>
      </c>
      <c r="O45" s="208">
        <v>2.4881600000000001</v>
      </c>
      <c r="P45" s="208">
        <v>2.4947499999999998</v>
      </c>
      <c r="Q45" s="208">
        <v>2.4941300000000002</v>
      </c>
      <c r="R45" s="208">
        <v>2.4995699999999998</v>
      </c>
      <c r="S45" s="208">
        <v>2.5064000000000002</v>
      </c>
      <c r="T45" s="208">
        <v>2.5117600000000002</v>
      </c>
      <c r="U45" s="208">
        <v>2.5148199999999998</v>
      </c>
      <c r="V45" s="208">
        <v>2.51905</v>
      </c>
      <c r="W45" s="208">
        <v>2.5226099999999998</v>
      </c>
      <c r="X45" s="208">
        <v>2.5277699999999999</v>
      </c>
      <c r="Y45" s="208">
        <v>2.5266199999999999</v>
      </c>
      <c r="Z45" s="208">
        <v>2.5265300000000002</v>
      </c>
      <c r="AA45" s="208">
        <v>2.5255000000000001</v>
      </c>
      <c r="AB45" s="208">
        <v>2.5318100000000001</v>
      </c>
      <c r="AC45" s="208">
        <v>2.54095</v>
      </c>
      <c r="AD45" s="208">
        <v>2.5494300000000001</v>
      </c>
      <c r="AE45" s="208">
        <v>2.5516700000000001</v>
      </c>
      <c r="AF45" s="208">
        <v>2.55402</v>
      </c>
      <c r="AG45" s="208">
        <v>2.56087</v>
      </c>
      <c r="AH45" s="208">
        <v>2.5629400000000002</v>
      </c>
      <c r="AI45" s="208">
        <v>2.5659299999999998</v>
      </c>
      <c r="AJ45" s="208">
        <v>2.5722900000000002</v>
      </c>
      <c r="AK45" s="208">
        <v>2.5782400000000001</v>
      </c>
      <c r="AL45" s="208">
        <v>2.5844399999999998</v>
      </c>
      <c r="AM45" s="208">
        <v>2.5882000000000001</v>
      </c>
      <c r="AN45" s="208">
        <v>2.5905</v>
      </c>
      <c r="AO45" s="208">
        <v>2.5795300000000001</v>
      </c>
      <c r="AP45" s="208">
        <v>2.5590199999999999</v>
      </c>
      <c r="AQ45" s="208">
        <v>2.55768</v>
      </c>
      <c r="AR45" s="208">
        <v>2.5721400000000001</v>
      </c>
      <c r="AS45" s="208">
        <v>2.5872299999999999</v>
      </c>
      <c r="AT45" s="208">
        <v>2.5968100000000001</v>
      </c>
      <c r="AU45" s="208">
        <v>2.60209</v>
      </c>
      <c r="AV45" s="208">
        <v>2.6032500000000001</v>
      </c>
      <c r="AW45" s="208">
        <v>2.6081699999999999</v>
      </c>
      <c r="AX45" s="208">
        <v>2.61775</v>
      </c>
      <c r="AY45" s="208">
        <v>2.624228</v>
      </c>
      <c r="AZ45" s="324">
        <v>2.6305869999999998</v>
      </c>
      <c r="BA45" s="324">
        <v>2.6364100000000001</v>
      </c>
      <c r="BB45" s="324">
        <v>2.6414659999999999</v>
      </c>
      <c r="BC45" s="324">
        <v>2.6463899999999998</v>
      </c>
      <c r="BD45" s="324">
        <v>2.6509520000000002</v>
      </c>
      <c r="BE45" s="324">
        <v>2.6542840000000001</v>
      </c>
      <c r="BF45" s="324">
        <v>2.6587700000000001</v>
      </c>
      <c r="BG45" s="324">
        <v>2.6635420000000001</v>
      </c>
      <c r="BH45" s="324">
        <v>2.6694529999999999</v>
      </c>
      <c r="BI45" s="324">
        <v>2.6741609999999998</v>
      </c>
      <c r="BJ45" s="324">
        <v>2.6785160000000001</v>
      </c>
      <c r="BK45" s="324">
        <v>2.681219</v>
      </c>
      <c r="BL45" s="324">
        <v>2.6858469999999999</v>
      </c>
      <c r="BM45" s="324">
        <v>2.6911</v>
      </c>
      <c r="BN45" s="324">
        <v>2.698226</v>
      </c>
      <c r="BO45" s="324">
        <v>2.7037900000000001</v>
      </c>
      <c r="BP45" s="324">
        <v>2.7090429999999999</v>
      </c>
      <c r="BQ45" s="324">
        <v>2.7137920000000002</v>
      </c>
      <c r="BR45" s="324">
        <v>2.7185640000000002</v>
      </c>
      <c r="BS45" s="324">
        <v>2.723166</v>
      </c>
      <c r="BT45" s="324">
        <v>2.7279</v>
      </c>
      <c r="BU45" s="324">
        <v>2.7319399999999998</v>
      </c>
      <c r="BV45" s="324">
        <v>2.7355849999999999</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304"/>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1.9164604029000001</v>
      </c>
      <c r="D47" s="208">
        <v>1.9260632424999999</v>
      </c>
      <c r="E47" s="208">
        <v>1.9303043803</v>
      </c>
      <c r="F47" s="208">
        <v>1.9199623183000001</v>
      </c>
      <c r="G47" s="208">
        <v>1.9203961754000001</v>
      </c>
      <c r="H47" s="208">
        <v>1.9223844538999999</v>
      </c>
      <c r="I47" s="208">
        <v>1.9246036820000001</v>
      </c>
      <c r="J47" s="208">
        <v>1.9306934070999999</v>
      </c>
      <c r="K47" s="208">
        <v>1.9393301573999999</v>
      </c>
      <c r="L47" s="208">
        <v>1.9538153421</v>
      </c>
      <c r="M47" s="208">
        <v>1.9650700858000001</v>
      </c>
      <c r="N47" s="208">
        <v>1.9763957977</v>
      </c>
      <c r="O47" s="208">
        <v>1.9906598994</v>
      </c>
      <c r="P47" s="208">
        <v>1.9999769815999999</v>
      </c>
      <c r="Q47" s="208">
        <v>2.0072144657000002</v>
      </c>
      <c r="R47" s="208">
        <v>2.0095983140999998</v>
      </c>
      <c r="S47" s="208">
        <v>2.0147571306000001</v>
      </c>
      <c r="T47" s="208">
        <v>2.0199168775</v>
      </c>
      <c r="U47" s="208">
        <v>2.0268215063000001</v>
      </c>
      <c r="V47" s="208">
        <v>2.0306751505</v>
      </c>
      <c r="W47" s="208">
        <v>2.0332217614000001</v>
      </c>
      <c r="X47" s="208">
        <v>2.0372710383000001</v>
      </c>
      <c r="Y47" s="208">
        <v>2.0350963086</v>
      </c>
      <c r="Z47" s="208">
        <v>2.0295072714</v>
      </c>
      <c r="AA47" s="208">
        <v>2.0125090710000002</v>
      </c>
      <c r="AB47" s="208">
        <v>2.0060875607000002</v>
      </c>
      <c r="AC47" s="208">
        <v>2.0022478846</v>
      </c>
      <c r="AD47" s="208">
        <v>2.0061329453000001</v>
      </c>
      <c r="AE47" s="208">
        <v>2.0035997611999998</v>
      </c>
      <c r="AF47" s="208">
        <v>1.9997912346</v>
      </c>
      <c r="AG47" s="208">
        <v>1.989611161</v>
      </c>
      <c r="AH47" s="208">
        <v>1.9870741030000001</v>
      </c>
      <c r="AI47" s="208">
        <v>1.9870838560999999</v>
      </c>
      <c r="AJ47" s="208">
        <v>1.997524096</v>
      </c>
      <c r="AK47" s="208">
        <v>1.9967147144999999</v>
      </c>
      <c r="AL47" s="208">
        <v>1.9925393871999999</v>
      </c>
      <c r="AM47" s="208">
        <v>1.9917393905</v>
      </c>
      <c r="AN47" s="208">
        <v>1.9757762146</v>
      </c>
      <c r="AO47" s="208">
        <v>1.9513911357</v>
      </c>
      <c r="AP47" s="208">
        <v>1.8837341490999999</v>
      </c>
      <c r="AQ47" s="208">
        <v>1.868642768</v>
      </c>
      <c r="AR47" s="208">
        <v>1.8712669877000001</v>
      </c>
      <c r="AS47" s="208">
        <v>1.9178838889000001</v>
      </c>
      <c r="AT47" s="208">
        <v>1.9362314992</v>
      </c>
      <c r="AU47" s="208">
        <v>1.9525868995</v>
      </c>
      <c r="AV47" s="208">
        <v>1.9656315239</v>
      </c>
      <c r="AW47" s="208">
        <v>1.9789914285000001</v>
      </c>
      <c r="AX47" s="208">
        <v>1.9913480475000001</v>
      </c>
      <c r="AY47" s="208">
        <v>2.0036215926000001</v>
      </c>
      <c r="AZ47" s="324">
        <v>2.0132810000000001</v>
      </c>
      <c r="BA47" s="324">
        <v>2.0212479999999999</v>
      </c>
      <c r="BB47" s="324">
        <v>2.0284629999999999</v>
      </c>
      <c r="BC47" s="324">
        <v>2.0323359999999999</v>
      </c>
      <c r="BD47" s="324">
        <v>2.0338090000000002</v>
      </c>
      <c r="BE47" s="324">
        <v>2.0291549999999998</v>
      </c>
      <c r="BF47" s="324">
        <v>2.0286249999999999</v>
      </c>
      <c r="BG47" s="324">
        <v>2.0284909999999998</v>
      </c>
      <c r="BH47" s="324">
        <v>2.027736</v>
      </c>
      <c r="BI47" s="324">
        <v>2.029156</v>
      </c>
      <c r="BJ47" s="324">
        <v>2.0317340000000002</v>
      </c>
      <c r="BK47" s="324">
        <v>2.0359820000000002</v>
      </c>
      <c r="BL47" s="324">
        <v>2.0404930000000001</v>
      </c>
      <c r="BM47" s="324">
        <v>2.0457779999999999</v>
      </c>
      <c r="BN47" s="324">
        <v>2.0553949999999999</v>
      </c>
      <c r="BO47" s="324">
        <v>2.0595599999999998</v>
      </c>
      <c r="BP47" s="324">
        <v>2.0618319999999999</v>
      </c>
      <c r="BQ47" s="324">
        <v>2.05972</v>
      </c>
      <c r="BR47" s="324">
        <v>2.0600719999999999</v>
      </c>
      <c r="BS47" s="324">
        <v>2.060397</v>
      </c>
      <c r="BT47" s="324">
        <v>2.060689</v>
      </c>
      <c r="BU47" s="324">
        <v>2.0609660000000001</v>
      </c>
      <c r="BV47" s="324">
        <v>2.0612219999999999</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32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1.575663</v>
      </c>
      <c r="AY49" s="208">
        <v>1.6434880000000001</v>
      </c>
      <c r="AZ49" s="324">
        <v>1.7337640000000001</v>
      </c>
      <c r="BA49" s="324">
        <v>1.765061</v>
      </c>
      <c r="BB49" s="324">
        <v>1.7721309999999999</v>
      </c>
      <c r="BC49" s="324">
        <v>1.7490030000000001</v>
      </c>
      <c r="BD49" s="324">
        <v>1.720788</v>
      </c>
      <c r="BE49" s="324">
        <v>1.6947700000000001</v>
      </c>
      <c r="BF49" s="324">
        <v>1.705282</v>
      </c>
      <c r="BG49" s="324">
        <v>1.6800280000000001</v>
      </c>
      <c r="BH49" s="324">
        <v>1.659537</v>
      </c>
      <c r="BI49" s="324">
        <v>1.6432450000000001</v>
      </c>
      <c r="BJ49" s="324">
        <v>1.6159509999999999</v>
      </c>
      <c r="BK49" s="324">
        <v>1.5934550000000001</v>
      </c>
      <c r="BL49" s="324">
        <v>1.6376919999999999</v>
      </c>
      <c r="BM49" s="324">
        <v>1.685837</v>
      </c>
      <c r="BN49" s="324">
        <v>1.7363649999999999</v>
      </c>
      <c r="BO49" s="324">
        <v>1.7644869999999999</v>
      </c>
      <c r="BP49" s="324">
        <v>1.7806649999999999</v>
      </c>
      <c r="BQ49" s="324">
        <v>1.774994</v>
      </c>
      <c r="BR49" s="324">
        <v>1.802875</v>
      </c>
      <c r="BS49" s="324">
        <v>1.779944</v>
      </c>
      <c r="BT49" s="324">
        <v>1.759603</v>
      </c>
      <c r="BU49" s="324">
        <v>1.7486060000000001</v>
      </c>
      <c r="BV49" s="324">
        <v>1.694876</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01"/>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9" t="s">
        <v>1117</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113.29007407</v>
      </c>
      <c r="AT51" s="250">
        <v>113.78251852</v>
      </c>
      <c r="AU51" s="250">
        <v>114.44140741</v>
      </c>
      <c r="AV51" s="250">
        <v>114.18149630000001</v>
      </c>
      <c r="AW51" s="250">
        <v>114.32270741000001</v>
      </c>
      <c r="AX51" s="250">
        <v>114.44559630000001</v>
      </c>
      <c r="AY51" s="250">
        <v>114.49749629999999</v>
      </c>
      <c r="AZ51" s="316">
        <v>114.6232</v>
      </c>
      <c r="BA51" s="316">
        <v>114.7702</v>
      </c>
      <c r="BB51" s="316">
        <v>114.96810000000001</v>
      </c>
      <c r="BC51" s="316">
        <v>115.13500000000001</v>
      </c>
      <c r="BD51" s="316">
        <v>115.30070000000001</v>
      </c>
      <c r="BE51" s="316">
        <v>115.4588</v>
      </c>
      <c r="BF51" s="316">
        <v>115.6268</v>
      </c>
      <c r="BG51" s="316">
        <v>115.7984</v>
      </c>
      <c r="BH51" s="316">
        <v>115.9834</v>
      </c>
      <c r="BI51" s="316">
        <v>116.1545</v>
      </c>
      <c r="BJ51" s="316">
        <v>116.32170000000001</v>
      </c>
      <c r="BK51" s="316">
        <v>116.455</v>
      </c>
      <c r="BL51" s="316">
        <v>116.6366</v>
      </c>
      <c r="BM51" s="316">
        <v>116.8366</v>
      </c>
      <c r="BN51" s="316">
        <v>117.078</v>
      </c>
      <c r="BO51" s="316">
        <v>117.29770000000001</v>
      </c>
      <c r="BP51" s="316">
        <v>117.51860000000001</v>
      </c>
      <c r="BQ51" s="316">
        <v>117.7474</v>
      </c>
      <c r="BR51" s="316">
        <v>117.9659</v>
      </c>
      <c r="BS51" s="316">
        <v>118.1808</v>
      </c>
      <c r="BT51" s="316">
        <v>118.3973</v>
      </c>
      <c r="BU51" s="316">
        <v>118.6009</v>
      </c>
      <c r="BV51" s="316">
        <v>118.797</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304"/>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304"/>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8006.7096774000001</v>
      </c>
      <c r="AB55" s="232">
        <v>8097.6428570999997</v>
      </c>
      <c r="AC55" s="232">
        <v>8756.6451613000008</v>
      </c>
      <c r="AD55" s="232">
        <v>9380.9666667000001</v>
      </c>
      <c r="AE55" s="232">
        <v>9226.4516129000003</v>
      </c>
      <c r="AF55" s="232">
        <v>9364.5333332999999</v>
      </c>
      <c r="AG55" s="232">
        <v>9534.9677419</v>
      </c>
      <c r="AH55" s="232">
        <v>9242.9354839000007</v>
      </c>
      <c r="AI55" s="232">
        <v>9056.3666666999998</v>
      </c>
      <c r="AJ55" s="232">
        <v>9162.4516129000003</v>
      </c>
      <c r="AK55" s="232">
        <v>8683.7666666999994</v>
      </c>
      <c r="AL55" s="232">
        <v>8846.5483870999997</v>
      </c>
      <c r="AM55" s="232">
        <v>8173.6774194</v>
      </c>
      <c r="AN55" s="232">
        <v>7997.7931034000003</v>
      </c>
      <c r="AO55" s="232">
        <v>7098.3870968000001</v>
      </c>
      <c r="AP55" s="232">
        <v>5613.1</v>
      </c>
      <c r="AQ55" s="232">
        <v>6864.3548387000001</v>
      </c>
      <c r="AR55" s="232">
        <v>8129.0333332999999</v>
      </c>
      <c r="AS55" s="232">
        <v>8462.7741934999995</v>
      </c>
      <c r="AT55" s="232">
        <v>8134.5483870999997</v>
      </c>
      <c r="AU55" s="232">
        <v>8262.9333332999995</v>
      </c>
      <c r="AV55" s="232">
        <v>8345.7741934999995</v>
      </c>
      <c r="AW55" s="232">
        <v>7713.4666667000001</v>
      </c>
      <c r="AX55" s="232">
        <v>7837.357</v>
      </c>
      <c r="AY55" s="232">
        <v>7390.7020000000002</v>
      </c>
      <c r="AZ55" s="305">
        <v>7501.0159999999996</v>
      </c>
      <c r="BA55" s="305">
        <v>8011.6220000000003</v>
      </c>
      <c r="BB55" s="305">
        <v>8323.518</v>
      </c>
      <c r="BC55" s="305">
        <v>8516.3490000000002</v>
      </c>
      <c r="BD55" s="305">
        <v>8662.8539999999994</v>
      </c>
      <c r="BE55" s="305">
        <v>8809.15</v>
      </c>
      <c r="BF55" s="305">
        <v>8785.9290000000001</v>
      </c>
      <c r="BG55" s="305">
        <v>8772.866</v>
      </c>
      <c r="BH55" s="305">
        <v>8967.7900000000009</v>
      </c>
      <c r="BI55" s="305">
        <v>8556.0959999999995</v>
      </c>
      <c r="BJ55" s="305">
        <v>8650.4549999999999</v>
      </c>
      <c r="BK55" s="305">
        <v>7873.634</v>
      </c>
      <c r="BL55" s="305">
        <v>7958.3360000000002</v>
      </c>
      <c r="BM55" s="305">
        <v>8538.7330000000002</v>
      </c>
      <c r="BN55" s="305">
        <v>9187.2669999999998</v>
      </c>
      <c r="BO55" s="305">
        <v>9045.6110000000008</v>
      </c>
      <c r="BP55" s="305">
        <v>9282.1440000000002</v>
      </c>
      <c r="BQ55" s="305">
        <v>9344.4110000000001</v>
      </c>
      <c r="BR55" s="305">
        <v>9195.393</v>
      </c>
      <c r="BS55" s="305">
        <v>8991.01</v>
      </c>
      <c r="BT55" s="305">
        <v>9154.5920000000006</v>
      </c>
      <c r="BU55" s="305">
        <v>8685.9310000000005</v>
      </c>
      <c r="BV55" s="305">
        <v>8791.56</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304"/>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660.53441112999997</v>
      </c>
      <c r="AN57" s="232">
        <v>636.13994723999997</v>
      </c>
      <c r="AO57" s="232">
        <v>588.50366352000003</v>
      </c>
      <c r="AP57" s="232">
        <v>347.75245812999998</v>
      </c>
      <c r="AQ57" s="232">
        <v>336.97112057999999</v>
      </c>
      <c r="AR57" s="232">
        <v>402.87526967000002</v>
      </c>
      <c r="AS57" s="232">
        <v>469.33652934999998</v>
      </c>
      <c r="AT57" s="232">
        <v>478.72999713000002</v>
      </c>
      <c r="AU57" s="232">
        <v>477.97231073</v>
      </c>
      <c r="AV57" s="232">
        <v>550.73509999999999</v>
      </c>
      <c r="AW57" s="232">
        <v>563.97230000000002</v>
      </c>
      <c r="AX57" s="232">
        <v>583.14700000000005</v>
      </c>
      <c r="AY57" s="232">
        <v>612.29700000000003</v>
      </c>
      <c r="AZ57" s="305">
        <v>599.86839999999995</v>
      </c>
      <c r="BA57" s="305">
        <v>580.01850000000002</v>
      </c>
      <c r="BB57" s="305">
        <v>582.24720000000002</v>
      </c>
      <c r="BC57" s="305">
        <v>572.25310000000002</v>
      </c>
      <c r="BD57" s="305">
        <v>576.62120000000004</v>
      </c>
      <c r="BE57" s="305">
        <v>582.05229999999995</v>
      </c>
      <c r="BF57" s="305">
        <v>622.69309999999996</v>
      </c>
      <c r="BG57" s="305">
        <v>615.51760000000002</v>
      </c>
      <c r="BH57" s="305">
        <v>646.78309999999999</v>
      </c>
      <c r="BI57" s="305">
        <v>632.73050000000001</v>
      </c>
      <c r="BJ57" s="305">
        <v>665.21640000000002</v>
      </c>
      <c r="BK57" s="305">
        <v>629.06449999999995</v>
      </c>
      <c r="BL57" s="305">
        <v>630.09519999999998</v>
      </c>
      <c r="BM57" s="305">
        <v>676.9556</v>
      </c>
      <c r="BN57" s="305">
        <v>686.35789999999997</v>
      </c>
      <c r="BO57" s="305">
        <v>695.33810000000005</v>
      </c>
      <c r="BP57" s="305">
        <v>732.14829999999995</v>
      </c>
      <c r="BQ57" s="305">
        <v>738.93129999999996</v>
      </c>
      <c r="BR57" s="305">
        <v>730.42499999999995</v>
      </c>
      <c r="BS57" s="305">
        <v>695.22410000000002</v>
      </c>
      <c r="BT57" s="305">
        <v>692.56579999999997</v>
      </c>
      <c r="BU57" s="305">
        <v>685.36940000000004</v>
      </c>
      <c r="BV57" s="305">
        <v>702.51070000000004</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323"/>
      <c r="BA58" s="323"/>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371.23841026000002</v>
      </c>
      <c r="AN59" s="232">
        <v>358.45623093</v>
      </c>
      <c r="AO59" s="232">
        <v>255.58854242000001</v>
      </c>
      <c r="AP59" s="232">
        <v>126.00109603</v>
      </c>
      <c r="AQ59" s="232">
        <v>147.780745</v>
      </c>
      <c r="AR59" s="232">
        <v>181.13489253</v>
      </c>
      <c r="AS59" s="232">
        <v>202.67247494</v>
      </c>
      <c r="AT59" s="232">
        <v>205.9261041</v>
      </c>
      <c r="AU59" s="232">
        <v>216.56740227</v>
      </c>
      <c r="AV59" s="232">
        <v>245.52529999999999</v>
      </c>
      <c r="AW59" s="232">
        <v>272.63670000000002</v>
      </c>
      <c r="AX59" s="232">
        <v>286.7448</v>
      </c>
      <c r="AY59" s="232">
        <v>305.40980000000002</v>
      </c>
      <c r="AZ59" s="305">
        <v>305.32839999999999</v>
      </c>
      <c r="BA59" s="305">
        <v>295.45569999999998</v>
      </c>
      <c r="BB59" s="305">
        <v>302.84429999999998</v>
      </c>
      <c r="BC59" s="305">
        <v>300.91269999999997</v>
      </c>
      <c r="BD59" s="305">
        <v>312.29759999999999</v>
      </c>
      <c r="BE59" s="305">
        <v>333.18049999999999</v>
      </c>
      <c r="BF59" s="305">
        <v>356.74889999999999</v>
      </c>
      <c r="BG59" s="305">
        <v>359.31369999999998</v>
      </c>
      <c r="BH59" s="305">
        <v>377.94850000000002</v>
      </c>
      <c r="BI59" s="305">
        <v>363.86840000000001</v>
      </c>
      <c r="BJ59" s="305">
        <v>389.3553</v>
      </c>
      <c r="BK59" s="305">
        <v>375.77440000000001</v>
      </c>
      <c r="BL59" s="305">
        <v>387.85329999999999</v>
      </c>
      <c r="BM59" s="305">
        <v>433.15359999999998</v>
      </c>
      <c r="BN59" s="305">
        <v>432.89240000000001</v>
      </c>
      <c r="BO59" s="305">
        <v>438.97160000000002</v>
      </c>
      <c r="BP59" s="305">
        <v>468.27530000000002</v>
      </c>
      <c r="BQ59" s="305">
        <v>471.37920000000003</v>
      </c>
      <c r="BR59" s="305">
        <v>460.90550000000002</v>
      </c>
      <c r="BS59" s="305">
        <v>431.62079999999997</v>
      </c>
      <c r="BT59" s="305">
        <v>436.23320000000001</v>
      </c>
      <c r="BU59" s="305">
        <v>427.67989999999998</v>
      </c>
      <c r="BV59" s="305">
        <v>432.20589999999999</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304"/>
      <c r="BA60" s="304"/>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196.2054</v>
      </c>
      <c r="AZ61" s="316">
        <v>196.21270000000001</v>
      </c>
      <c r="BA61" s="316">
        <v>190.64510000000001</v>
      </c>
      <c r="BB61" s="316">
        <v>188.61189999999999</v>
      </c>
      <c r="BC61" s="316">
        <v>191.9659</v>
      </c>
      <c r="BD61" s="316">
        <v>187.84819999999999</v>
      </c>
      <c r="BE61" s="316">
        <v>181.82570000000001</v>
      </c>
      <c r="BF61" s="316">
        <v>179.76660000000001</v>
      </c>
      <c r="BG61" s="316">
        <v>183.14279999999999</v>
      </c>
      <c r="BH61" s="316">
        <v>192.10570000000001</v>
      </c>
      <c r="BI61" s="316">
        <v>191.9332</v>
      </c>
      <c r="BJ61" s="316">
        <v>182.9254</v>
      </c>
      <c r="BK61" s="316">
        <v>180.98699999999999</v>
      </c>
      <c r="BL61" s="316">
        <v>188.9785</v>
      </c>
      <c r="BM61" s="316">
        <v>192.5549</v>
      </c>
      <c r="BN61" s="316">
        <v>199.04150000000001</v>
      </c>
      <c r="BO61" s="316">
        <v>210.3049</v>
      </c>
      <c r="BP61" s="316">
        <v>212.34200000000001</v>
      </c>
      <c r="BQ61" s="316">
        <v>210.36709999999999</v>
      </c>
      <c r="BR61" s="316">
        <v>211.62209999999999</v>
      </c>
      <c r="BS61" s="316">
        <v>217.88849999999999</v>
      </c>
      <c r="BT61" s="316">
        <v>230.70859999999999</v>
      </c>
      <c r="BU61" s="316">
        <v>232.9605</v>
      </c>
      <c r="BV61" s="316">
        <v>223.97389999999999</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306"/>
      <c r="BA62" s="306"/>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8" t="s">
        <v>596</v>
      </c>
      <c r="B63" s="439"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0.24534761904999999</v>
      </c>
      <c r="AZ63" s="334">
        <v>0.26374130000000001</v>
      </c>
      <c r="BA63" s="334">
        <v>0.26973269999999999</v>
      </c>
      <c r="BB63" s="334">
        <v>0.25132480000000001</v>
      </c>
      <c r="BC63" s="334">
        <v>0.24494869999999999</v>
      </c>
      <c r="BD63" s="334">
        <v>0.2406488</v>
      </c>
      <c r="BE63" s="334">
        <v>0.2406884</v>
      </c>
      <c r="BF63" s="334">
        <v>0.249747</v>
      </c>
      <c r="BG63" s="334">
        <v>0.2582988</v>
      </c>
      <c r="BH63" s="334">
        <v>0.27034780000000003</v>
      </c>
      <c r="BI63" s="334">
        <v>0.28185130000000003</v>
      </c>
      <c r="BJ63" s="334">
        <v>0.30222690000000002</v>
      </c>
      <c r="BK63" s="334">
        <v>0.2888829</v>
      </c>
      <c r="BL63" s="334">
        <v>0.27860279999999998</v>
      </c>
      <c r="BM63" s="334">
        <v>0.27252090000000001</v>
      </c>
      <c r="BN63" s="334">
        <v>0.25785370000000002</v>
      </c>
      <c r="BO63" s="334">
        <v>0.2493513</v>
      </c>
      <c r="BP63" s="334">
        <v>0.24326929999999999</v>
      </c>
      <c r="BQ63" s="334">
        <v>0.2446999</v>
      </c>
      <c r="BR63" s="334">
        <v>0.24882170000000001</v>
      </c>
      <c r="BS63" s="334">
        <v>0.25108599999999998</v>
      </c>
      <c r="BT63" s="334">
        <v>0.25620039999999999</v>
      </c>
      <c r="BU63" s="334">
        <v>0.26020110000000002</v>
      </c>
      <c r="BV63" s="334">
        <v>0.26144679999999998</v>
      </c>
    </row>
    <row r="64" spans="1:74" ht="11.1" customHeight="1" x14ac:dyDescent="0.2">
      <c r="A64" s="438"/>
      <c r="B64" s="439"/>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334"/>
      <c r="BA64" s="334"/>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8"/>
      <c r="B65" s="136" t="s">
        <v>1119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334"/>
      <c r="BA65" s="334"/>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193.15902059999999</v>
      </c>
      <c r="D66" s="250">
        <v>172.06415010000001</v>
      </c>
      <c r="E66" s="250">
        <v>199.23998979999999</v>
      </c>
      <c r="F66" s="250">
        <v>188.0379385</v>
      </c>
      <c r="G66" s="250">
        <v>199.05079409999999</v>
      </c>
      <c r="H66" s="250">
        <v>195.3966542</v>
      </c>
      <c r="I66" s="250">
        <v>197.88802419999999</v>
      </c>
      <c r="J66" s="250">
        <v>200.8976073</v>
      </c>
      <c r="K66" s="250">
        <v>189.16370699999999</v>
      </c>
      <c r="L66" s="250">
        <v>196.68899490000001</v>
      </c>
      <c r="M66" s="250">
        <v>195.10339999999999</v>
      </c>
      <c r="N66" s="250">
        <v>201.72130279999999</v>
      </c>
      <c r="O66" s="250">
        <v>203.35992400000001</v>
      </c>
      <c r="P66" s="250">
        <v>175.1841551</v>
      </c>
      <c r="Q66" s="250">
        <v>204.63321540000001</v>
      </c>
      <c r="R66" s="250">
        <v>192.5411799</v>
      </c>
      <c r="S66" s="250">
        <v>199.94416939999999</v>
      </c>
      <c r="T66" s="250">
        <v>197.79810380000001</v>
      </c>
      <c r="U66" s="250">
        <v>201.1487606</v>
      </c>
      <c r="V66" s="250">
        <v>208.64466379999999</v>
      </c>
      <c r="W66" s="250">
        <v>190.0989285</v>
      </c>
      <c r="X66" s="250">
        <v>204.45612030000001</v>
      </c>
      <c r="Y66" s="250">
        <v>197.12489740000001</v>
      </c>
      <c r="Z66" s="250">
        <v>199.0698653</v>
      </c>
      <c r="AA66" s="250">
        <v>201.71841359999999</v>
      </c>
      <c r="AB66" s="250">
        <v>176.75561759999999</v>
      </c>
      <c r="AC66" s="250">
        <v>199.0975062</v>
      </c>
      <c r="AD66" s="250">
        <v>193.18351999999999</v>
      </c>
      <c r="AE66" s="250">
        <v>201.07422869999999</v>
      </c>
      <c r="AF66" s="250">
        <v>197.3467613</v>
      </c>
      <c r="AG66" s="250">
        <v>202.0393224</v>
      </c>
      <c r="AH66" s="250">
        <v>207.49178520000001</v>
      </c>
      <c r="AI66" s="250">
        <v>189.30368100000001</v>
      </c>
      <c r="AJ66" s="250">
        <v>201.79371130000001</v>
      </c>
      <c r="AK66" s="250">
        <v>195.96604020000001</v>
      </c>
      <c r="AL66" s="250">
        <v>199.71661639999999</v>
      </c>
      <c r="AM66" s="250">
        <v>193.57379309999999</v>
      </c>
      <c r="AN66" s="250">
        <v>182.169556</v>
      </c>
      <c r="AO66" s="250">
        <v>176.3010903</v>
      </c>
      <c r="AP66" s="250">
        <v>133.10703609999999</v>
      </c>
      <c r="AQ66" s="250">
        <v>150.55585310000001</v>
      </c>
      <c r="AR66" s="250">
        <v>158.4889738</v>
      </c>
      <c r="AS66" s="250">
        <v>171.91913890000001</v>
      </c>
      <c r="AT66" s="250">
        <v>176.67392559999999</v>
      </c>
      <c r="AU66" s="250">
        <v>169.50955569999999</v>
      </c>
      <c r="AV66" s="250">
        <v>175.98691120000001</v>
      </c>
      <c r="AW66" s="250">
        <v>170.91730000000001</v>
      </c>
      <c r="AX66" s="250">
        <v>171.6397</v>
      </c>
      <c r="AY66" s="250">
        <v>175.02189999999999</v>
      </c>
      <c r="AZ66" s="316">
        <v>161.14259999999999</v>
      </c>
      <c r="BA66" s="316">
        <v>183.06739999999999</v>
      </c>
      <c r="BB66" s="316">
        <v>174.81290000000001</v>
      </c>
      <c r="BC66" s="316">
        <v>183.8151</v>
      </c>
      <c r="BD66" s="316">
        <v>179.779</v>
      </c>
      <c r="BE66" s="316">
        <v>184.20849999999999</v>
      </c>
      <c r="BF66" s="316">
        <v>190.78479999999999</v>
      </c>
      <c r="BG66" s="316">
        <v>181.3124</v>
      </c>
      <c r="BH66" s="316">
        <v>188.523</v>
      </c>
      <c r="BI66" s="316">
        <v>185.9367</v>
      </c>
      <c r="BJ66" s="316">
        <v>189.20359999999999</v>
      </c>
      <c r="BK66" s="316">
        <v>189.65180000000001</v>
      </c>
      <c r="BL66" s="316">
        <v>170.96379999999999</v>
      </c>
      <c r="BM66" s="316">
        <v>194.0909</v>
      </c>
      <c r="BN66" s="316">
        <v>188.7261</v>
      </c>
      <c r="BO66" s="316">
        <v>194.81389999999999</v>
      </c>
      <c r="BP66" s="316">
        <v>188.73589999999999</v>
      </c>
      <c r="BQ66" s="316">
        <v>194.3999</v>
      </c>
      <c r="BR66" s="316">
        <v>199.1319</v>
      </c>
      <c r="BS66" s="316">
        <v>187.2182</v>
      </c>
      <c r="BT66" s="316">
        <v>194.6516</v>
      </c>
      <c r="BU66" s="316">
        <v>190.51339999999999</v>
      </c>
      <c r="BV66" s="316">
        <v>195.8297</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182.1498302</v>
      </c>
      <c r="P67" s="250">
        <v>147.6275895</v>
      </c>
      <c r="Q67" s="250">
        <v>152.24347639999999</v>
      </c>
      <c r="R67" s="250">
        <v>127.7666614</v>
      </c>
      <c r="S67" s="250">
        <v>111.5020195</v>
      </c>
      <c r="T67" s="250">
        <v>111.98002700000001</v>
      </c>
      <c r="U67" s="250">
        <v>127.71279490000001</v>
      </c>
      <c r="V67" s="250">
        <v>125.6842348</v>
      </c>
      <c r="W67" s="250">
        <v>117.05018219999999</v>
      </c>
      <c r="X67" s="250">
        <v>124.16602779999999</v>
      </c>
      <c r="Y67" s="250">
        <v>147.79235109999999</v>
      </c>
      <c r="Z67" s="250">
        <v>163.3402749</v>
      </c>
      <c r="AA67" s="250">
        <v>186.6415021</v>
      </c>
      <c r="AB67" s="250">
        <v>164.5322864</v>
      </c>
      <c r="AC67" s="250">
        <v>159.42199389999999</v>
      </c>
      <c r="AD67" s="250">
        <v>120.2288621</v>
      </c>
      <c r="AE67" s="250">
        <v>115.8973744</v>
      </c>
      <c r="AF67" s="250">
        <v>115.14974359999999</v>
      </c>
      <c r="AG67" s="250">
        <v>130.1673256</v>
      </c>
      <c r="AH67" s="250">
        <v>132.2825326</v>
      </c>
      <c r="AI67" s="250">
        <v>119.8728239</v>
      </c>
      <c r="AJ67" s="250">
        <v>125.4271315</v>
      </c>
      <c r="AK67" s="250">
        <v>151.48557389999999</v>
      </c>
      <c r="AL67" s="250">
        <v>172.61363689999999</v>
      </c>
      <c r="AM67" s="250">
        <v>179.91784440000001</v>
      </c>
      <c r="AN67" s="250">
        <v>165.4717627</v>
      </c>
      <c r="AO67" s="250">
        <v>147.62827089999999</v>
      </c>
      <c r="AP67" s="250">
        <v>122.2434638</v>
      </c>
      <c r="AQ67" s="250">
        <v>112.69147959999999</v>
      </c>
      <c r="AR67" s="250">
        <v>116.1949757</v>
      </c>
      <c r="AS67" s="250">
        <v>135.83357240000001</v>
      </c>
      <c r="AT67" s="250">
        <v>131.104322</v>
      </c>
      <c r="AU67" s="250">
        <v>118.2806519</v>
      </c>
      <c r="AV67" s="250">
        <v>126.7456287</v>
      </c>
      <c r="AW67" s="250">
        <v>133.23949999999999</v>
      </c>
      <c r="AX67" s="250">
        <v>172.74680000000001</v>
      </c>
      <c r="AY67" s="250">
        <v>180.68020000000001</v>
      </c>
      <c r="AZ67" s="316">
        <v>155.43510000000001</v>
      </c>
      <c r="BA67" s="316">
        <v>149.86850000000001</v>
      </c>
      <c r="BB67" s="316">
        <v>119.7616</v>
      </c>
      <c r="BC67" s="316">
        <v>112.7689</v>
      </c>
      <c r="BD67" s="316">
        <v>114.8783</v>
      </c>
      <c r="BE67" s="316">
        <v>125.28149999999999</v>
      </c>
      <c r="BF67" s="316">
        <v>124.0301</v>
      </c>
      <c r="BG67" s="316">
        <v>114.41800000000001</v>
      </c>
      <c r="BH67" s="316">
        <v>121.1966</v>
      </c>
      <c r="BI67" s="316">
        <v>137.79689999999999</v>
      </c>
      <c r="BJ67" s="316">
        <v>169.75139999999999</v>
      </c>
      <c r="BK67" s="316">
        <v>182.64500000000001</v>
      </c>
      <c r="BL67" s="316">
        <v>150.61160000000001</v>
      </c>
      <c r="BM67" s="316">
        <v>145.63849999999999</v>
      </c>
      <c r="BN67" s="316">
        <v>119.6044</v>
      </c>
      <c r="BO67" s="316">
        <v>111.1872</v>
      </c>
      <c r="BP67" s="316">
        <v>112.2684</v>
      </c>
      <c r="BQ67" s="316">
        <v>125.523</v>
      </c>
      <c r="BR67" s="316">
        <v>123.8614</v>
      </c>
      <c r="BS67" s="316">
        <v>114.512</v>
      </c>
      <c r="BT67" s="316">
        <v>122.0335</v>
      </c>
      <c r="BU67" s="316">
        <v>137.4562</v>
      </c>
      <c r="BV67" s="316">
        <v>166.7569</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126.30736709999999</v>
      </c>
      <c r="P68" s="250">
        <v>91.715789020000003</v>
      </c>
      <c r="Q68" s="250">
        <v>89.674680409999993</v>
      </c>
      <c r="R68" s="250">
        <v>82.327757759999997</v>
      </c>
      <c r="S68" s="250">
        <v>94.706173620000001</v>
      </c>
      <c r="T68" s="250">
        <v>110.28281010000001</v>
      </c>
      <c r="U68" s="250">
        <v>124.4625551</v>
      </c>
      <c r="V68" s="250">
        <v>124.3433515</v>
      </c>
      <c r="W68" s="250">
        <v>106.6356304</v>
      </c>
      <c r="X68" s="250">
        <v>96.90461028</v>
      </c>
      <c r="Y68" s="250">
        <v>102.80972439999999</v>
      </c>
      <c r="Z68" s="250">
        <v>110.1207374</v>
      </c>
      <c r="AA68" s="250">
        <v>110.02865660000001</v>
      </c>
      <c r="AB68" s="250">
        <v>90.290725330000001</v>
      </c>
      <c r="AC68" s="250">
        <v>88.866110950000007</v>
      </c>
      <c r="AD68" s="250">
        <v>68.752164280000002</v>
      </c>
      <c r="AE68" s="250">
        <v>81.071277960000003</v>
      </c>
      <c r="AF68" s="250">
        <v>88.609305250000006</v>
      </c>
      <c r="AG68" s="250">
        <v>109.37535750000001</v>
      </c>
      <c r="AH68" s="250">
        <v>103.13906710000001</v>
      </c>
      <c r="AI68" s="250">
        <v>93.586053000000007</v>
      </c>
      <c r="AJ68" s="250">
        <v>76.334233470000001</v>
      </c>
      <c r="AK68" s="250">
        <v>84.134180049999998</v>
      </c>
      <c r="AL68" s="250">
        <v>81.776804260000006</v>
      </c>
      <c r="AM68" s="250">
        <v>74.898818559999995</v>
      </c>
      <c r="AN68" s="250">
        <v>66.321341419999996</v>
      </c>
      <c r="AO68" s="250">
        <v>60.589544070000002</v>
      </c>
      <c r="AP68" s="250">
        <v>49.329804250000002</v>
      </c>
      <c r="AQ68" s="250">
        <v>54.951441080000002</v>
      </c>
      <c r="AR68" s="250">
        <v>73.170628269999995</v>
      </c>
      <c r="AS68" s="250">
        <v>96.70401588</v>
      </c>
      <c r="AT68" s="250">
        <v>97.977701629999999</v>
      </c>
      <c r="AU68" s="250">
        <v>76.64599758</v>
      </c>
      <c r="AV68" s="250">
        <v>69.133314780000006</v>
      </c>
      <c r="AW68" s="250">
        <v>68.524510000000006</v>
      </c>
      <c r="AX68" s="250">
        <v>85.376450000000006</v>
      </c>
      <c r="AY68" s="250">
        <v>88.78389</v>
      </c>
      <c r="AZ68" s="316">
        <v>67.326830000000001</v>
      </c>
      <c r="BA68" s="316">
        <v>65.409360000000007</v>
      </c>
      <c r="BB68" s="316">
        <v>58.993749999999999</v>
      </c>
      <c r="BC68" s="316">
        <v>66.123080000000002</v>
      </c>
      <c r="BD68" s="316">
        <v>79.124449999999996</v>
      </c>
      <c r="BE68" s="316">
        <v>107.20959999999999</v>
      </c>
      <c r="BF68" s="316">
        <v>98.768739999999994</v>
      </c>
      <c r="BG68" s="316">
        <v>78.801720000000003</v>
      </c>
      <c r="BH68" s="316">
        <v>74.248940000000005</v>
      </c>
      <c r="BI68" s="316">
        <v>64.541899999999998</v>
      </c>
      <c r="BJ68" s="316">
        <v>89.767390000000006</v>
      </c>
      <c r="BK68" s="316">
        <v>94.539400000000001</v>
      </c>
      <c r="BL68" s="316">
        <v>82.159400000000005</v>
      </c>
      <c r="BM68" s="316">
        <v>74.013149999999996</v>
      </c>
      <c r="BN68" s="316">
        <v>62.465060000000001</v>
      </c>
      <c r="BO68" s="316">
        <v>68.187709999999996</v>
      </c>
      <c r="BP68" s="316">
        <v>84.511529999999993</v>
      </c>
      <c r="BQ68" s="316">
        <v>108.2343</v>
      </c>
      <c r="BR68" s="316">
        <v>102.3009</v>
      </c>
      <c r="BS68" s="316">
        <v>80.313280000000006</v>
      </c>
      <c r="BT68" s="316">
        <v>74.053929999999994</v>
      </c>
      <c r="BU68" s="316">
        <v>64.867739999999998</v>
      </c>
      <c r="BV68" s="316">
        <v>97.694050000000004</v>
      </c>
    </row>
    <row r="69" spans="1:74" ht="11.1" customHeight="1" x14ac:dyDescent="0.2">
      <c r="A69" s="558" t="s">
        <v>989</v>
      </c>
      <c r="B69" s="578" t="s">
        <v>988</v>
      </c>
      <c r="C69" s="298">
        <v>477.37139710000002</v>
      </c>
      <c r="D69" s="298">
        <v>396.656297</v>
      </c>
      <c r="E69" s="298">
        <v>435.59857030000001</v>
      </c>
      <c r="F69" s="298">
        <v>383.32994059999999</v>
      </c>
      <c r="G69" s="298">
        <v>404.21993980000002</v>
      </c>
      <c r="H69" s="298">
        <v>415.6456877</v>
      </c>
      <c r="I69" s="298">
        <v>451.24313000000001</v>
      </c>
      <c r="J69" s="298">
        <v>444.15115880000002</v>
      </c>
      <c r="K69" s="298">
        <v>402.69115040000003</v>
      </c>
      <c r="L69" s="298">
        <v>407.716838</v>
      </c>
      <c r="M69" s="298">
        <v>425.78347719999999</v>
      </c>
      <c r="N69" s="298">
        <v>486.16927729999998</v>
      </c>
      <c r="O69" s="298">
        <v>512.75955069999998</v>
      </c>
      <c r="P69" s="298">
        <v>415.37876019999999</v>
      </c>
      <c r="Q69" s="298">
        <v>447.49380159999998</v>
      </c>
      <c r="R69" s="298">
        <v>403.54762749999998</v>
      </c>
      <c r="S69" s="298">
        <v>407.09479190000002</v>
      </c>
      <c r="T69" s="298">
        <v>420.97296929999999</v>
      </c>
      <c r="U69" s="298">
        <v>454.26654000000002</v>
      </c>
      <c r="V69" s="298">
        <v>459.6146794</v>
      </c>
      <c r="W69" s="298">
        <v>414.69676959999998</v>
      </c>
      <c r="X69" s="298">
        <v>426.46918770000002</v>
      </c>
      <c r="Y69" s="298">
        <v>448.63900130000002</v>
      </c>
      <c r="Z69" s="298">
        <v>473.47330699999998</v>
      </c>
      <c r="AA69" s="298">
        <v>499.3310017</v>
      </c>
      <c r="AB69" s="298">
        <v>432.42985590000001</v>
      </c>
      <c r="AC69" s="298">
        <v>448.32804040000002</v>
      </c>
      <c r="AD69" s="298">
        <v>383.0765748</v>
      </c>
      <c r="AE69" s="298">
        <v>398.98531050000003</v>
      </c>
      <c r="AF69" s="298">
        <v>402.0178386</v>
      </c>
      <c r="AG69" s="298">
        <v>442.52443490000002</v>
      </c>
      <c r="AH69" s="298">
        <v>443.85581430000002</v>
      </c>
      <c r="AI69" s="298">
        <v>403.67458629999999</v>
      </c>
      <c r="AJ69" s="298">
        <v>404.49750569999998</v>
      </c>
      <c r="AK69" s="298">
        <v>432.49782260000001</v>
      </c>
      <c r="AL69" s="298">
        <v>455.04948689999998</v>
      </c>
      <c r="AM69" s="298">
        <v>449.3303105</v>
      </c>
      <c r="AN69" s="298">
        <v>414.84187880000002</v>
      </c>
      <c r="AO69" s="298">
        <v>385.45875960000001</v>
      </c>
      <c r="AP69" s="298">
        <v>305.58984070000002</v>
      </c>
      <c r="AQ69" s="298">
        <v>319.13862820000003</v>
      </c>
      <c r="AR69" s="298">
        <v>348.76411439999998</v>
      </c>
      <c r="AS69" s="298">
        <v>405.39658159999999</v>
      </c>
      <c r="AT69" s="298">
        <v>406.69580359999998</v>
      </c>
      <c r="AU69" s="298">
        <v>365.34574170000002</v>
      </c>
      <c r="AV69" s="298">
        <v>372.80570899999998</v>
      </c>
      <c r="AW69" s="298">
        <v>373.5933</v>
      </c>
      <c r="AX69" s="298">
        <v>430.7054</v>
      </c>
      <c r="AY69" s="298">
        <v>445.42590000000001</v>
      </c>
      <c r="AZ69" s="332">
        <v>384.78370000000001</v>
      </c>
      <c r="BA69" s="332">
        <v>399.2851</v>
      </c>
      <c r="BB69" s="332">
        <v>354.4778</v>
      </c>
      <c r="BC69" s="332">
        <v>363.64690000000002</v>
      </c>
      <c r="BD69" s="332">
        <v>374.69130000000001</v>
      </c>
      <c r="BE69" s="332">
        <v>417.63940000000002</v>
      </c>
      <c r="BF69" s="332">
        <v>414.52350000000001</v>
      </c>
      <c r="BG69" s="332">
        <v>375.44170000000003</v>
      </c>
      <c r="BH69" s="332">
        <v>384.90839999999997</v>
      </c>
      <c r="BI69" s="332">
        <v>389.18759999999997</v>
      </c>
      <c r="BJ69" s="332">
        <v>449.66480000000001</v>
      </c>
      <c r="BK69" s="332">
        <v>467.77600000000001</v>
      </c>
      <c r="BL69" s="332">
        <v>404.61399999999998</v>
      </c>
      <c r="BM69" s="332">
        <v>414.68239999999997</v>
      </c>
      <c r="BN69" s="332">
        <v>371.70499999999998</v>
      </c>
      <c r="BO69" s="332">
        <v>375.12869999999998</v>
      </c>
      <c r="BP69" s="332">
        <v>386.42529999999999</v>
      </c>
      <c r="BQ69" s="332">
        <v>429.09710000000001</v>
      </c>
      <c r="BR69" s="332">
        <v>426.23399999999998</v>
      </c>
      <c r="BS69" s="332">
        <v>382.95299999999997</v>
      </c>
      <c r="BT69" s="332">
        <v>391.6789</v>
      </c>
      <c r="BU69" s="332">
        <v>393.74930000000001</v>
      </c>
      <c r="BV69" s="332">
        <v>461.22300000000001</v>
      </c>
    </row>
    <row r="70" spans="1:74" s="425" customFormat="1" ht="12" customHeight="1" x14ac:dyDescent="0.2">
      <c r="A70" s="424"/>
      <c r="B70" s="835" t="s">
        <v>894</v>
      </c>
      <c r="C70" s="835"/>
      <c r="D70" s="835"/>
      <c r="E70" s="835"/>
      <c r="F70" s="835"/>
      <c r="G70" s="835"/>
      <c r="H70" s="835"/>
      <c r="I70" s="835"/>
      <c r="J70" s="835"/>
      <c r="K70" s="835"/>
      <c r="L70" s="835"/>
      <c r="M70" s="835"/>
      <c r="N70" s="835"/>
      <c r="O70" s="835"/>
      <c r="P70" s="835"/>
      <c r="Q70" s="835"/>
      <c r="AY70" s="464"/>
      <c r="AZ70" s="464"/>
      <c r="BA70" s="464"/>
      <c r="BB70" s="464"/>
      <c r="BC70" s="464"/>
      <c r="BD70" s="639"/>
      <c r="BE70" s="639"/>
      <c r="BF70" s="639"/>
      <c r="BG70" s="464"/>
      <c r="BH70" s="464"/>
      <c r="BI70" s="464"/>
      <c r="BJ70" s="464"/>
    </row>
    <row r="71" spans="1:74" s="425" customFormat="1" ht="12" customHeight="1" x14ac:dyDescent="0.2">
      <c r="A71" s="424"/>
      <c r="B71" s="836" t="s">
        <v>1</v>
      </c>
      <c r="C71" s="836"/>
      <c r="D71" s="836"/>
      <c r="E71" s="836"/>
      <c r="F71" s="836"/>
      <c r="G71" s="836"/>
      <c r="H71" s="836"/>
      <c r="I71" s="836"/>
      <c r="J71" s="836"/>
      <c r="K71" s="836"/>
      <c r="L71" s="836"/>
      <c r="M71" s="836"/>
      <c r="N71" s="836"/>
      <c r="O71" s="836"/>
      <c r="P71" s="836"/>
      <c r="Q71" s="836"/>
      <c r="AY71" s="464"/>
      <c r="AZ71" s="464"/>
      <c r="BA71" s="464"/>
      <c r="BB71" s="464"/>
      <c r="BC71" s="464"/>
      <c r="BD71" s="639"/>
      <c r="BE71" s="639"/>
      <c r="BF71" s="639"/>
      <c r="BG71" s="464"/>
      <c r="BH71" s="464"/>
      <c r="BI71" s="464"/>
      <c r="BJ71" s="464"/>
    </row>
    <row r="72" spans="1:74" s="425" customFormat="1" ht="12" customHeight="1" x14ac:dyDescent="0.2">
      <c r="A72" s="424"/>
      <c r="B72" s="835" t="s">
        <v>990</v>
      </c>
      <c r="C72" s="742"/>
      <c r="D72" s="742"/>
      <c r="E72" s="742"/>
      <c r="F72" s="742"/>
      <c r="G72" s="742"/>
      <c r="H72" s="742"/>
      <c r="I72" s="742"/>
      <c r="J72" s="742"/>
      <c r="K72" s="742"/>
      <c r="L72" s="742"/>
      <c r="M72" s="742"/>
      <c r="N72" s="742"/>
      <c r="O72" s="742"/>
      <c r="P72" s="742"/>
      <c r="Q72" s="742"/>
      <c r="AY72" s="464"/>
      <c r="AZ72" s="464"/>
      <c r="BA72" s="464"/>
      <c r="BB72" s="464"/>
      <c r="BC72" s="464"/>
      <c r="BD72" s="639"/>
      <c r="BE72" s="639"/>
      <c r="BF72" s="639"/>
      <c r="BG72" s="464"/>
      <c r="BH72" s="464"/>
      <c r="BI72" s="464"/>
      <c r="BJ72" s="464"/>
    </row>
    <row r="73" spans="1:74" s="425" customFormat="1" ht="12" customHeight="1" x14ac:dyDescent="0.2">
      <c r="A73" s="424"/>
      <c r="B73" s="762" t="s">
        <v>815</v>
      </c>
      <c r="C73" s="763"/>
      <c r="D73" s="763"/>
      <c r="E73" s="763"/>
      <c r="F73" s="763"/>
      <c r="G73" s="763"/>
      <c r="H73" s="763"/>
      <c r="I73" s="763"/>
      <c r="J73" s="763"/>
      <c r="K73" s="763"/>
      <c r="L73" s="763"/>
      <c r="M73" s="763"/>
      <c r="N73" s="763"/>
      <c r="O73" s="763"/>
      <c r="P73" s="763"/>
      <c r="Q73" s="763"/>
      <c r="AY73" s="464"/>
      <c r="AZ73" s="464"/>
      <c r="BA73" s="464"/>
      <c r="BB73" s="464"/>
      <c r="BC73" s="464"/>
      <c r="BD73" s="639"/>
      <c r="BE73" s="639"/>
      <c r="BF73" s="639"/>
      <c r="BG73" s="464"/>
      <c r="BH73" s="464"/>
      <c r="BI73" s="464"/>
      <c r="BJ73" s="464"/>
    </row>
    <row r="74" spans="1:74" s="425" customFormat="1" ht="12" customHeight="1" x14ac:dyDescent="0.2">
      <c r="A74" s="424"/>
      <c r="B74" s="557" t="s">
        <v>828</v>
      </c>
      <c r="C74" s="556"/>
      <c r="D74" s="556"/>
      <c r="E74" s="556"/>
      <c r="F74" s="556"/>
      <c r="G74" s="556"/>
      <c r="H74" s="556"/>
      <c r="I74" s="556"/>
      <c r="J74" s="556"/>
      <c r="K74" s="556"/>
      <c r="L74" s="556"/>
      <c r="M74" s="556"/>
      <c r="N74" s="556"/>
      <c r="O74" s="556"/>
      <c r="P74" s="556"/>
      <c r="Q74" s="556"/>
      <c r="AY74" s="464"/>
      <c r="AZ74" s="464"/>
      <c r="BA74" s="464"/>
      <c r="BB74" s="464"/>
      <c r="BC74" s="464"/>
      <c r="BD74" s="639"/>
      <c r="BE74" s="639"/>
      <c r="BF74" s="639"/>
      <c r="BG74" s="464"/>
      <c r="BH74" s="464"/>
      <c r="BI74" s="464"/>
      <c r="BJ74" s="464"/>
    </row>
    <row r="75" spans="1:74" s="425" customFormat="1" ht="12" customHeight="1" x14ac:dyDescent="0.2">
      <c r="A75" s="424"/>
      <c r="B75" s="783" t="str">
        <f>"Notes: "&amp;"EIA completed modeling and analysis for this report on " &amp;Dates!D2&amp;"."</f>
        <v>Notes: EIA completed modeling and analysis for this report on Thursday February 4, 2021.</v>
      </c>
      <c r="C75" s="805"/>
      <c r="D75" s="805"/>
      <c r="E75" s="805"/>
      <c r="F75" s="805"/>
      <c r="G75" s="805"/>
      <c r="H75" s="805"/>
      <c r="I75" s="805"/>
      <c r="J75" s="805"/>
      <c r="K75" s="805"/>
      <c r="L75" s="805"/>
      <c r="M75" s="805"/>
      <c r="N75" s="805"/>
      <c r="O75" s="805"/>
      <c r="P75" s="805"/>
      <c r="Q75" s="784"/>
      <c r="AY75" s="464"/>
      <c r="AZ75" s="464"/>
      <c r="BA75" s="464"/>
      <c r="BB75" s="464"/>
      <c r="BC75" s="464"/>
      <c r="BD75" s="639"/>
      <c r="BE75" s="639"/>
      <c r="BF75" s="639"/>
      <c r="BG75" s="464"/>
      <c r="BH75" s="464"/>
      <c r="BI75" s="464"/>
      <c r="BJ75" s="464"/>
    </row>
    <row r="76" spans="1:74" s="425" customFormat="1" ht="12" customHeight="1" x14ac:dyDescent="0.2">
      <c r="A76" s="424"/>
      <c r="B76" s="756" t="s">
        <v>353</v>
      </c>
      <c r="C76" s="755"/>
      <c r="D76" s="755"/>
      <c r="E76" s="755"/>
      <c r="F76" s="755"/>
      <c r="G76" s="755"/>
      <c r="H76" s="755"/>
      <c r="I76" s="755"/>
      <c r="J76" s="755"/>
      <c r="K76" s="755"/>
      <c r="L76" s="755"/>
      <c r="M76" s="755"/>
      <c r="N76" s="755"/>
      <c r="O76" s="755"/>
      <c r="P76" s="755"/>
      <c r="Q76" s="755"/>
      <c r="AY76" s="464"/>
      <c r="AZ76" s="464"/>
      <c r="BA76" s="464"/>
      <c r="BB76" s="464"/>
      <c r="BC76" s="464"/>
      <c r="BD76" s="639"/>
      <c r="BE76" s="639"/>
      <c r="BF76" s="639"/>
      <c r="BG76" s="464"/>
      <c r="BH76" s="464"/>
      <c r="BI76" s="464"/>
      <c r="BJ76" s="464"/>
    </row>
    <row r="77" spans="1:74" s="425" customFormat="1" ht="12" customHeight="1" x14ac:dyDescent="0.2">
      <c r="A77" s="424"/>
      <c r="B77" s="749" t="s">
        <v>1384</v>
      </c>
      <c r="C77" s="748"/>
      <c r="D77" s="748"/>
      <c r="E77" s="748"/>
      <c r="F77" s="748"/>
      <c r="G77" s="748"/>
      <c r="H77" s="748"/>
      <c r="I77" s="748"/>
      <c r="J77" s="748"/>
      <c r="K77" s="748"/>
      <c r="L77" s="748"/>
      <c r="M77" s="748"/>
      <c r="N77" s="748"/>
      <c r="O77" s="748"/>
      <c r="P77" s="748"/>
      <c r="Q77" s="742"/>
      <c r="AY77" s="464"/>
      <c r="AZ77" s="464"/>
      <c r="BA77" s="464"/>
      <c r="BB77" s="464"/>
      <c r="BC77" s="464"/>
      <c r="BD77" s="639"/>
      <c r="BE77" s="639"/>
      <c r="BF77" s="639"/>
      <c r="BG77" s="464"/>
      <c r="BH77" s="464"/>
      <c r="BI77" s="464"/>
      <c r="BJ77" s="464"/>
    </row>
    <row r="78" spans="1:74" s="425" customFormat="1" ht="12" customHeight="1" x14ac:dyDescent="0.2">
      <c r="A78" s="424"/>
      <c r="B78" s="751" t="s">
        <v>838</v>
      </c>
      <c r="C78" s="742"/>
      <c r="D78" s="742"/>
      <c r="E78" s="742"/>
      <c r="F78" s="742"/>
      <c r="G78" s="742"/>
      <c r="H78" s="742"/>
      <c r="I78" s="742"/>
      <c r="J78" s="742"/>
      <c r="K78" s="742"/>
      <c r="L78" s="742"/>
      <c r="M78" s="742"/>
      <c r="N78" s="742"/>
      <c r="O78" s="742"/>
      <c r="P78" s="742"/>
      <c r="Q78" s="742"/>
      <c r="AY78" s="464"/>
      <c r="AZ78" s="464"/>
      <c r="BA78" s="464"/>
      <c r="BB78" s="464"/>
      <c r="BC78" s="464"/>
      <c r="BD78" s="639"/>
      <c r="BE78" s="639"/>
      <c r="BF78" s="639"/>
      <c r="BG78" s="464"/>
      <c r="BH78" s="464"/>
      <c r="BI78" s="464"/>
      <c r="BJ78" s="464"/>
    </row>
    <row r="79" spans="1:74" s="425" customFormat="1" ht="12" customHeight="1" x14ac:dyDescent="0.2">
      <c r="A79" s="424"/>
      <c r="B79" s="753" t="s">
        <v>1386</v>
      </c>
      <c r="C79" s="742"/>
      <c r="D79" s="742"/>
      <c r="E79" s="742"/>
      <c r="F79" s="742"/>
      <c r="G79" s="742"/>
      <c r="H79" s="742"/>
      <c r="I79" s="742"/>
      <c r="J79" s="742"/>
      <c r="K79" s="742"/>
      <c r="L79" s="742"/>
      <c r="M79" s="742"/>
      <c r="N79" s="742"/>
      <c r="O79" s="742"/>
      <c r="P79" s="742"/>
      <c r="Q79" s="742"/>
      <c r="AY79" s="464"/>
      <c r="AZ79" s="464"/>
      <c r="BA79" s="464"/>
      <c r="BB79" s="464"/>
      <c r="BC79" s="464"/>
      <c r="BD79" s="639"/>
      <c r="BE79" s="639"/>
      <c r="BF79" s="639"/>
      <c r="BG79" s="464"/>
      <c r="BH79" s="464"/>
      <c r="BI79" s="464"/>
      <c r="BJ79" s="464"/>
    </row>
    <row r="80" spans="1:74" s="425" customFormat="1" ht="12" customHeight="1" x14ac:dyDescent="0.2">
      <c r="A80" s="424"/>
      <c r="B80" s="753"/>
      <c r="C80" s="742"/>
      <c r="D80" s="742"/>
      <c r="E80" s="742"/>
      <c r="F80" s="742"/>
      <c r="G80" s="742"/>
      <c r="H80" s="742"/>
      <c r="I80" s="742"/>
      <c r="J80" s="742"/>
      <c r="K80" s="742"/>
      <c r="L80" s="742"/>
      <c r="M80" s="742"/>
      <c r="N80" s="742"/>
      <c r="O80" s="742"/>
      <c r="P80" s="742"/>
      <c r="Q80" s="742"/>
      <c r="AY80" s="464"/>
      <c r="AZ80" s="464"/>
      <c r="BA80" s="464"/>
      <c r="BB80" s="464"/>
      <c r="BC80" s="464"/>
      <c r="BD80" s="639"/>
      <c r="BE80" s="639"/>
      <c r="BF80" s="639"/>
      <c r="BG80" s="464"/>
      <c r="BH80" s="464"/>
      <c r="BI80" s="464"/>
      <c r="BJ80" s="464"/>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61" customWidth="1"/>
    <col min="2" max="2" width="43.42578125" style="161" customWidth="1"/>
    <col min="3" max="50" width="7.42578125" style="161" customWidth="1"/>
    <col min="51" max="55" width="7.42578125" style="321" customWidth="1"/>
    <col min="56" max="58" width="7.42578125" style="165" customWidth="1"/>
    <col min="59" max="62" width="7.42578125" style="321" customWidth="1"/>
    <col min="63" max="74" width="7.42578125" style="161" customWidth="1"/>
    <col min="75" max="16384" width="9.5703125" style="161"/>
  </cols>
  <sheetData>
    <row r="1" spans="1:74" ht="13.35" customHeight="1" x14ac:dyDescent="0.2">
      <c r="A1" s="766" t="s">
        <v>798</v>
      </c>
      <c r="B1" s="839" t="s">
        <v>1373</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4"/>
      <c r="AY2" s="460"/>
      <c r="AZ2" s="460"/>
      <c r="BA2" s="460"/>
      <c r="BB2" s="460"/>
      <c r="BC2" s="460"/>
      <c r="BD2" s="640"/>
      <c r="BE2" s="640"/>
      <c r="BF2" s="640"/>
      <c r="BG2" s="460"/>
      <c r="BH2" s="460"/>
      <c r="BI2" s="460"/>
      <c r="BJ2" s="460"/>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1122</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955.89431992000004</v>
      </c>
      <c r="AT6" s="232">
        <v>971.57302676999996</v>
      </c>
      <c r="AU6" s="232">
        <v>980.11904034999998</v>
      </c>
      <c r="AV6" s="232">
        <v>971.94235827</v>
      </c>
      <c r="AW6" s="232">
        <v>973.41548711999997</v>
      </c>
      <c r="AX6" s="232">
        <v>974.94842449999999</v>
      </c>
      <c r="AY6" s="232">
        <v>976.19718993000004</v>
      </c>
      <c r="AZ6" s="305">
        <v>978.10770000000002</v>
      </c>
      <c r="BA6" s="305">
        <v>980.33609999999999</v>
      </c>
      <c r="BB6" s="305">
        <v>982.55939999999998</v>
      </c>
      <c r="BC6" s="305">
        <v>985.66539999999998</v>
      </c>
      <c r="BD6" s="305">
        <v>989.33130000000006</v>
      </c>
      <c r="BE6" s="305">
        <v>994.45709999999997</v>
      </c>
      <c r="BF6" s="305">
        <v>998.56780000000003</v>
      </c>
      <c r="BG6" s="305">
        <v>1002.564</v>
      </c>
      <c r="BH6" s="305">
        <v>1006.405</v>
      </c>
      <c r="BI6" s="305">
        <v>1010.2</v>
      </c>
      <c r="BJ6" s="305">
        <v>1013.91</v>
      </c>
      <c r="BK6" s="305">
        <v>1017.67</v>
      </c>
      <c r="BL6" s="305">
        <v>1021.106</v>
      </c>
      <c r="BM6" s="305">
        <v>1024.355</v>
      </c>
      <c r="BN6" s="305">
        <v>1027.3679999999999</v>
      </c>
      <c r="BO6" s="305">
        <v>1030.278</v>
      </c>
      <c r="BP6" s="305">
        <v>1033.037</v>
      </c>
      <c r="BQ6" s="305">
        <v>1035.6759999999999</v>
      </c>
      <c r="BR6" s="305">
        <v>1038.1089999999999</v>
      </c>
      <c r="BS6" s="305">
        <v>1040.367</v>
      </c>
      <c r="BT6" s="305">
        <v>1042.451</v>
      </c>
      <c r="BU6" s="305">
        <v>1044.3599999999999</v>
      </c>
      <c r="BV6" s="305">
        <v>1046.0940000000001</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2630.6825742999999</v>
      </c>
      <c r="AT7" s="232">
        <v>2674.9065888</v>
      </c>
      <c r="AU7" s="232">
        <v>2702.3306372000002</v>
      </c>
      <c r="AV7" s="232">
        <v>2693.8927951000001</v>
      </c>
      <c r="AW7" s="232">
        <v>2702.0133544999999</v>
      </c>
      <c r="AX7" s="232">
        <v>2707.6303910000001</v>
      </c>
      <c r="AY7" s="232">
        <v>2705.0665583999998</v>
      </c>
      <c r="AZ7" s="305">
        <v>2709.9349999999999</v>
      </c>
      <c r="BA7" s="305">
        <v>2716.5569999999998</v>
      </c>
      <c r="BB7" s="305">
        <v>2725.2959999999998</v>
      </c>
      <c r="BC7" s="305">
        <v>2735.1559999999999</v>
      </c>
      <c r="BD7" s="305">
        <v>2746.4989999999998</v>
      </c>
      <c r="BE7" s="305">
        <v>2761.0790000000002</v>
      </c>
      <c r="BF7" s="305">
        <v>2774.0729999999999</v>
      </c>
      <c r="BG7" s="305">
        <v>2787.2359999999999</v>
      </c>
      <c r="BH7" s="305">
        <v>2801.2919999999999</v>
      </c>
      <c r="BI7" s="305">
        <v>2814.2469999999998</v>
      </c>
      <c r="BJ7" s="305">
        <v>2826.8270000000002</v>
      </c>
      <c r="BK7" s="305">
        <v>2839.15</v>
      </c>
      <c r="BL7" s="305">
        <v>2850.8870000000002</v>
      </c>
      <c r="BM7" s="305">
        <v>2862.1570000000002</v>
      </c>
      <c r="BN7" s="305">
        <v>2872.998</v>
      </c>
      <c r="BO7" s="305">
        <v>2883.308</v>
      </c>
      <c r="BP7" s="305">
        <v>2893.1239999999998</v>
      </c>
      <c r="BQ7" s="305">
        <v>2902.866</v>
      </c>
      <c r="BR7" s="305">
        <v>2911.377</v>
      </c>
      <c r="BS7" s="305">
        <v>2919.0790000000002</v>
      </c>
      <c r="BT7" s="305">
        <v>2925.971</v>
      </c>
      <c r="BU7" s="305">
        <v>2932.0529999999999</v>
      </c>
      <c r="BV7" s="305">
        <v>2937.3249999999998</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2422.0401953000001</v>
      </c>
      <c r="AT8" s="232">
        <v>2465.3971941999998</v>
      </c>
      <c r="AU8" s="232">
        <v>2487.9923076999999</v>
      </c>
      <c r="AV8" s="232">
        <v>2461.3637616000001</v>
      </c>
      <c r="AW8" s="232">
        <v>2463.7814352</v>
      </c>
      <c r="AX8" s="232">
        <v>2466.7835540999999</v>
      </c>
      <c r="AY8" s="232">
        <v>2469.7774878999999</v>
      </c>
      <c r="AZ8" s="305">
        <v>2474.393</v>
      </c>
      <c r="BA8" s="305">
        <v>2480.0369999999998</v>
      </c>
      <c r="BB8" s="305">
        <v>2486.7179999999998</v>
      </c>
      <c r="BC8" s="305">
        <v>2494.415</v>
      </c>
      <c r="BD8" s="305">
        <v>2503.1350000000002</v>
      </c>
      <c r="BE8" s="305">
        <v>2514.7600000000002</v>
      </c>
      <c r="BF8" s="305">
        <v>2524.1170000000002</v>
      </c>
      <c r="BG8" s="305">
        <v>2533.0880000000002</v>
      </c>
      <c r="BH8" s="305">
        <v>2541.2339999999999</v>
      </c>
      <c r="BI8" s="305">
        <v>2549.761</v>
      </c>
      <c r="BJ8" s="305">
        <v>2558.2280000000001</v>
      </c>
      <c r="BK8" s="305">
        <v>2567.3220000000001</v>
      </c>
      <c r="BL8" s="305">
        <v>2575.16</v>
      </c>
      <c r="BM8" s="305">
        <v>2582.4270000000001</v>
      </c>
      <c r="BN8" s="305">
        <v>2588.752</v>
      </c>
      <c r="BO8" s="305">
        <v>2595.154</v>
      </c>
      <c r="BP8" s="305">
        <v>2601.2620000000002</v>
      </c>
      <c r="BQ8" s="305">
        <v>2607.1750000000002</v>
      </c>
      <c r="BR8" s="305">
        <v>2612.6210000000001</v>
      </c>
      <c r="BS8" s="305">
        <v>2617.6990000000001</v>
      </c>
      <c r="BT8" s="305">
        <v>2622.4079999999999</v>
      </c>
      <c r="BU8" s="305">
        <v>2626.75</v>
      </c>
      <c r="BV8" s="305">
        <v>2630.723</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1152.2383182999999</v>
      </c>
      <c r="AT9" s="232">
        <v>1171.3284586</v>
      </c>
      <c r="AU9" s="232">
        <v>1181.4379514</v>
      </c>
      <c r="AV9" s="232">
        <v>1170.5573913999999</v>
      </c>
      <c r="AW9" s="232">
        <v>1171.7126433999999</v>
      </c>
      <c r="AX9" s="232">
        <v>1172.8943019000001</v>
      </c>
      <c r="AY9" s="232">
        <v>1173.7902125000001</v>
      </c>
      <c r="AZ9" s="305">
        <v>1175.259</v>
      </c>
      <c r="BA9" s="305">
        <v>1176.9880000000001</v>
      </c>
      <c r="BB9" s="305">
        <v>1178.2059999999999</v>
      </c>
      <c r="BC9" s="305">
        <v>1181.0350000000001</v>
      </c>
      <c r="BD9" s="305">
        <v>1184.703</v>
      </c>
      <c r="BE9" s="305">
        <v>1190.643</v>
      </c>
      <c r="BF9" s="305">
        <v>1194.915</v>
      </c>
      <c r="BG9" s="305">
        <v>1198.951</v>
      </c>
      <c r="BH9" s="305">
        <v>1202.539</v>
      </c>
      <c r="BI9" s="305">
        <v>1206.2629999999999</v>
      </c>
      <c r="BJ9" s="305">
        <v>1209.9100000000001</v>
      </c>
      <c r="BK9" s="305">
        <v>1213.463</v>
      </c>
      <c r="BL9" s="305">
        <v>1216.971</v>
      </c>
      <c r="BM9" s="305">
        <v>1220.415</v>
      </c>
      <c r="BN9" s="305">
        <v>1223.787</v>
      </c>
      <c r="BO9" s="305">
        <v>1227.1120000000001</v>
      </c>
      <c r="BP9" s="305">
        <v>1230.3810000000001</v>
      </c>
      <c r="BQ9" s="305">
        <v>1233.873</v>
      </c>
      <c r="BR9" s="305">
        <v>1236.82</v>
      </c>
      <c r="BS9" s="305">
        <v>1239.502</v>
      </c>
      <c r="BT9" s="305">
        <v>1241.9169999999999</v>
      </c>
      <c r="BU9" s="305">
        <v>1244.067</v>
      </c>
      <c r="BV9" s="305">
        <v>1245.951</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3293.1473612999998</v>
      </c>
      <c r="AT10" s="232">
        <v>3344.9622828000001</v>
      </c>
      <c r="AU10" s="232">
        <v>3374.0092599999998</v>
      </c>
      <c r="AV10" s="232">
        <v>3350.9195347999998</v>
      </c>
      <c r="AW10" s="232">
        <v>3356.4571919</v>
      </c>
      <c r="AX10" s="232">
        <v>3361.2534731999999</v>
      </c>
      <c r="AY10" s="232">
        <v>3362.2424624999999</v>
      </c>
      <c r="AZ10" s="305">
        <v>3367.855</v>
      </c>
      <c r="BA10" s="305">
        <v>3375.0259999999998</v>
      </c>
      <c r="BB10" s="305">
        <v>3382.944</v>
      </c>
      <c r="BC10" s="305">
        <v>3393.84</v>
      </c>
      <c r="BD10" s="305">
        <v>3406.902</v>
      </c>
      <c r="BE10" s="305">
        <v>3426.5030000000002</v>
      </c>
      <c r="BF10" s="305">
        <v>3440.62</v>
      </c>
      <c r="BG10" s="305">
        <v>3453.6260000000002</v>
      </c>
      <c r="BH10" s="305">
        <v>3463.7539999999999</v>
      </c>
      <c r="BI10" s="305">
        <v>3475.8589999999999</v>
      </c>
      <c r="BJ10" s="305">
        <v>3488.1750000000002</v>
      </c>
      <c r="BK10" s="305">
        <v>3502.1179999999999</v>
      </c>
      <c r="BL10" s="305">
        <v>3513.7979999999998</v>
      </c>
      <c r="BM10" s="305">
        <v>3524.63</v>
      </c>
      <c r="BN10" s="305">
        <v>3534.27</v>
      </c>
      <c r="BO10" s="305">
        <v>3543.6619999999998</v>
      </c>
      <c r="BP10" s="305">
        <v>3552.4630000000002</v>
      </c>
      <c r="BQ10" s="305">
        <v>3560.1239999999998</v>
      </c>
      <c r="BR10" s="305">
        <v>3568.1559999999999</v>
      </c>
      <c r="BS10" s="305">
        <v>3576.011</v>
      </c>
      <c r="BT10" s="305">
        <v>3583.6869999999999</v>
      </c>
      <c r="BU10" s="305">
        <v>3591.1849999999999</v>
      </c>
      <c r="BV10" s="305">
        <v>3598.5050000000001</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796.05080238999994</v>
      </c>
      <c r="AT11" s="232">
        <v>811.40120704000003</v>
      </c>
      <c r="AU11" s="232">
        <v>819.82807498</v>
      </c>
      <c r="AV11" s="232">
        <v>812.25362909</v>
      </c>
      <c r="AW11" s="232">
        <v>813.64175642999999</v>
      </c>
      <c r="AX11" s="232">
        <v>814.91467989</v>
      </c>
      <c r="AY11" s="232">
        <v>815.74589888000003</v>
      </c>
      <c r="AZ11" s="305">
        <v>817.03330000000005</v>
      </c>
      <c r="BA11" s="305">
        <v>818.45039999999995</v>
      </c>
      <c r="BB11" s="305">
        <v>819.33579999999995</v>
      </c>
      <c r="BC11" s="305">
        <v>821.50819999999999</v>
      </c>
      <c r="BD11" s="305">
        <v>824.30619999999999</v>
      </c>
      <c r="BE11" s="305">
        <v>828.82719999999995</v>
      </c>
      <c r="BF11" s="305">
        <v>832.05349999999999</v>
      </c>
      <c r="BG11" s="305">
        <v>835.08240000000001</v>
      </c>
      <c r="BH11" s="305">
        <v>837.66139999999996</v>
      </c>
      <c r="BI11" s="305">
        <v>840.48490000000004</v>
      </c>
      <c r="BJ11" s="305">
        <v>843.30039999999997</v>
      </c>
      <c r="BK11" s="305">
        <v>846.15449999999998</v>
      </c>
      <c r="BL11" s="305">
        <v>848.91920000000005</v>
      </c>
      <c r="BM11" s="305">
        <v>851.64089999999999</v>
      </c>
      <c r="BN11" s="305">
        <v>854.61580000000004</v>
      </c>
      <c r="BO11" s="305">
        <v>857.02980000000002</v>
      </c>
      <c r="BP11" s="305">
        <v>859.17899999999997</v>
      </c>
      <c r="BQ11" s="305">
        <v>860.71839999999997</v>
      </c>
      <c r="BR11" s="305">
        <v>862.59649999999999</v>
      </c>
      <c r="BS11" s="305">
        <v>864.4683</v>
      </c>
      <c r="BT11" s="305">
        <v>866.3338</v>
      </c>
      <c r="BU11" s="305">
        <v>868.19309999999996</v>
      </c>
      <c r="BV11" s="305">
        <v>870.0462</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2236.5856039</v>
      </c>
      <c r="AT12" s="232">
        <v>2271.0159021999998</v>
      </c>
      <c r="AU12" s="232">
        <v>2292.4909877</v>
      </c>
      <c r="AV12" s="232">
        <v>2286.2415403999998</v>
      </c>
      <c r="AW12" s="232">
        <v>2292.8831903</v>
      </c>
      <c r="AX12" s="232">
        <v>2297.6466172999999</v>
      </c>
      <c r="AY12" s="232">
        <v>2297.1465223</v>
      </c>
      <c r="AZ12" s="305">
        <v>2300.692</v>
      </c>
      <c r="BA12" s="305">
        <v>2304.8989999999999</v>
      </c>
      <c r="BB12" s="305">
        <v>2308.335</v>
      </c>
      <c r="BC12" s="305">
        <v>2314.9369999999999</v>
      </c>
      <c r="BD12" s="305">
        <v>2323.2730000000001</v>
      </c>
      <c r="BE12" s="305">
        <v>2336.0329999999999</v>
      </c>
      <c r="BF12" s="305">
        <v>2345.819</v>
      </c>
      <c r="BG12" s="305">
        <v>2355.3220000000001</v>
      </c>
      <c r="BH12" s="305">
        <v>2364.0630000000001</v>
      </c>
      <c r="BI12" s="305">
        <v>2373.3580000000002</v>
      </c>
      <c r="BJ12" s="305">
        <v>2382.7280000000001</v>
      </c>
      <c r="BK12" s="305">
        <v>2392.5369999999998</v>
      </c>
      <c r="BL12" s="305">
        <v>2401.7849999999999</v>
      </c>
      <c r="BM12" s="305">
        <v>2410.8359999999998</v>
      </c>
      <c r="BN12" s="305">
        <v>2419.9409999999998</v>
      </c>
      <c r="BO12" s="305">
        <v>2428.41</v>
      </c>
      <c r="BP12" s="305">
        <v>2436.4940000000001</v>
      </c>
      <c r="BQ12" s="305">
        <v>2444.0300000000002</v>
      </c>
      <c r="BR12" s="305">
        <v>2451.4670000000001</v>
      </c>
      <c r="BS12" s="305">
        <v>2458.6410000000001</v>
      </c>
      <c r="BT12" s="305">
        <v>2465.5520000000001</v>
      </c>
      <c r="BU12" s="305">
        <v>2472.201</v>
      </c>
      <c r="BV12" s="305">
        <v>2478.587</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1247.4972499999999</v>
      </c>
      <c r="AT13" s="232">
        <v>1268.0764913999999</v>
      </c>
      <c r="AU13" s="232">
        <v>1279.9934836</v>
      </c>
      <c r="AV13" s="232">
        <v>1272.4707000000001</v>
      </c>
      <c r="AW13" s="232">
        <v>1275.1463388</v>
      </c>
      <c r="AX13" s="232">
        <v>1277.2428734</v>
      </c>
      <c r="AY13" s="232">
        <v>1277.2614704</v>
      </c>
      <c r="AZ13" s="305">
        <v>1279.3240000000001</v>
      </c>
      <c r="BA13" s="305">
        <v>1281.931</v>
      </c>
      <c r="BB13" s="305">
        <v>1284.614</v>
      </c>
      <c r="BC13" s="305">
        <v>1288.664</v>
      </c>
      <c r="BD13" s="305">
        <v>1293.6110000000001</v>
      </c>
      <c r="BE13" s="305">
        <v>1301.2639999999999</v>
      </c>
      <c r="BF13" s="305">
        <v>1306.6510000000001</v>
      </c>
      <c r="BG13" s="305">
        <v>1311.578</v>
      </c>
      <c r="BH13" s="305">
        <v>1315.3150000000001</v>
      </c>
      <c r="BI13" s="305">
        <v>1319.874</v>
      </c>
      <c r="BJ13" s="305">
        <v>1324.5229999999999</v>
      </c>
      <c r="BK13" s="305">
        <v>1329.845</v>
      </c>
      <c r="BL13" s="305">
        <v>1334.2380000000001</v>
      </c>
      <c r="BM13" s="305">
        <v>1338.2840000000001</v>
      </c>
      <c r="BN13" s="305">
        <v>1341.7929999999999</v>
      </c>
      <c r="BO13" s="305">
        <v>1345.288</v>
      </c>
      <c r="BP13" s="305">
        <v>1348.579</v>
      </c>
      <c r="BQ13" s="305">
        <v>1351.3209999999999</v>
      </c>
      <c r="BR13" s="305">
        <v>1354.462</v>
      </c>
      <c r="BS13" s="305">
        <v>1357.6569999999999</v>
      </c>
      <c r="BT13" s="305">
        <v>1360.905</v>
      </c>
      <c r="BU13" s="305">
        <v>1364.2080000000001</v>
      </c>
      <c r="BV13" s="305">
        <v>1367.5640000000001</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3634.1262984</v>
      </c>
      <c r="AT14" s="232">
        <v>3692.0888304</v>
      </c>
      <c r="AU14" s="232">
        <v>3725.4661510999999</v>
      </c>
      <c r="AV14" s="232">
        <v>3700.0140968000001</v>
      </c>
      <c r="AW14" s="232">
        <v>3709.9041176000001</v>
      </c>
      <c r="AX14" s="232">
        <v>3720.8920496999999</v>
      </c>
      <c r="AY14" s="232">
        <v>3734.7924677000001</v>
      </c>
      <c r="AZ14" s="305">
        <v>3746.6149999999998</v>
      </c>
      <c r="BA14" s="305">
        <v>3758.1750000000002</v>
      </c>
      <c r="BB14" s="305">
        <v>3765.7289999999998</v>
      </c>
      <c r="BC14" s="305">
        <v>3779.57</v>
      </c>
      <c r="BD14" s="305">
        <v>3795.9560000000001</v>
      </c>
      <c r="BE14" s="305">
        <v>3819.4140000000002</v>
      </c>
      <c r="BF14" s="305">
        <v>3837.4920000000002</v>
      </c>
      <c r="BG14" s="305">
        <v>3854.7190000000001</v>
      </c>
      <c r="BH14" s="305">
        <v>3870.5479999999998</v>
      </c>
      <c r="BI14" s="305">
        <v>3886.4810000000002</v>
      </c>
      <c r="BJ14" s="305">
        <v>3901.971</v>
      </c>
      <c r="BK14" s="305">
        <v>3917.1889999999999</v>
      </c>
      <c r="BL14" s="305">
        <v>3931.6680000000001</v>
      </c>
      <c r="BM14" s="305">
        <v>3945.578</v>
      </c>
      <c r="BN14" s="305">
        <v>3959.694</v>
      </c>
      <c r="BO14" s="305">
        <v>3971.884</v>
      </c>
      <c r="BP14" s="305">
        <v>3982.9229999999998</v>
      </c>
      <c r="BQ14" s="305">
        <v>3992.0929999999998</v>
      </c>
      <c r="BR14" s="305">
        <v>4001.3710000000001</v>
      </c>
      <c r="BS14" s="305">
        <v>4010.0390000000002</v>
      </c>
      <c r="BT14" s="305">
        <v>4018.096</v>
      </c>
      <c r="BU14" s="305">
        <v>4025.5430000000001</v>
      </c>
      <c r="BV14" s="305">
        <v>4032.3789999999999</v>
      </c>
    </row>
    <row r="15" spans="1:74" ht="11.1" customHeight="1" x14ac:dyDescent="0.2">
      <c r="A15" s="148"/>
      <c r="B15" s="165" t="s">
        <v>1002</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315"/>
      <c r="BA15" s="315"/>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96.974929437</v>
      </c>
      <c r="D16" s="250">
        <v>97.180940468000003</v>
      </c>
      <c r="E16" s="250">
        <v>97.400754070999994</v>
      </c>
      <c r="F16" s="250">
        <v>97.810380910000006</v>
      </c>
      <c r="G16" s="250">
        <v>97.925791661000005</v>
      </c>
      <c r="H16" s="250">
        <v>97.922996987999994</v>
      </c>
      <c r="I16" s="250">
        <v>97.433005761999993</v>
      </c>
      <c r="J16" s="250">
        <v>97.470543585000001</v>
      </c>
      <c r="K16" s="250">
        <v>97.666619330000003</v>
      </c>
      <c r="L16" s="250">
        <v>98.371718267999995</v>
      </c>
      <c r="M16" s="250">
        <v>98.622005901999998</v>
      </c>
      <c r="N16" s="250">
        <v>98.767967502000005</v>
      </c>
      <c r="O16" s="250">
        <v>98.628181845</v>
      </c>
      <c r="P16" s="250">
        <v>98.701557296999994</v>
      </c>
      <c r="Q16" s="250">
        <v>98.806672633999995</v>
      </c>
      <c r="R16" s="250">
        <v>98.954817790999996</v>
      </c>
      <c r="S16" s="250">
        <v>99.114945445999993</v>
      </c>
      <c r="T16" s="250">
        <v>99.298345534999996</v>
      </c>
      <c r="U16" s="250">
        <v>99.619669606000002</v>
      </c>
      <c r="V16" s="250">
        <v>99.763625899000004</v>
      </c>
      <c r="W16" s="250">
        <v>99.844865963000004</v>
      </c>
      <c r="X16" s="250">
        <v>99.839297892000005</v>
      </c>
      <c r="Y16" s="250">
        <v>99.813174426000003</v>
      </c>
      <c r="Z16" s="250">
        <v>99.742403659999994</v>
      </c>
      <c r="AA16" s="250">
        <v>99.646319832000003</v>
      </c>
      <c r="AB16" s="250">
        <v>99.471753785999994</v>
      </c>
      <c r="AC16" s="250">
        <v>99.238039760999996</v>
      </c>
      <c r="AD16" s="250">
        <v>98.698396009000007</v>
      </c>
      <c r="AE16" s="250">
        <v>98.531472336999997</v>
      </c>
      <c r="AF16" s="250">
        <v>98.490486996000001</v>
      </c>
      <c r="AG16" s="250">
        <v>98.791383769999996</v>
      </c>
      <c r="AH16" s="250">
        <v>98.840317256000006</v>
      </c>
      <c r="AI16" s="250">
        <v>98.853231238000006</v>
      </c>
      <c r="AJ16" s="250">
        <v>98.945324209000006</v>
      </c>
      <c r="AK16" s="250">
        <v>98.799800308000002</v>
      </c>
      <c r="AL16" s="250">
        <v>98.531858032000002</v>
      </c>
      <c r="AM16" s="250">
        <v>99.892244000999995</v>
      </c>
      <c r="AN16" s="250">
        <v>98.066405004000003</v>
      </c>
      <c r="AO16" s="250">
        <v>94.805087665000002</v>
      </c>
      <c r="AP16" s="250">
        <v>84.764930594999996</v>
      </c>
      <c r="AQ16" s="250">
        <v>82.640177610999999</v>
      </c>
      <c r="AR16" s="250">
        <v>83.087467324000002</v>
      </c>
      <c r="AS16" s="250">
        <v>90.428850060000002</v>
      </c>
      <c r="AT16" s="250">
        <v>92.778687426000005</v>
      </c>
      <c r="AU16" s="250">
        <v>94.459029745999999</v>
      </c>
      <c r="AV16" s="250">
        <v>94.800730512000001</v>
      </c>
      <c r="AW16" s="250">
        <v>95.643942624000005</v>
      </c>
      <c r="AX16" s="250">
        <v>96.319519572999994</v>
      </c>
      <c r="AY16" s="250">
        <v>96.762296063999997</v>
      </c>
      <c r="AZ16" s="316">
        <v>97.151480000000006</v>
      </c>
      <c r="BA16" s="316">
        <v>97.421899999999994</v>
      </c>
      <c r="BB16" s="316">
        <v>97.384659999999997</v>
      </c>
      <c r="BC16" s="316">
        <v>97.559229999999999</v>
      </c>
      <c r="BD16" s="316">
        <v>97.756699999999995</v>
      </c>
      <c r="BE16" s="316">
        <v>97.952269999999999</v>
      </c>
      <c r="BF16" s="316">
        <v>98.214179999999999</v>
      </c>
      <c r="BG16" s="316">
        <v>98.517610000000005</v>
      </c>
      <c r="BH16" s="316">
        <v>98.91816</v>
      </c>
      <c r="BI16" s="316">
        <v>99.262929999999997</v>
      </c>
      <c r="BJ16" s="316">
        <v>99.607519999999994</v>
      </c>
      <c r="BK16" s="316">
        <v>99.951099999999997</v>
      </c>
      <c r="BL16" s="316">
        <v>100.29600000000001</v>
      </c>
      <c r="BM16" s="316">
        <v>100.6412</v>
      </c>
      <c r="BN16" s="316">
        <v>101.0501</v>
      </c>
      <c r="BO16" s="316">
        <v>101.349</v>
      </c>
      <c r="BP16" s="316">
        <v>101.6009</v>
      </c>
      <c r="BQ16" s="316">
        <v>101.75320000000001</v>
      </c>
      <c r="BR16" s="316">
        <v>101.9508</v>
      </c>
      <c r="BS16" s="316">
        <v>102.1409</v>
      </c>
      <c r="BT16" s="316">
        <v>102.3237</v>
      </c>
      <c r="BU16" s="316">
        <v>102.499</v>
      </c>
      <c r="BV16" s="316">
        <v>102.6669</v>
      </c>
    </row>
    <row r="17" spans="1:74" ht="11.1" customHeight="1" x14ac:dyDescent="0.2">
      <c r="A17" s="148" t="s">
        <v>699</v>
      </c>
      <c r="B17" s="204" t="s">
        <v>468</v>
      </c>
      <c r="C17" s="250">
        <v>97.408455871000001</v>
      </c>
      <c r="D17" s="250">
        <v>97.570900424000001</v>
      </c>
      <c r="E17" s="250">
        <v>97.755656368000004</v>
      </c>
      <c r="F17" s="250">
        <v>98.185233578999998</v>
      </c>
      <c r="G17" s="250">
        <v>98.247729901</v>
      </c>
      <c r="H17" s="250">
        <v>98.165655211000001</v>
      </c>
      <c r="I17" s="250">
        <v>97.499675302</v>
      </c>
      <c r="J17" s="250">
        <v>97.457959236999997</v>
      </c>
      <c r="K17" s="250">
        <v>97.601172812000001</v>
      </c>
      <c r="L17" s="250">
        <v>98.297704342000003</v>
      </c>
      <c r="M17" s="250">
        <v>98.534485958000005</v>
      </c>
      <c r="N17" s="250">
        <v>98.679905976000001</v>
      </c>
      <c r="O17" s="250">
        <v>98.588340807999998</v>
      </c>
      <c r="P17" s="250">
        <v>98.660255320999994</v>
      </c>
      <c r="Q17" s="250">
        <v>98.750025926000006</v>
      </c>
      <c r="R17" s="250">
        <v>98.817276801999995</v>
      </c>
      <c r="S17" s="250">
        <v>98.973041457999997</v>
      </c>
      <c r="T17" s="250">
        <v>99.176944071999998</v>
      </c>
      <c r="U17" s="250">
        <v>99.594107639000001</v>
      </c>
      <c r="V17" s="250">
        <v>99.770443924999995</v>
      </c>
      <c r="W17" s="250">
        <v>99.871075925</v>
      </c>
      <c r="X17" s="250">
        <v>99.911732041999997</v>
      </c>
      <c r="Y17" s="250">
        <v>99.849159168</v>
      </c>
      <c r="Z17" s="250">
        <v>99.699085703999998</v>
      </c>
      <c r="AA17" s="250">
        <v>99.373124184999995</v>
      </c>
      <c r="AB17" s="250">
        <v>99.114340145</v>
      </c>
      <c r="AC17" s="250">
        <v>98.834346117999999</v>
      </c>
      <c r="AD17" s="250">
        <v>98.391760938999994</v>
      </c>
      <c r="AE17" s="250">
        <v>98.175382807999995</v>
      </c>
      <c r="AF17" s="250">
        <v>98.043830561999997</v>
      </c>
      <c r="AG17" s="250">
        <v>98.079090695999994</v>
      </c>
      <c r="AH17" s="250">
        <v>98.055700345999995</v>
      </c>
      <c r="AI17" s="250">
        <v>98.055646007999997</v>
      </c>
      <c r="AJ17" s="250">
        <v>98.269250760999995</v>
      </c>
      <c r="AK17" s="250">
        <v>98.173126139000004</v>
      </c>
      <c r="AL17" s="250">
        <v>97.957595218999998</v>
      </c>
      <c r="AM17" s="250">
        <v>99.801360774000003</v>
      </c>
      <c r="AN17" s="250">
        <v>97.712990180999995</v>
      </c>
      <c r="AO17" s="250">
        <v>93.871186211999998</v>
      </c>
      <c r="AP17" s="250">
        <v>81.870851420999998</v>
      </c>
      <c r="AQ17" s="250">
        <v>79.326003783999994</v>
      </c>
      <c r="AR17" s="250">
        <v>79.831545855000002</v>
      </c>
      <c r="AS17" s="250">
        <v>88.754380802</v>
      </c>
      <c r="AT17" s="250">
        <v>91.335524913</v>
      </c>
      <c r="AU17" s="250">
        <v>92.941881355999996</v>
      </c>
      <c r="AV17" s="250">
        <v>92.354929440999996</v>
      </c>
      <c r="AW17" s="250">
        <v>92.925601064999995</v>
      </c>
      <c r="AX17" s="250">
        <v>93.435375539999995</v>
      </c>
      <c r="AY17" s="250">
        <v>93.943408766999994</v>
      </c>
      <c r="AZ17" s="316">
        <v>94.287019999999998</v>
      </c>
      <c r="BA17" s="316">
        <v>94.525369999999995</v>
      </c>
      <c r="BB17" s="316">
        <v>94.447689999999994</v>
      </c>
      <c r="BC17" s="316">
        <v>94.633589999999998</v>
      </c>
      <c r="BD17" s="316">
        <v>94.872290000000007</v>
      </c>
      <c r="BE17" s="316">
        <v>95.175460000000001</v>
      </c>
      <c r="BF17" s="316">
        <v>95.511020000000002</v>
      </c>
      <c r="BG17" s="316">
        <v>95.890640000000005</v>
      </c>
      <c r="BH17" s="316">
        <v>96.328040000000001</v>
      </c>
      <c r="BI17" s="316">
        <v>96.785449999999997</v>
      </c>
      <c r="BJ17" s="316">
        <v>97.276619999999994</v>
      </c>
      <c r="BK17" s="316">
        <v>97.846670000000003</v>
      </c>
      <c r="BL17" s="316">
        <v>98.371499999999997</v>
      </c>
      <c r="BM17" s="316">
        <v>98.896240000000006</v>
      </c>
      <c r="BN17" s="316">
        <v>99.510210000000001</v>
      </c>
      <c r="BO17" s="316">
        <v>99.967789999999994</v>
      </c>
      <c r="BP17" s="316">
        <v>100.3583</v>
      </c>
      <c r="BQ17" s="316">
        <v>100.61</v>
      </c>
      <c r="BR17" s="316">
        <v>100.92010000000001</v>
      </c>
      <c r="BS17" s="316">
        <v>101.2169</v>
      </c>
      <c r="BT17" s="316">
        <v>101.5004</v>
      </c>
      <c r="BU17" s="316">
        <v>101.7706</v>
      </c>
      <c r="BV17" s="316">
        <v>102.0275</v>
      </c>
    </row>
    <row r="18" spans="1:74" ht="11.1" customHeight="1" x14ac:dyDescent="0.2">
      <c r="A18" s="148" t="s">
        <v>700</v>
      </c>
      <c r="B18" s="204" t="s">
        <v>436</v>
      </c>
      <c r="C18" s="250">
        <v>104.64460407999999</v>
      </c>
      <c r="D18" s="250">
        <v>104.90341101999999</v>
      </c>
      <c r="E18" s="250">
        <v>105.17766874</v>
      </c>
      <c r="F18" s="250">
        <v>105.69353586</v>
      </c>
      <c r="G18" s="250">
        <v>105.82907613</v>
      </c>
      <c r="H18" s="250">
        <v>105.8104482</v>
      </c>
      <c r="I18" s="250">
        <v>105.10454223000001</v>
      </c>
      <c r="J18" s="250">
        <v>105.17741024</v>
      </c>
      <c r="K18" s="250">
        <v>105.49594241</v>
      </c>
      <c r="L18" s="250">
        <v>106.54080462</v>
      </c>
      <c r="M18" s="250">
        <v>106.99016568</v>
      </c>
      <c r="N18" s="250">
        <v>107.32469147</v>
      </c>
      <c r="O18" s="250">
        <v>107.40649164</v>
      </c>
      <c r="P18" s="250">
        <v>107.61476467</v>
      </c>
      <c r="Q18" s="250">
        <v>107.81162019999999</v>
      </c>
      <c r="R18" s="250">
        <v>107.94541674</v>
      </c>
      <c r="S18" s="250">
        <v>108.15816839999999</v>
      </c>
      <c r="T18" s="250">
        <v>108.39823370000001</v>
      </c>
      <c r="U18" s="250">
        <v>108.78870886999999</v>
      </c>
      <c r="V18" s="250">
        <v>108.99107924</v>
      </c>
      <c r="W18" s="250">
        <v>109.12844105000001</v>
      </c>
      <c r="X18" s="250">
        <v>109.26648876</v>
      </c>
      <c r="Y18" s="250">
        <v>109.22456261000001</v>
      </c>
      <c r="Z18" s="250">
        <v>109.06835706</v>
      </c>
      <c r="AA18" s="250">
        <v>108.71440615</v>
      </c>
      <c r="AB18" s="250">
        <v>108.39224127</v>
      </c>
      <c r="AC18" s="250">
        <v>108.01839646000001</v>
      </c>
      <c r="AD18" s="250">
        <v>107.34323643</v>
      </c>
      <c r="AE18" s="250">
        <v>107.05325823</v>
      </c>
      <c r="AF18" s="250">
        <v>106.89882656</v>
      </c>
      <c r="AG18" s="250">
        <v>107.10823288</v>
      </c>
      <c r="AH18" s="250">
        <v>107.05367570999999</v>
      </c>
      <c r="AI18" s="250">
        <v>106.96344649</v>
      </c>
      <c r="AJ18" s="250">
        <v>106.97204680999999</v>
      </c>
      <c r="AK18" s="250">
        <v>106.70959732</v>
      </c>
      <c r="AL18" s="250">
        <v>106.31059959</v>
      </c>
      <c r="AM18" s="250">
        <v>108.16876132</v>
      </c>
      <c r="AN18" s="250">
        <v>105.70138636999999</v>
      </c>
      <c r="AO18" s="250">
        <v>101.30218241999999</v>
      </c>
      <c r="AP18" s="250">
        <v>87.618044247</v>
      </c>
      <c r="AQ18" s="250">
        <v>84.870011231999996</v>
      </c>
      <c r="AR18" s="250">
        <v>85.704978143999995</v>
      </c>
      <c r="AS18" s="250">
        <v>96.492529413</v>
      </c>
      <c r="AT18" s="250">
        <v>99.716307858999997</v>
      </c>
      <c r="AU18" s="250">
        <v>101.74589791</v>
      </c>
      <c r="AV18" s="250">
        <v>101.10572836</v>
      </c>
      <c r="AW18" s="250">
        <v>101.85362003</v>
      </c>
      <c r="AX18" s="250">
        <v>102.51400172</v>
      </c>
      <c r="AY18" s="250">
        <v>103.17886409</v>
      </c>
      <c r="AZ18" s="316">
        <v>103.59520000000001</v>
      </c>
      <c r="BA18" s="316">
        <v>103.85509999999999</v>
      </c>
      <c r="BB18" s="316">
        <v>103.7431</v>
      </c>
      <c r="BC18" s="316">
        <v>103.8515</v>
      </c>
      <c r="BD18" s="316">
        <v>103.9649</v>
      </c>
      <c r="BE18" s="316">
        <v>103.911</v>
      </c>
      <c r="BF18" s="316">
        <v>104.16379999999999</v>
      </c>
      <c r="BG18" s="316">
        <v>104.5509</v>
      </c>
      <c r="BH18" s="316">
        <v>105.2666</v>
      </c>
      <c r="BI18" s="316">
        <v>105.77670000000001</v>
      </c>
      <c r="BJ18" s="316">
        <v>106.2756</v>
      </c>
      <c r="BK18" s="316">
        <v>106.789</v>
      </c>
      <c r="BL18" s="316">
        <v>107.246</v>
      </c>
      <c r="BM18" s="316">
        <v>107.6722</v>
      </c>
      <c r="BN18" s="316">
        <v>108.0796</v>
      </c>
      <c r="BO18" s="316">
        <v>108.4358</v>
      </c>
      <c r="BP18" s="316">
        <v>108.7525</v>
      </c>
      <c r="BQ18" s="316">
        <v>108.98739999999999</v>
      </c>
      <c r="BR18" s="316">
        <v>109.25709999999999</v>
      </c>
      <c r="BS18" s="316">
        <v>109.51909999999999</v>
      </c>
      <c r="BT18" s="316">
        <v>109.7736</v>
      </c>
      <c r="BU18" s="316">
        <v>110.0205</v>
      </c>
      <c r="BV18" s="316">
        <v>110.2598</v>
      </c>
    </row>
    <row r="19" spans="1:74" ht="11.1" customHeight="1" x14ac:dyDescent="0.2">
      <c r="A19" s="148" t="s">
        <v>701</v>
      </c>
      <c r="B19" s="204" t="s">
        <v>437</v>
      </c>
      <c r="C19" s="250">
        <v>101.39213694</v>
      </c>
      <c r="D19" s="250">
        <v>101.6428619</v>
      </c>
      <c r="E19" s="250">
        <v>101.92738172</v>
      </c>
      <c r="F19" s="250">
        <v>102.47069123</v>
      </c>
      <c r="G19" s="250">
        <v>102.65405466</v>
      </c>
      <c r="H19" s="250">
        <v>102.70246684999999</v>
      </c>
      <c r="I19" s="250">
        <v>102.18943966000001</v>
      </c>
      <c r="J19" s="250">
        <v>102.28781544</v>
      </c>
      <c r="K19" s="250">
        <v>102.57110608000001</v>
      </c>
      <c r="L19" s="250">
        <v>103.4250885</v>
      </c>
      <c r="M19" s="250">
        <v>103.78887612</v>
      </c>
      <c r="N19" s="250">
        <v>104.04824589</v>
      </c>
      <c r="O19" s="250">
        <v>104.01973</v>
      </c>
      <c r="P19" s="250">
        <v>104.20786491</v>
      </c>
      <c r="Q19" s="250">
        <v>104.42918281999999</v>
      </c>
      <c r="R19" s="250">
        <v>104.6750208</v>
      </c>
      <c r="S19" s="250">
        <v>104.9692019</v>
      </c>
      <c r="T19" s="250">
        <v>105.3030632</v>
      </c>
      <c r="U19" s="250">
        <v>105.82543873</v>
      </c>
      <c r="V19" s="250">
        <v>106.12703489</v>
      </c>
      <c r="W19" s="250">
        <v>106.35668570999999</v>
      </c>
      <c r="X19" s="250">
        <v>106.57171270000001</v>
      </c>
      <c r="Y19" s="250">
        <v>106.61448172</v>
      </c>
      <c r="Z19" s="250">
        <v>106.54231428999999</v>
      </c>
      <c r="AA19" s="250">
        <v>106.24072226</v>
      </c>
      <c r="AB19" s="250">
        <v>106.024548</v>
      </c>
      <c r="AC19" s="250">
        <v>105.77930339</v>
      </c>
      <c r="AD19" s="250">
        <v>105.32174635</v>
      </c>
      <c r="AE19" s="250">
        <v>105.15579255999999</v>
      </c>
      <c r="AF19" s="250">
        <v>105.09819996</v>
      </c>
      <c r="AG19" s="250">
        <v>105.33749225</v>
      </c>
      <c r="AH19" s="250">
        <v>105.35522924999999</v>
      </c>
      <c r="AI19" s="250">
        <v>105.33993466</v>
      </c>
      <c r="AJ19" s="250">
        <v>105.44589637</v>
      </c>
      <c r="AK19" s="250">
        <v>105.24882269</v>
      </c>
      <c r="AL19" s="250">
        <v>104.90300148999999</v>
      </c>
      <c r="AM19" s="250">
        <v>105.97974274000001</v>
      </c>
      <c r="AN19" s="250">
        <v>104.15794407</v>
      </c>
      <c r="AO19" s="250">
        <v>101.00891543</v>
      </c>
      <c r="AP19" s="250">
        <v>91.264695656000001</v>
      </c>
      <c r="AQ19" s="250">
        <v>89.412177955999994</v>
      </c>
      <c r="AR19" s="250">
        <v>90.183401164000003</v>
      </c>
      <c r="AS19" s="250">
        <v>98.225402836000001</v>
      </c>
      <c r="AT19" s="250">
        <v>100.75882969</v>
      </c>
      <c r="AU19" s="250">
        <v>102.43071929</v>
      </c>
      <c r="AV19" s="250">
        <v>102.22803279</v>
      </c>
      <c r="AW19" s="250">
        <v>102.93662698999999</v>
      </c>
      <c r="AX19" s="250">
        <v>103.54346304000001</v>
      </c>
      <c r="AY19" s="250">
        <v>104.13238693</v>
      </c>
      <c r="AZ19" s="316">
        <v>104.47280000000001</v>
      </c>
      <c r="BA19" s="316">
        <v>104.6486</v>
      </c>
      <c r="BB19" s="316">
        <v>104.375</v>
      </c>
      <c r="BC19" s="316">
        <v>104.43510000000001</v>
      </c>
      <c r="BD19" s="316">
        <v>104.5441</v>
      </c>
      <c r="BE19" s="316">
        <v>104.6814</v>
      </c>
      <c r="BF19" s="316">
        <v>104.904</v>
      </c>
      <c r="BG19" s="316">
        <v>105.19110000000001</v>
      </c>
      <c r="BH19" s="316">
        <v>105.5711</v>
      </c>
      <c r="BI19" s="316">
        <v>105.9661</v>
      </c>
      <c r="BJ19" s="316">
        <v>106.4045</v>
      </c>
      <c r="BK19" s="316">
        <v>106.9806</v>
      </c>
      <c r="BL19" s="316">
        <v>107.4349</v>
      </c>
      <c r="BM19" s="316">
        <v>107.86190000000001</v>
      </c>
      <c r="BN19" s="316">
        <v>108.26730000000001</v>
      </c>
      <c r="BO19" s="316">
        <v>108.63509999999999</v>
      </c>
      <c r="BP19" s="316">
        <v>108.9712</v>
      </c>
      <c r="BQ19" s="316">
        <v>109.2696</v>
      </c>
      <c r="BR19" s="316">
        <v>109.54640000000001</v>
      </c>
      <c r="BS19" s="316">
        <v>109.7957</v>
      </c>
      <c r="BT19" s="316">
        <v>110.0175</v>
      </c>
      <c r="BU19" s="316">
        <v>110.2118</v>
      </c>
      <c r="BV19" s="316">
        <v>110.37860000000001</v>
      </c>
    </row>
    <row r="20" spans="1:74" ht="11.1" customHeight="1" x14ac:dyDescent="0.2">
      <c r="A20" s="148" t="s">
        <v>702</v>
      </c>
      <c r="B20" s="204" t="s">
        <v>438</v>
      </c>
      <c r="C20" s="250">
        <v>105.91422152</v>
      </c>
      <c r="D20" s="250">
        <v>106.26061756</v>
      </c>
      <c r="E20" s="250">
        <v>106.59898803999999</v>
      </c>
      <c r="F20" s="250">
        <v>107.14827056999999</v>
      </c>
      <c r="G20" s="250">
        <v>107.30638673</v>
      </c>
      <c r="H20" s="250">
        <v>107.29227410999999</v>
      </c>
      <c r="I20" s="250">
        <v>106.56102509999999</v>
      </c>
      <c r="J20" s="250">
        <v>106.61113566</v>
      </c>
      <c r="K20" s="250">
        <v>106.89769817</v>
      </c>
      <c r="L20" s="250">
        <v>107.87395862</v>
      </c>
      <c r="M20" s="250">
        <v>108.29349053999999</v>
      </c>
      <c r="N20" s="250">
        <v>108.6095399</v>
      </c>
      <c r="O20" s="250">
        <v>108.6421835</v>
      </c>
      <c r="P20" s="250">
        <v>108.88621019</v>
      </c>
      <c r="Q20" s="250">
        <v>109.16169677000001</v>
      </c>
      <c r="R20" s="250">
        <v>109.46958386</v>
      </c>
      <c r="S20" s="250">
        <v>109.8072847</v>
      </c>
      <c r="T20" s="250">
        <v>110.17573994</v>
      </c>
      <c r="U20" s="250">
        <v>110.72709935</v>
      </c>
      <c r="V20" s="250">
        <v>111.04295104000001</v>
      </c>
      <c r="W20" s="250">
        <v>111.27544478999999</v>
      </c>
      <c r="X20" s="250">
        <v>111.44579179999999</v>
      </c>
      <c r="Y20" s="250">
        <v>111.49566126000001</v>
      </c>
      <c r="Z20" s="250">
        <v>111.44626435000001</v>
      </c>
      <c r="AA20" s="250">
        <v>111.19610747</v>
      </c>
      <c r="AB20" s="250">
        <v>111.02429809</v>
      </c>
      <c r="AC20" s="250">
        <v>110.82934258</v>
      </c>
      <c r="AD20" s="250">
        <v>110.42127173</v>
      </c>
      <c r="AE20" s="250">
        <v>110.32250086000001</v>
      </c>
      <c r="AF20" s="250">
        <v>110.34306076999999</v>
      </c>
      <c r="AG20" s="250">
        <v>110.66176892</v>
      </c>
      <c r="AH20" s="250">
        <v>110.78687726</v>
      </c>
      <c r="AI20" s="250">
        <v>110.89720325</v>
      </c>
      <c r="AJ20" s="250">
        <v>111.28506596</v>
      </c>
      <c r="AK20" s="250">
        <v>111.14658799</v>
      </c>
      <c r="AL20" s="250">
        <v>110.7740884</v>
      </c>
      <c r="AM20" s="250">
        <v>111.78606474</v>
      </c>
      <c r="AN20" s="250">
        <v>109.73164873</v>
      </c>
      <c r="AO20" s="250">
        <v>106.22933791</v>
      </c>
      <c r="AP20" s="250">
        <v>95.569187631000005</v>
      </c>
      <c r="AQ20" s="250">
        <v>93.453545731999995</v>
      </c>
      <c r="AR20" s="250">
        <v>94.172467542000007</v>
      </c>
      <c r="AS20" s="250">
        <v>102.62768518</v>
      </c>
      <c r="AT20" s="250">
        <v>105.33943532000001</v>
      </c>
      <c r="AU20" s="250">
        <v>107.20945008</v>
      </c>
      <c r="AV20" s="250">
        <v>107.33126304</v>
      </c>
      <c r="AW20" s="250">
        <v>108.19765685</v>
      </c>
      <c r="AX20" s="250">
        <v>108.9021651</v>
      </c>
      <c r="AY20" s="250">
        <v>109.46392659999999</v>
      </c>
      <c r="AZ20" s="316">
        <v>109.83029999999999</v>
      </c>
      <c r="BA20" s="316">
        <v>110.0205</v>
      </c>
      <c r="BB20" s="316">
        <v>109.6866</v>
      </c>
      <c r="BC20" s="316">
        <v>109.7851</v>
      </c>
      <c r="BD20" s="316">
        <v>109.9682</v>
      </c>
      <c r="BE20" s="316">
        <v>110.31359999999999</v>
      </c>
      <c r="BF20" s="316">
        <v>110.60769999999999</v>
      </c>
      <c r="BG20" s="316">
        <v>110.9282</v>
      </c>
      <c r="BH20" s="316">
        <v>111.24590000000001</v>
      </c>
      <c r="BI20" s="316">
        <v>111.64109999999999</v>
      </c>
      <c r="BJ20" s="316">
        <v>112.0844</v>
      </c>
      <c r="BK20" s="316">
        <v>112.6631</v>
      </c>
      <c r="BL20" s="316">
        <v>113.1375</v>
      </c>
      <c r="BM20" s="316">
        <v>113.5947</v>
      </c>
      <c r="BN20" s="316">
        <v>114.0964</v>
      </c>
      <c r="BO20" s="316">
        <v>114.4729</v>
      </c>
      <c r="BP20" s="316">
        <v>114.7859</v>
      </c>
      <c r="BQ20" s="316">
        <v>114.97199999999999</v>
      </c>
      <c r="BR20" s="316">
        <v>115.2054</v>
      </c>
      <c r="BS20" s="316">
        <v>115.4229</v>
      </c>
      <c r="BT20" s="316">
        <v>115.62430000000001</v>
      </c>
      <c r="BU20" s="316">
        <v>115.80970000000001</v>
      </c>
      <c r="BV20" s="316">
        <v>115.97920000000001</v>
      </c>
    </row>
    <row r="21" spans="1:74" ht="11.1" customHeight="1" x14ac:dyDescent="0.2">
      <c r="A21" s="148" t="s">
        <v>703</v>
      </c>
      <c r="B21" s="204" t="s">
        <v>439</v>
      </c>
      <c r="C21" s="250">
        <v>108.00440580999999</v>
      </c>
      <c r="D21" s="250">
        <v>108.28882253</v>
      </c>
      <c r="E21" s="250">
        <v>108.56723722</v>
      </c>
      <c r="F21" s="250">
        <v>109.07130223999999</v>
      </c>
      <c r="G21" s="250">
        <v>109.16397359</v>
      </c>
      <c r="H21" s="250">
        <v>109.07690365000001</v>
      </c>
      <c r="I21" s="250">
        <v>108.27282916999999</v>
      </c>
      <c r="J21" s="250">
        <v>108.22922404000001</v>
      </c>
      <c r="K21" s="250">
        <v>108.40882501999999</v>
      </c>
      <c r="L21" s="250">
        <v>109.25386903</v>
      </c>
      <c r="M21" s="250">
        <v>109.54820454999999</v>
      </c>
      <c r="N21" s="250">
        <v>109.73406850000001</v>
      </c>
      <c r="O21" s="250">
        <v>109.63555774</v>
      </c>
      <c r="P21" s="250">
        <v>109.73640589</v>
      </c>
      <c r="Q21" s="250">
        <v>109.86070981</v>
      </c>
      <c r="R21" s="250">
        <v>109.968014</v>
      </c>
      <c r="S21" s="250">
        <v>110.1695711</v>
      </c>
      <c r="T21" s="250">
        <v>110.42492562</v>
      </c>
      <c r="U21" s="250">
        <v>110.90785599</v>
      </c>
      <c r="V21" s="250">
        <v>111.14047148</v>
      </c>
      <c r="W21" s="250">
        <v>111.29655055000001</v>
      </c>
      <c r="X21" s="250">
        <v>111.39724699</v>
      </c>
      <c r="Y21" s="250">
        <v>111.38438782999999</v>
      </c>
      <c r="Z21" s="250">
        <v>111.27912688000001</v>
      </c>
      <c r="AA21" s="250">
        <v>111.01292703</v>
      </c>
      <c r="AB21" s="250">
        <v>110.77426532</v>
      </c>
      <c r="AC21" s="250">
        <v>110.49460465</v>
      </c>
      <c r="AD21" s="250">
        <v>109.91385429</v>
      </c>
      <c r="AE21" s="250">
        <v>109.74726376</v>
      </c>
      <c r="AF21" s="250">
        <v>109.73474232</v>
      </c>
      <c r="AG21" s="250">
        <v>110.18028998</v>
      </c>
      <c r="AH21" s="250">
        <v>110.24790671</v>
      </c>
      <c r="AI21" s="250">
        <v>110.24159252</v>
      </c>
      <c r="AJ21" s="250">
        <v>110.17334018</v>
      </c>
      <c r="AK21" s="250">
        <v>110.01016958</v>
      </c>
      <c r="AL21" s="250">
        <v>109.76407349999999</v>
      </c>
      <c r="AM21" s="250">
        <v>111.972374</v>
      </c>
      <c r="AN21" s="250">
        <v>109.65743537</v>
      </c>
      <c r="AO21" s="250">
        <v>105.35657971000001</v>
      </c>
      <c r="AP21" s="250">
        <v>91.537128964999994</v>
      </c>
      <c r="AQ21" s="250">
        <v>88.913947733000001</v>
      </c>
      <c r="AR21" s="250">
        <v>89.954357978999994</v>
      </c>
      <c r="AS21" s="250">
        <v>101.15377728</v>
      </c>
      <c r="AT21" s="250">
        <v>104.64980730000001</v>
      </c>
      <c r="AU21" s="250">
        <v>106.93786563</v>
      </c>
      <c r="AV21" s="250">
        <v>106.59161994</v>
      </c>
      <c r="AW21" s="250">
        <v>107.53348409</v>
      </c>
      <c r="AX21" s="250">
        <v>108.33712576000001</v>
      </c>
      <c r="AY21" s="250">
        <v>109.12350911</v>
      </c>
      <c r="AZ21" s="316">
        <v>109.56</v>
      </c>
      <c r="BA21" s="316">
        <v>109.7675</v>
      </c>
      <c r="BB21" s="316">
        <v>109.369</v>
      </c>
      <c r="BC21" s="316">
        <v>109.4014</v>
      </c>
      <c r="BD21" s="316">
        <v>109.48779999999999</v>
      </c>
      <c r="BE21" s="316">
        <v>109.5919</v>
      </c>
      <c r="BF21" s="316">
        <v>109.8133</v>
      </c>
      <c r="BG21" s="316">
        <v>110.11579999999999</v>
      </c>
      <c r="BH21" s="316">
        <v>110.61190000000001</v>
      </c>
      <c r="BI21" s="316">
        <v>110.99209999999999</v>
      </c>
      <c r="BJ21" s="316">
        <v>111.3691</v>
      </c>
      <c r="BK21" s="316">
        <v>111.7521</v>
      </c>
      <c r="BL21" s="316">
        <v>112.11539999999999</v>
      </c>
      <c r="BM21" s="316">
        <v>112.4683</v>
      </c>
      <c r="BN21" s="316">
        <v>112.85169999999999</v>
      </c>
      <c r="BO21" s="316">
        <v>113.1533</v>
      </c>
      <c r="BP21" s="316">
        <v>113.4139</v>
      </c>
      <c r="BQ21" s="316">
        <v>113.62739999999999</v>
      </c>
      <c r="BR21" s="316">
        <v>113.8107</v>
      </c>
      <c r="BS21" s="316">
        <v>113.9576</v>
      </c>
      <c r="BT21" s="316">
        <v>114.0681</v>
      </c>
      <c r="BU21" s="316">
        <v>114.14230000000001</v>
      </c>
      <c r="BV21" s="316">
        <v>114.1801</v>
      </c>
    </row>
    <row r="22" spans="1:74" ht="11.1" customHeight="1" x14ac:dyDescent="0.2">
      <c r="A22" s="148" t="s">
        <v>704</v>
      </c>
      <c r="B22" s="204" t="s">
        <v>440</v>
      </c>
      <c r="C22" s="250">
        <v>95.272656080000004</v>
      </c>
      <c r="D22" s="250">
        <v>95.555062520999996</v>
      </c>
      <c r="E22" s="250">
        <v>95.886226811</v>
      </c>
      <c r="F22" s="250">
        <v>96.511258272999996</v>
      </c>
      <c r="G22" s="250">
        <v>96.756106267000007</v>
      </c>
      <c r="H22" s="250">
        <v>96.865880116</v>
      </c>
      <c r="I22" s="250">
        <v>96.433671271999998</v>
      </c>
      <c r="J22" s="250">
        <v>96.578478243000006</v>
      </c>
      <c r="K22" s="250">
        <v>96.893392480000003</v>
      </c>
      <c r="L22" s="250">
        <v>97.723334680999997</v>
      </c>
      <c r="M22" s="250">
        <v>98.119772929000007</v>
      </c>
      <c r="N22" s="250">
        <v>98.427627920999996</v>
      </c>
      <c r="O22" s="250">
        <v>98.475117334999993</v>
      </c>
      <c r="P22" s="250">
        <v>98.734642555999997</v>
      </c>
      <c r="Q22" s="250">
        <v>99.034421262999999</v>
      </c>
      <c r="R22" s="250">
        <v>99.385664007000003</v>
      </c>
      <c r="S22" s="250">
        <v>99.757541770000003</v>
      </c>
      <c r="T22" s="250">
        <v>100.16126509999999</v>
      </c>
      <c r="U22" s="250">
        <v>100.72083812</v>
      </c>
      <c r="V22" s="250">
        <v>101.09524951</v>
      </c>
      <c r="W22" s="250">
        <v>101.4085034</v>
      </c>
      <c r="X22" s="250">
        <v>101.71485087000001</v>
      </c>
      <c r="Y22" s="250">
        <v>101.86510140999999</v>
      </c>
      <c r="Z22" s="250">
        <v>101.91350613</v>
      </c>
      <c r="AA22" s="250">
        <v>101.78624994</v>
      </c>
      <c r="AB22" s="250">
        <v>101.68632429</v>
      </c>
      <c r="AC22" s="250">
        <v>101.53991412000001</v>
      </c>
      <c r="AD22" s="250">
        <v>101.14902501</v>
      </c>
      <c r="AE22" s="250">
        <v>101.05814159000001</v>
      </c>
      <c r="AF22" s="250">
        <v>101.06926943000001</v>
      </c>
      <c r="AG22" s="250">
        <v>101.35817903</v>
      </c>
      <c r="AH22" s="250">
        <v>101.44150156000001</v>
      </c>
      <c r="AI22" s="250">
        <v>101.49500750999999</v>
      </c>
      <c r="AJ22" s="250">
        <v>101.74590619999999</v>
      </c>
      <c r="AK22" s="250">
        <v>101.56937196</v>
      </c>
      <c r="AL22" s="250">
        <v>101.19261413</v>
      </c>
      <c r="AM22" s="250">
        <v>101.86607094</v>
      </c>
      <c r="AN22" s="250">
        <v>100.15103727</v>
      </c>
      <c r="AO22" s="250">
        <v>97.297951327999996</v>
      </c>
      <c r="AP22" s="250">
        <v>88.873198716000005</v>
      </c>
      <c r="AQ22" s="250">
        <v>87.069219071000006</v>
      </c>
      <c r="AR22" s="250">
        <v>87.452397977999993</v>
      </c>
      <c r="AS22" s="250">
        <v>93.689621958000004</v>
      </c>
      <c r="AT22" s="250">
        <v>95.69695308</v>
      </c>
      <c r="AU22" s="250">
        <v>97.141277862999999</v>
      </c>
      <c r="AV22" s="250">
        <v>97.514610816000001</v>
      </c>
      <c r="AW22" s="250">
        <v>98.213912042000004</v>
      </c>
      <c r="AX22" s="250">
        <v>98.731196049000005</v>
      </c>
      <c r="AY22" s="250">
        <v>98.991350155000006</v>
      </c>
      <c r="AZ22" s="316">
        <v>99.20093</v>
      </c>
      <c r="BA22" s="316">
        <v>99.284840000000003</v>
      </c>
      <c r="BB22" s="316">
        <v>98.955659999999995</v>
      </c>
      <c r="BC22" s="316">
        <v>99.003739999999993</v>
      </c>
      <c r="BD22" s="316">
        <v>99.141689999999997</v>
      </c>
      <c r="BE22" s="316">
        <v>99.411159999999995</v>
      </c>
      <c r="BF22" s="316">
        <v>99.697590000000005</v>
      </c>
      <c r="BG22" s="316">
        <v>100.04259999999999</v>
      </c>
      <c r="BH22" s="316">
        <v>100.4465</v>
      </c>
      <c r="BI22" s="316">
        <v>100.90860000000001</v>
      </c>
      <c r="BJ22" s="316">
        <v>101.42919999999999</v>
      </c>
      <c r="BK22" s="316">
        <v>102.12220000000001</v>
      </c>
      <c r="BL22" s="316">
        <v>102.6742</v>
      </c>
      <c r="BM22" s="316">
        <v>103.1992</v>
      </c>
      <c r="BN22" s="316">
        <v>103.75020000000001</v>
      </c>
      <c r="BO22" s="316">
        <v>104.1815</v>
      </c>
      <c r="BP22" s="316">
        <v>104.5461</v>
      </c>
      <c r="BQ22" s="316">
        <v>104.79340000000001</v>
      </c>
      <c r="BR22" s="316">
        <v>105.0624</v>
      </c>
      <c r="BS22" s="316">
        <v>105.30249999999999</v>
      </c>
      <c r="BT22" s="316">
        <v>105.51390000000001</v>
      </c>
      <c r="BU22" s="316">
        <v>105.6964</v>
      </c>
      <c r="BV22" s="316">
        <v>105.8501</v>
      </c>
    </row>
    <row r="23" spans="1:74" ht="11.1" customHeight="1" x14ac:dyDescent="0.2">
      <c r="A23" s="148" t="s">
        <v>705</v>
      </c>
      <c r="B23" s="204" t="s">
        <v>441</v>
      </c>
      <c r="C23" s="250">
        <v>106.46202499</v>
      </c>
      <c r="D23" s="250">
        <v>106.92749476</v>
      </c>
      <c r="E23" s="250">
        <v>107.40635502000001</v>
      </c>
      <c r="F23" s="250">
        <v>108.07521731999999</v>
      </c>
      <c r="G23" s="250">
        <v>108.44839983</v>
      </c>
      <c r="H23" s="250">
        <v>108.70251412</v>
      </c>
      <c r="I23" s="250">
        <v>108.43503018</v>
      </c>
      <c r="J23" s="250">
        <v>108.75290554999999</v>
      </c>
      <c r="K23" s="250">
        <v>109.25361021000001</v>
      </c>
      <c r="L23" s="250">
        <v>110.3026347</v>
      </c>
      <c r="M23" s="250">
        <v>110.89488004</v>
      </c>
      <c r="N23" s="250">
        <v>111.39583675999999</v>
      </c>
      <c r="O23" s="250">
        <v>111.66558332</v>
      </c>
      <c r="P23" s="250">
        <v>112.08890397</v>
      </c>
      <c r="Q23" s="250">
        <v>112.52587717</v>
      </c>
      <c r="R23" s="250">
        <v>112.92442826</v>
      </c>
      <c r="S23" s="250">
        <v>113.42776254</v>
      </c>
      <c r="T23" s="250">
        <v>113.98380536000001</v>
      </c>
      <c r="U23" s="250">
        <v>114.76347665</v>
      </c>
      <c r="V23" s="250">
        <v>115.29674659</v>
      </c>
      <c r="W23" s="250">
        <v>115.75453509</v>
      </c>
      <c r="X23" s="250">
        <v>116.18989320999999</v>
      </c>
      <c r="Y23" s="250">
        <v>116.45693060000001</v>
      </c>
      <c r="Z23" s="250">
        <v>116.60869829000001</v>
      </c>
      <c r="AA23" s="250">
        <v>116.60843666</v>
      </c>
      <c r="AB23" s="250">
        <v>116.55723467</v>
      </c>
      <c r="AC23" s="250">
        <v>116.41833271</v>
      </c>
      <c r="AD23" s="250">
        <v>115.86408263</v>
      </c>
      <c r="AE23" s="250">
        <v>115.79551682</v>
      </c>
      <c r="AF23" s="250">
        <v>115.88498713</v>
      </c>
      <c r="AG23" s="250">
        <v>116.51455051000001</v>
      </c>
      <c r="AH23" s="250">
        <v>116.63355038</v>
      </c>
      <c r="AI23" s="250">
        <v>116.62404366</v>
      </c>
      <c r="AJ23" s="250">
        <v>116.47854201</v>
      </c>
      <c r="AK23" s="250">
        <v>116.2176384</v>
      </c>
      <c r="AL23" s="250">
        <v>115.83384448</v>
      </c>
      <c r="AM23" s="250">
        <v>116.70258944</v>
      </c>
      <c r="AN23" s="250">
        <v>115.041443</v>
      </c>
      <c r="AO23" s="250">
        <v>112.22583435999999</v>
      </c>
      <c r="AP23" s="250">
        <v>103.28114562</v>
      </c>
      <c r="AQ23" s="250">
        <v>101.88757599</v>
      </c>
      <c r="AR23" s="250">
        <v>103.07050757</v>
      </c>
      <c r="AS23" s="250">
        <v>111.4332443</v>
      </c>
      <c r="AT23" s="250">
        <v>114.31670036</v>
      </c>
      <c r="AU23" s="250">
        <v>116.32417968999999</v>
      </c>
      <c r="AV23" s="250">
        <v>116.5565782</v>
      </c>
      <c r="AW23" s="250">
        <v>117.48643214000001</v>
      </c>
      <c r="AX23" s="250">
        <v>118.21463740999999</v>
      </c>
      <c r="AY23" s="250">
        <v>118.70083345</v>
      </c>
      <c r="AZ23" s="316">
        <v>119.056</v>
      </c>
      <c r="BA23" s="316">
        <v>119.2398</v>
      </c>
      <c r="BB23" s="316">
        <v>118.9674</v>
      </c>
      <c r="BC23" s="316">
        <v>119.02209999999999</v>
      </c>
      <c r="BD23" s="316">
        <v>119.119</v>
      </c>
      <c r="BE23" s="316">
        <v>119.223</v>
      </c>
      <c r="BF23" s="316">
        <v>119.431</v>
      </c>
      <c r="BG23" s="316">
        <v>119.7076</v>
      </c>
      <c r="BH23" s="316">
        <v>120.08320000000001</v>
      </c>
      <c r="BI23" s="316">
        <v>120.4746</v>
      </c>
      <c r="BJ23" s="316">
        <v>120.9122</v>
      </c>
      <c r="BK23" s="316">
        <v>121.4863</v>
      </c>
      <c r="BL23" s="316">
        <v>121.9482</v>
      </c>
      <c r="BM23" s="316">
        <v>122.3884</v>
      </c>
      <c r="BN23" s="316">
        <v>122.83580000000001</v>
      </c>
      <c r="BO23" s="316">
        <v>123.2106</v>
      </c>
      <c r="BP23" s="316">
        <v>123.5419</v>
      </c>
      <c r="BQ23" s="316">
        <v>123.79219999999999</v>
      </c>
      <c r="BR23" s="316">
        <v>124.0642</v>
      </c>
      <c r="BS23" s="316">
        <v>124.3206</v>
      </c>
      <c r="BT23" s="316">
        <v>124.5613</v>
      </c>
      <c r="BU23" s="316">
        <v>124.7865</v>
      </c>
      <c r="BV23" s="316">
        <v>124.99590000000001</v>
      </c>
    </row>
    <row r="24" spans="1:74" ht="11.1" customHeight="1" x14ac:dyDescent="0.2">
      <c r="A24" s="148" t="s">
        <v>706</v>
      </c>
      <c r="B24" s="204" t="s">
        <v>442</v>
      </c>
      <c r="C24" s="250">
        <v>102.76250675999999</v>
      </c>
      <c r="D24" s="250">
        <v>102.93155235</v>
      </c>
      <c r="E24" s="250">
        <v>103.11348493</v>
      </c>
      <c r="F24" s="250">
        <v>103.51088391</v>
      </c>
      <c r="G24" s="250">
        <v>103.56665593</v>
      </c>
      <c r="H24" s="250">
        <v>103.4833804</v>
      </c>
      <c r="I24" s="250">
        <v>102.78342034000001</v>
      </c>
      <c r="J24" s="250">
        <v>102.78027743</v>
      </c>
      <c r="K24" s="250">
        <v>102.99631469000001</v>
      </c>
      <c r="L24" s="250">
        <v>103.86497815</v>
      </c>
      <c r="M24" s="250">
        <v>104.19429124</v>
      </c>
      <c r="N24" s="250">
        <v>104.41769999</v>
      </c>
      <c r="O24" s="250">
        <v>104.39554615999999</v>
      </c>
      <c r="P24" s="250">
        <v>104.51188988</v>
      </c>
      <c r="Q24" s="250">
        <v>104.62707292</v>
      </c>
      <c r="R24" s="250">
        <v>104.66993855</v>
      </c>
      <c r="S24" s="250">
        <v>104.83616779</v>
      </c>
      <c r="T24" s="250">
        <v>105.05460391</v>
      </c>
      <c r="U24" s="250">
        <v>105.48923958</v>
      </c>
      <c r="V24" s="250">
        <v>105.68909495</v>
      </c>
      <c r="W24" s="250">
        <v>105.81816268999999</v>
      </c>
      <c r="X24" s="250">
        <v>105.91242215</v>
      </c>
      <c r="Y24" s="250">
        <v>105.87293013</v>
      </c>
      <c r="Z24" s="250">
        <v>105.73566597999999</v>
      </c>
      <c r="AA24" s="250">
        <v>105.40046104</v>
      </c>
      <c r="AB24" s="250">
        <v>105.1427791</v>
      </c>
      <c r="AC24" s="250">
        <v>104.86245150000001</v>
      </c>
      <c r="AD24" s="250">
        <v>104.40773917</v>
      </c>
      <c r="AE24" s="250">
        <v>104.19592457</v>
      </c>
      <c r="AF24" s="250">
        <v>104.07526862</v>
      </c>
      <c r="AG24" s="250">
        <v>104.13105066</v>
      </c>
      <c r="AH24" s="250">
        <v>104.12875252000001</v>
      </c>
      <c r="AI24" s="250">
        <v>104.15365353</v>
      </c>
      <c r="AJ24" s="250">
        <v>104.55239485</v>
      </c>
      <c r="AK24" s="250">
        <v>104.3717133</v>
      </c>
      <c r="AL24" s="250">
        <v>103.95825004</v>
      </c>
      <c r="AM24" s="250">
        <v>105.02436044</v>
      </c>
      <c r="AN24" s="250">
        <v>102.86106722</v>
      </c>
      <c r="AO24" s="250">
        <v>99.180725757000005</v>
      </c>
      <c r="AP24" s="250">
        <v>88.346154173000002</v>
      </c>
      <c r="AQ24" s="250">
        <v>85.859602628000005</v>
      </c>
      <c r="AR24" s="250">
        <v>86.083889247000002</v>
      </c>
      <c r="AS24" s="250">
        <v>93.663133602000002</v>
      </c>
      <c r="AT24" s="250">
        <v>95.826006866</v>
      </c>
      <c r="AU24" s="250">
        <v>97.216628612999997</v>
      </c>
      <c r="AV24" s="250">
        <v>96.903693555000004</v>
      </c>
      <c r="AW24" s="250">
        <v>97.448291233999996</v>
      </c>
      <c r="AX24" s="250">
        <v>97.919116360999993</v>
      </c>
      <c r="AY24" s="250">
        <v>98.383037334999997</v>
      </c>
      <c r="AZ24" s="316">
        <v>98.656170000000003</v>
      </c>
      <c r="BA24" s="316">
        <v>98.805369999999996</v>
      </c>
      <c r="BB24" s="316">
        <v>98.546459999999996</v>
      </c>
      <c r="BC24" s="316">
        <v>98.660960000000003</v>
      </c>
      <c r="BD24" s="316">
        <v>98.864689999999996</v>
      </c>
      <c r="BE24" s="316">
        <v>99.255669999999995</v>
      </c>
      <c r="BF24" s="316">
        <v>99.564319999999995</v>
      </c>
      <c r="BG24" s="316">
        <v>99.888679999999994</v>
      </c>
      <c r="BH24" s="316">
        <v>100.1422</v>
      </c>
      <c r="BI24" s="316">
        <v>100.5629</v>
      </c>
      <c r="BJ24" s="316">
        <v>101.0641</v>
      </c>
      <c r="BK24" s="316">
        <v>101.7692</v>
      </c>
      <c r="BL24" s="316">
        <v>102.3391</v>
      </c>
      <c r="BM24" s="316">
        <v>102.89700000000001</v>
      </c>
      <c r="BN24" s="316">
        <v>103.5226</v>
      </c>
      <c r="BO24" s="316">
        <v>103.997</v>
      </c>
      <c r="BP24" s="316">
        <v>104.3997</v>
      </c>
      <c r="BQ24" s="316">
        <v>104.6369</v>
      </c>
      <c r="BR24" s="316">
        <v>104.96680000000001</v>
      </c>
      <c r="BS24" s="316">
        <v>105.29559999999999</v>
      </c>
      <c r="BT24" s="316">
        <v>105.6232</v>
      </c>
      <c r="BU24" s="316">
        <v>105.94970000000001</v>
      </c>
      <c r="BV24" s="316">
        <v>106.27500000000001</v>
      </c>
    </row>
    <row r="25" spans="1:74" ht="11.1" customHeight="1" x14ac:dyDescent="0.2">
      <c r="A25" s="148"/>
      <c r="B25" s="165" t="s">
        <v>1123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317"/>
      <c r="BA25" s="317"/>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831.83265813000003</v>
      </c>
      <c r="D26" s="232">
        <v>833.96689542000001</v>
      </c>
      <c r="E26" s="232">
        <v>836.46514599</v>
      </c>
      <c r="F26" s="232">
        <v>839.86467748999996</v>
      </c>
      <c r="G26" s="232">
        <v>842.68800386999999</v>
      </c>
      <c r="H26" s="232">
        <v>845.47239277999995</v>
      </c>
      <c r="I26" s="232">
        <v>848.98239126999999</v>
      </c>
      <c r="J26" s="232">
        <v>851.11549499</v>
      </c>
      <c r="K26" s="232">
        <v>852.63625098</v>
      </c>
      <c r="L26" s="232">
        <v>851.97373636999998</v>
      </c>
      <c r="M26" s="232">
        <v>853.44798902000002</v>
      </c>
      <c r="N26" s="232">
        <v>855.48808607000001</v>
      </c>
      <c r="O26" s="232">
        <v>859.69653238000001</v>
      </c>
      <c r="P26" s="232">
        <v>861.66643957999997</v>
      </c>
      <c r="Q26" s="232">
        <v>863.00031254999999</v>
      </c>
      <c r="R26" s="232">
        <v>862.13745312000003</v>
      </c>
      <c r="S26" s="232">
        <v>863.36978122000005</v>
      </c>
      <c r="T26" s="232">
        <v>865.13659870000004</v>
      </c>
      <c r="U26" s="232">
        <v>869.08820659000003</v>
      </c>
      <c r="V26" s="232">
        <v>870.68627703000004</v>
      </c>
      <c r="W26" s="232">
        <v>871.58111107000002</v>
      </c>
      <c r="X26" s="232">
        <v>868.59251026000004</v>
      </c>
      <c r="Y26" s="232">
        <v>870.46602029999997</v>
      </c>
      <c r="Z26" s="232">
        <v>874.02144275000001</v>
      </c>
      <c r="AA26" s="232">
        <v>884.45575952000002</v>
      </c>
      <c r="AB26" s="232">
        <v>887.47727038000005</v>
      </c>
      <c r="AC26" s="232">
        <v>888.28295722999997</v>
      </c>
      <c r="AD26" s="232">
        <v>883.56019265999998</v>
      </c>
      <c r="AE26" s="232">
        <v>882.41870205999999</v>
      </c>
      <c r="AF26" s="232">
        <v>881.54585800999996</v>
      </c>
      <c r="AG26" s="232">
        <v>880.71394387999999</v>
      </c>
      <c r="AH26" s="232">
        <v>880.54918039999995</v>
      </c>
      <c r="AI26" s="232">
        <v>880.82385095999996</v>
      </c>
      <c r="AJ26" s="232">
        <v>881.39154413999995</v>
      </c>
      <c r="AK26" s="232">
        <v>882.65489130000003</v>
      </c>
      <c r="AL26" s="232">
        <v>884.46748104000005</v>
      </c>
      <c r="AM26" s="232">
        <v>875.57798771</v>
      </c>
      <c r="AN26" s="232">
        <v>886.92755684999997</v>
      </c>
      <c r="AO26" s="232">
        <v>907.26486280999995</v>
      </c>
      <c r="AP26" s="232">
        <v>967.72317005000002</v>
      </c>
      <c r="AQ26" s="232">
        <v>982.68600131000005</v>
      </c>
      <c r="AR26" s="232">
        <v>983.28662105000001</v>
      </c>
      <c r="AS26" s="232">
        <v>948.76875107000001</v>
      </c>
      <c r="AT26" s="232">
        <v>936.21215642000004</v>
      </c>
      <c r="AU26" s="232">
        <v>924.86055888999999</v>
      </c>
      <c r="AV26" s="232">
        <v>906.46750881000003</v>
      </c>
      <c r="AW26" s="232">
        <v>903.71074280000005</v>
      </c>
      <c r="AX26" s="232">
        <v>908.34381117999999</v>
      </c>
      <c r="AY26" s="232">
        <v>941.12481960000002</v>
      </c>
      <c r="AZ26" s="305">
        <v>944.96900000000005</v>
      </c>
      <c r="BA26" s="305">
        <v>940.63440000000003</v>
      </c>
      <c r="BB26" s="305">
        <v>912.14869999999996</v>
      </c>
      <c r="BC26" s="305">
        <v>903.43589999999995</v>
      </c>
      <c r="BD26" s="305">
        <v>898.52359999999999</v>
      </c>
      <c r="BE26" s="305">
        <v>902.08420000000001</v>
      </c>
      <c r="BF26" s="305">
        <v>901.26859999999999</v>
      </c>
      <c r="BG26" s="305">
        <v>900.74940000000004</v>
      </c>
      <c r="BH26" s="305">
        <v>899.90750000000003</v>
      </c>
      <c r="BI26" s="305">
        <v>900.44500000000005</v>
      </c>
      <c r="BJ26" s="305">
        <v>901.74300000000005</v>
      </c>
      <c r="BK26" s="305">
        <v>905.07730000000004</v>
      </c>
      <c r="BL26" s="305">
        <v>906.9393</v>
      </c>
      <c r="BM26" s="305">
        <v>908.60490000000004</v>
      </c>
      <c r="BN26" s="305">
        <v>909.77110000000005</v>
      </c>
      <c r="BO26" s="305">
        <v>911.27120000000002</v>
      </c>
      <c r="BP26" s="305">
        <v>912.80229999999995</v>
      </c>
      <c r="BQ26" s="305">
        <v>914.41079999999999</v>
      </c>
      <c r="BR26" s="305">
        <v>915.96860000000004</v>
      </c>
      <c r="BS26" s="305">
        <v>917.5222</v>
      </c>
      <c r="BT26" s="305">
        <v>919.07169999999996</v>
      </c>
      <c r="BU26" s="305">
        <v>920.61710000000005</v>
      </c>
      <c r="BV26" s="305">
        <v>922.15840000000003</v>
      </c>
    </row>
    <row r="27" spans="1:74" ht="11.1" customHeight="1" x14ac:dyDescent="0.2">
      <c r="A27" s="148" t="s">
        <v>708</v>
      </c>
      <c r="B27" s="204" t="s">
        <v>468</v>
      </c>
      <c r="C27" s="232">
        <v>2150.1751706999999</v>
      </c>
      <c r="D27" s="232">
        <v>2158.5707957</v>
      </c>
      <c r="E27" s="232">
        <v>2166.3781617999998</v>
      </c>
      <c r="F27" s="232">
        <v>2173.0325781000001</v>
      </c>
      <c r="G27" s="232">
        <v>2180.0869444999998</v>
      </c>
      <c r="H27" s="232">
        <v>2186.9765702</v>
      </c>
      <c r="I27" s="232">
        <v>2193.0637335000001</v>
      </c>
      <c r="J27" s="232">
        <v>2200.1021688000001</v>
      </c>
      <c r="K27" s="232">
        <v>2207.4541546</v>
      </c>
      <c r="L27" s="232">
        <v>2219.8385641</v>
      </c>
      <c r="M27" s="232">
        <v>2224.2784955000002</v>
      </c>
      <c r="N27" s="232">
        <v>2225.4928223000002</v>
      </c>
      <c r="O27" s="232">
        <v>2217.1474182000002</v>
      </c>
      <c r="P27" s="232">
        <v>2216.6611303999998</v>
      </c>
      <c r="Q27" s="232">
        <v>2217.6998325999998</v>
      </c>
      <c r="R27" s="232">
        <v>2220.6663658000002</v>
      </c>
      <c r="S27" s="232">
        <v>2224.4529171999998</v>
      </c>
      <c r="T27" s="232">
        <v>2229.4623277999999</v>
      </c>
      <c r="U27" s="232">
        <v>2239.7868362999998</v>
      </c>
      <c r="V27" s="232">
        <v>2244.1727864999998</v>
      </c>
      <c r="W27" s="232">
        <v>2246.7124168999999</v>
      </c>
      <c r="X27" s="232">
        <v>2240.6838959000002</v>
      </c>
      <c r="Y27" s="232">
        <v>2244.5722606999998</v>
      </c>
      <c r="Z27" s="232">
        <v>2251.6556796</v>
      </c>
      <c r="AA27" s="232">
        <v>2270.1009058</v>
      </c>
      <c r="AB27" s="232">
        <v>2277.4493680999999</v>
      </c>
      <c r="AC27" s="232">
        <v>2281.8678196000001</v>
      </c>
      <c r="AD27" s="232">
        <v>2279.8724433000002</v>
      </c>
      <c r="AE27" s="232">
        <v>2281.0437361999998</v>
      </c>
      <c r="AF27" s="232">
        <v>2281.8978811000002</v>
      </c>
      <c r="AG27" s="232">
        <v>2281.092662</v>
      </c>
      <c r="AH27" s="232">
        <v>2282.3191729999999</v>
      </c>
      <c r="AI27" s="232">
        <v>2284.2351982</v>
      </c>
      <c r="AJ27" s="232">
        <v>2286.7832191000002</v>
      </c>
      <c r="AK27" s="232">
        <v>2290.1214110999999</v>
      </c>
      <c r="AL27" s="232">
        <v>2294.1922559</v>
      </c>
      <c r="AM27" s="232">
        <v>2271.9168266000001</v>
      </c>
      <c r="AN27" s="232">
        <v>2297.7621723000002</v>
      </c>
      <c r="AO27" s="232">
        <v>2344.6493661</v>
      </c>
      <c r="AP27" s="232">
        <v>2483.0476462000001</v>
      </c>
      <c r="AQ27" s="232">
        <v>2519.1666073000001</v>
      </c>
      <c r="AR27" s="232">
        <v>2523.4754876000002</v>
      </c>
      <c r="AS27" s="232">
        <v>2451.5700167999998</v>
      </c>
      <c r="AT27" s="232">
        <v>2425.5619384000001</v>
      </c>
      <c r="AU27" s="232">
        <v>2401.0469819</v>
      </c>
      <c r="AV27" s="232">
        <v>2356.3509920000001</v>
      </c>
      <c r="AW27" s="232">
        <v>2351.0778961000001</v>
      </c>
      <c r="AX27" s="232">
        <v>2363.5535387999998</v>
      </c>
      <c r="AY27" s="232">
        <v>2447.4163349</v>
      </c>
      <c r="AZ27" s="305">
        <v>2455.1610000000001</v>
      </c>
      <c r="BA27" s="305">
        <v>2440.4250000000002</v>
      </c>
      <c r="BB27" s="305">
        <v>2357.8989999999999</v>
      </c>
      <c r="BC27" s="305">
        <v>2332.1860000000001</v>
      </c>
      <c r="BD27" s="305">
        <v>2317.9749999999999</v>
      </c>
      <c r="BE27" s="305">
        <v>2329.527</v>
      </c>
      <c r="BF27" s="305">
        <v>2327.625</v>
      </c>
      <c r="BG27" s="305">
        <v>2326.5279999999998</v>
      </c>
      <c r="BH27" s="305">
        <v>2324.1379999999999</v>
      </c>
      <c r="BI27" s="305">
        <v>2326.23</v>
      </c>
      <c r="BJ27" s="305">
        <v>2330.7040000000002</v>
      </c>
      <c r="BK27" s="305">
        <v>2341.9119999999998</v>
      </c>
      <c r="BL27" s="305">
        <v>2347.8850000000002</v>
      </c>
      <c r="BM27" s="305">
        <v>2352.9740000000002</v>
      </c>
      <c r="BN27" s="305">
        <v>2355.819</v>
      </c>
      <c r="BO27" s="305">
        <v>2360.163</v>
      </c>
      <c r="BP27" s="305">
        <v>2364.6439999999998</v>
      </c>
      <c r="BQ27" s="305">
        <v>2369.6999999999998</v>
      </c>
      <c r="BR27" s="305">
        <v>2374.127</v>
      </c>
      <c r="BS27" s="305">
        <v>2378.3649999999998</v>
      </c>
      <c r="BT27" s="305">
        <v>2382.4110000000001</v>
      </c>
      <c r="BU27" s="305">
        <v>2386.2669999999998</v>
      </c>
      <c r="BV27" s="305">
        <v>2389.933</v>
      </c>
    </row>
    <row r="28" spans="1:74" ht="11.1" customHeight="1" x14ac:dyDescent="0.2">
      <c r="A28" s="148" t="s">
        <v>709</v>
      </c>
      <c r="B28" s="204" t="s">
        <v>436</v>
      </c>
      <c r="C28" s="232">
        <v>2298.9607125000002</v>
      </c>
      <c r="D28" s="232">
        <v>2302.9641069999998</v>
      </c>
      <c r="E28" s="232">
        <v>2307.6388040000002</v>
      </c>
      <c r="F28" s="232">
        <v>2313.6108525</v>
      </c>
      <c r="G28" s="232">
        <v>2319.1586176999999</v>
      </c>
      <c r="H28" s="232">
        <v>2324.9081485000002</v>
      </c>
      <c r="I28" s="232">
        <v>2331.6299906999998</v>
      </c>
      <c r="J28" s="232">
        <v>2337.2051436000002</v>
      </c>
      <c r="K28" s="232">
        <v>2342.4041527999998</v>
      </c>
      <c r="L28" s="232">
        <v>2344.8358520000002</v>
      </c>
      <c r="M28" s="232">
        <v>2351.0759489000002</v>
      </c>
      <c r="N28" s="232">
        <v>2358.7332772</v>
      </c>
      <c r="O28" s="232">
        <v>2372.4376108000001</v>
      </c>
      <c r="P28" s="232">
        <v>2379.4570709999998</v>
      </c>
      <c r="Q28" s="232">
        <v>2384.4214320000001</v>
      </c>
      <c r="R28" s="232">
        <v>2383.1121975999999</v>
      </c>
      <c r="S28" s="232">
        <v>2387.1302323</v>
      </c>
      <c r="T28" s="232">
        <v>2392.2570397999998</v>
      </c>
      <c r="U28" s="232">
        <v>2401.1040275</v>
      </c>
      <c r="V28" s="232">
        <v>2406.4898254</v>
      </c>
      <c r="W28" s="232">
        <v>2411.0258407000001</v>
      </c>
      <c r="X28" s="232">
        <v>2412.6142623000001</v>
      </c>
      <c r="Y28" s="232">
        <v>2417.0240709</v>
      </c>
      <c r="Z28" s="232">
        <v>2422.1574553999999</v>
      </c>
      <c r="AA28" s="232">
        <v>2432.5417017999998</v>
      </c>
      <c r="AB28" s="232">
        <v>2435.7267735</v>
      </c>
      <c r="AC28" s="232">
        <v>2436.2399565999999</v>
      </c>
      <c r="AD28" s="232">
        <v>2428.5226984000001</v>
      </c>
      <c r="AE28" s="232">
        <v>2427.8610186000001</v>
      </c>
      <c r="AF28" s="232">
        <v>2428.6963646999998</v>
      </c>
      <c r="AG28" s="232">
        <v>2432.8501996</v>
      </c>
      <c r="AH28" s="232">
        <v>2435.3135000000002</v>
      </c>
      <c r="AI28" s="232">
        <v>2437.907729</v>
      </c>
      <c r="AJ28" s="232">
        <v>2440.6750600999999</v>
      </c>
      <c r="AK28" s="232">
        <v>2443.4995158000002</v>
      </c>
      <c r="AL28" s="232">
        <v>2446.4232697000002</v>
      </c>
      <c r="AM28" s="232">
        <v>2414.9619637000001</v>
      </c>
      <c r="AN28" s="232">
        <v>2443.9475827000001</v>
      </c>
      <c r="AO28" s="232">
        <v>2498.8957685</v>
      </c>
      <c r="AP28" s="232">
        <v>2667.8712620000001</v>
      </c>
      <c r="AQ28" s="232">
        <v>2708.6960260000001</v>
      </c>
      <c r="AR28" s="232">
        <v>2709.4348014000002</v>
      </c>
      <c r="AS28" s="232">
        <v>2608.3327826999998</v>
      </c>
      <c r="AT28" s="232">
        <v>2575.2156848999998</v>
      </c>
      <c r="AU28" s="232">
        <v>2548.3287025</v>
      </c>
      <c r="AV28" s="232">
        <v>2511.6583141999999</v>
      </c>
      <c r="AW28" s="232">
        <v>2509.2417036000002</v>
      </c>
      <c r="AX28" s="232">
        <v>2525.0653493999998</v>
      </c>
      <c r="AY28" s="232">
        <v>2614.8990856999999</v>
      </c>
      <c r="AZ28" s="305">
        <v>2625.3760000000002</v>
      </c>
      <c r="BA28" s="305">
        <v>2612.2660000000001</v>
      </c>
      <c r="BB28" s="305">
        <v>2529.319</v>
      </c>
      <c r="BC28" s="305">
        <v>2503.721</v>
      </c>
      <c r="BD28" s="305">
        <v>2489.2240000000002</v>
      </c>
      <c r="BE28" s="305">
        <v>2499.3470000000002</v>
      </c>
      <c r="BF28" s="305">
        <v>2496.9090000000001</v>
      </c>
      <c r="BG28" s="305">
        <v>2495.4299999999998</v>
      </c>
      <c r="BH28" s="305">
        <v>2493.7449999999999</v>
      </c>
      <c r="BI28" s="305">
        <v>2495.0590000000002</v>
      </c>
      <c r="BJ28" s="305">
        <v>2498.2080000000001</v>
      </c>
      <c r="BK28" s="305">
        <v>2506.442</v>
      </c>
      <c r="BL28" s="305">
        <v>2510.8200000000002</v>
      </c>
      <c r="BM28" s="305">
        <v>2514.5929999999998</v>
      </c>
      <c r="BN28" s="305">
        <v>2516.6729999999998</v>
      </c>
      <c r="BO28" s="305">
        <v>2520.0529999999999</v>
      </c>
      <c r="BP28" s="305">
        <v>2523.645</v>
      </c>
      <c r="BQ28" s="305">
        <v>2527.6930000000002</v>
      </c>
      <c r="BR28" s="305">
        <v>2531.5250000000001</v>
      </c>
      <c r="BS28" s="305">
        <v>2535.3850000000002</v>
      </c>
      <c r="BT28" s="305">
        <v>2539.2730000000001</v>
      </c>
      <c r="BU28" s="305">
        <v>2543.1889999999999</v>
      </c>
      <c r="BV28" s="305">
        <v>2547.134</v>
      </c>
    </row>
    <row r="29" spans="1:74" ht="11.1" customHeight="1" x14ac:dyDescent="0.2">
      <c r="A29" s="148" t="s">
        <v>710</v>
      </c>
      <c r="B29" s="204" t="s">
        <v>437</v>
      </c>
      <c r="C29" s="232">
        <v>1075.8574005999999</v>
      </c>
      <c r="D29" s="232">
        <v>1077.5873432000001</v>
      </c>
      <c r="E29" s="232">
        <v>1079.2354759</v>
      </c>
      <c r="F29" s="232">
        <v>1081.1437188</v>
      </c>
      <c r="G29" s="232">
        <v>1082.3717912</v>
      </c>
      <c r="H29" s="232">
        <v>1083.2616135000001</v>
      </c>
      <c r="I29" s="232">
        <v>1082.0393985999999</v>
      </c>
      <c r="J29" s="232">
        <v>1083.5830606</v>
      </c>
      <c r="K29" s="232">
        <v>1086.1188126</v>
      </c>
      <c r="L29" s="232">
        <v>1090.7289777000001</v>
      </c>
      <c r="M29" s="232">
        <v>1094.4371670999999</v>
      </c>
      <c r="N29" s="232">
        <v>1098.3257039</v>
      </c>
      <c r="O29" s="232">
        <v>1102.7476173</v>
      </c>
      <c r="P29" s="232">
        <v>1106.7320772999999</v>
      </c>
      <c r="Q29" s="232">
        <v>1110.6321129</v>
      </c>
      <c r="R29" s="232">
        <v>1115.0981939000001</v>
      </c>
      <c r="S29" s="232">
        <v>1118.3415285000001</v>
      </c>
      <c r="T29" s="232">
        <v>1121.0125866000001</v>
      </c>
      <c r="U29" s="232">
        <v>1121.1609811000001</v>
      </c>
      <c r="V29" s="232">
        <v>1124.1502763000001</v>
      </c>
      <c r="W29" s="232">
        <v>1128.0300851</v>
      </c>
      <c r="X29" s="232">
        <v>1135.3323257</v>
      </c>
      <c r="Y29" s="232">
        <v>1139.0942233000001</v>
      </c>
      <c r="Z29" s="232">
        <v>1141.847696</v>
      </c>
      <c r="AA29" s="232">
        <v>1143.8945916</v>
      </c>
      <c r="AB29" s="232">
        <v>1144.4048286</v>
      </c>
      <c r="AC29" s="232">
        <v>1143.6802548999999</v>
      </c>
      <c r="AD29" s="232">
        <v>1137.547914</v>
      </c>
      <c r="AE29" s="232">
        <v>1137.4834361000001</v>
      </c>
      <c r="AF29" s="232">
        <v>1139.3138647999999</v>
      </c>
      <c r="AG29" s="232">
        <v>1146.904387</v>
      </c>
      <c r="AH29" s="232">
        <v>1149.6257387000001</v>
      </c>
      <c r="AI29" s="232">
        <v>1151.3431066999999</v>
      </c>
      <c r="AJ29" s="232">
        <v>1150.0865091999999</v>
      </c>
      <c r="AK29" s="232">
        <v>1151.2733963999999</v>
      </c>
      <c r="AL29" s="232">
        <v>1152.9337863999999</v>
      </c>
      <c r="AM29" s="232">
        <v>1141.6752911000001</v>
      </c>
      <c r="AN29" s="232">
        <v>1154.3269777999999</v>
      </c>
      <c r="AO29" s="232">
        <v>1177.4964583999999</v>
      </c>
      <c r="AP29" s="232">
        <v>1250.3601335999999</v>
      </c>
      <c r="AQ29" s="232">
        <v>1265.1829012999999</v>
      </c>
      <c r="AR29" s="232">
        <v>1261.1411622999999</v>
      </c>
      <c r="AS29" s="232">
        <v>1204.1353867</v>
      </c>
      <c r="AT29" s="232">
        <v>1187.9392816</v>
      </c>
      <c r="AU29" s="232">
        <v>1178.4533171999999</v>
      </c>
      <c r="AV29" s="232">
        <v>1176.1490285</v>
      </c>
      <c r="AW29" s="232">
        <v>1179.7296942</v>
      </c>
      <c r="AX29" s="232">
        <v>1189.6668494</v>
      </c>
      <c r="AY29" s="232">
        <v>1228.4303030999999</v>
      </c>
      <c r="AZ29" s="305">
        <v>1234.2280000000001</v>
      </c>
      <c r="BA29" s="305">
        <v>1229.53</v>
      </c>
      <c r="BB29" s="305">
        <v>1194.711</v>
      </c>
      <c r="BC29" s="305">
        <v>1183.74</v>
      </c>
      <c r="BD29" s="305">
        <v>1176.992</v>
      </c>
      <c r="BE29" s="305">
        <v>1179.683</v>
      </c>
      <c r="BF29" s="305">
        <v>1177.4680000000001</v>
      </c>
      <c r="BG29" s="305">
        <v>1175.5630000000001</v>
      </c>
      <c r="BH29" s="305">
        <v>1173.039</v>
      </c>
      <c r="BI29" s="305">
        <v>1172.451</v>
      </c>
      <c r="BJ29" s="305">
        <v>1172.8710000000001</v>
      </c>
      <c r="BK29" s="305">
        <v>1175.8530000000001</v>
      </c>
      <c r="BL29" s="305">
        <v>1177.1210000000001</v>
      </c>
      <c r="BM29" s="305">
        <v>1178.231</v>
      </c>
      <c r="BN29" s="305">
        <v>1178.6099999999999</v>
      </c>
      <c r="BO29" s="305">
        <v>1179.8320000000001</v>
      </c>
      <c r="BP29" s="305">
        <v>1181.325</v>
      </c>
      <c r="BQ29" s="305">
        <v>1183.413</v>
      </c>
      <c r="BR29" s="305">
        <v>1185.203</v>
      </c>
      <c r="BS29" s="305">
        <v>1187.021</v>
      </c>
      <c r="BT29" s="305">
        <v>1188.865</v>
      </c>
      <c r="BU29" s="305">
        <v>1190.7370000000001</v>
      </c>
      <c r="BV29" s="305">
        <v>1192.636</v>
      </c>
    </row>
    <row r="30" spans="1:74" ht="11.1" customHeight="1" x14ac:dyDescent="0.2">
      <c r="A30" s="148" t="s">
        <v>711</v>
      </c>
      <c r="B30" s="204" t="s">
        <v>438</v>
      </c>
      <c r="C30" s="232">
        <v>3002.087708</v>
      </c>
      <c r="D30" s="232">
        <v>3013.0441472000002</v>
      </c>
      <c r="E30" s="232">
        <v>3023.7355269999998</v>
      </c>
      <c r="F30" s="232">
        <v>3034.8634192</v>
      </c>
      <c r="G30" s="232">
        <v>3044.4985013</v>
      </c>
      <c r="H30" s="232">
        <v>3053.3423452000002</v>
      </c>
      <c r="I30" s="232">
        <v>3059.9451659000001</v>
      </c>
      <c r="J30" s="232">
        <v>3068.2938721</v>
      </c>
      <c r="K30" s="232">
        <v>3076.9386786</v>
      </c>
      <c r="L30" s="232">
        <v>3086.7428920000002</v>
      </c>
      <c r="M30" s="232">
        <v>3095.3324198</v>
      </c>
      <c r="N30" s="232">
        <v>3103.5705683000001</v>
      </c>
      <c r="O30" s="232">
        <v>3112.0996160999998</v>
      </c>
      <c r="P30" s="232">
        <v>3119.1532969999998</v>
      </c>
      <c r="Q30" s="232">
        <v>3125.3738895000001</v>
      </c>
      <c r="R30" s="232">
        <v>3127.5149737000002</v>
      </c>
      <c r="S30" s="232">
        <v>3134.5042047000002</v>
      </c>
      <c r="T30" s="232">
        <v>3143.0951623000001</v>
      </c>
      <c r="U30" s="232">
        <v>3158.1507367999998</v>
      </c>
      <c r="V30" s="232">
        <v>3166.2979802999998</v>
      </c>
      <c r="W30" s="232">
        <v>3172.3997829</v>
      </c>
      <c r="X30" s="232">
        <v>3170.0128263000001</v>
      </c>
      <c r="Y30" s="232">
        <v>3176.8562360000001</v>
      </c>
      <c r="Z30" s="232">
        <v>3186.4866937000002</v>
      </c>
      <c r="AA30" s="232">
        <v>3207.9736472</v>
      </c>
      <c r="AB30" s="232">
        <v>3216.3761149000002</v>
      </c>
      <c r="AC30" s="232">
        <v>3220.7635445999999</v>
      </c>
      <c r="AD30" s="232">
        <v>3214.9132936000001</v>
      </c>
      <c r="AE30" s="232">
        <v>3215.9376295000002</v>
      </c>
      <c r="AF30" s="232">
        <v>3217.6139094</v>
      </c>
      <c r="AG30" s="232">
        <v>3219.4114679999998</v>
      </c>
      <c r="AH30" s="232">
        <v>3222.7896353000001</v>
      </c>
      <c r="AI30" s="232">
        <v>3227.2177458000001</v>
      </c>
      <c r="AJ30" s="232">
        <v>3231.7669672000002</v>
      </c>
      <c r="AK30" s="232">
        <v>3238.9915882999999</v>
      </c>
      <c r="AL30" s="232">
        <v>3247.9627770000002</v>
      </c>
      <c r="AM30" s="232">
        <v>3230.3199731</v>
      </c>
      <c r="AN30" s="232">
        <v>3264.0547166000001</v>
      </c>
      <c r="AO30" s="232">
        <v>3320.8064476</v>
      </c>
      <c r="AP30" s="232">
        <v>3480.7248368</v>
      </c>
      <c r="AQ30" s="232">
        <v>3523.3982896000002</v>
      </c>
      <c r="AR30" s="232">
        <v>3528.9764767000001</v>
      </c>
      <c r="AS30" s="232">
        <v>3440.8456941999998</v>
      </c>
      <c r="AT30" s="232">
        <v>3414.693628</v>
      </c>
      <c r="AU30" s="232">
        <v>3393.9065740999999</v>
      </c>
      <c r="AV30" s="232">
        <v>3357.5502474</v>
      </c>
      <c r="AW30" s="232">
        <v>3363.1939320000001</v>
      </c>
      <c r="AX30" s="232">
        <v>3389.9033426999999</v>
      </c>
      <c r="AY30" s="232">
        <v>3506.9815443000002</v>
      </c>
      <c r="AZ30" s="305">
        <v>3523.8449999999998</v>
      </c>
      <c r="BA30" s="305">
        <v>3509.797</v>
      </c>
      <c r="BB30" s="305">
        <v>3405.1080000000002</v>
      </c>
      <c r="BC30" s="305">
        <v>3374.0340000000001</v>
      </c>
      <c r="BD30" s="305">
        <v>3356.8449999999998</v>
      </c>
      <c r="BE30" s="305">
        <v>3371.3989999999999</v>
      </c>
      <c r="BF30" s="305">
        <v>3368.5880000000002</v>
      </c>
      <c r="BG30" s="305">
        <v>3366.268</v>
      </c>
      <c r="BH30" s="305">
        <v>3361.0740000000001</v>
      </c>
      <c r="BI30" s="305">
        <v>3362.2620000000002</v>
      </c>
      <c r="BJ30" s="305">
        <v>3366.4670000000001</v>
      </c>
      <c r="BK30" s="305">
        <v>3379.0169999999998</v>
      </c>
      <c r="BL30" s="305">
        <v>3385.2570000000001</v>
      </c>
      <c r="BM30" s="305">
        <v>3390.5169999999998</v>
      </c>
      <c r="BN30" s="305">
        <v>3392.7530000000002</v>
      </c>
      <c r="BO30" s="305">
        <v>3397.5830000000001</v>
      </c>
      <c r="BP30" s="305">
        <v>3402.9630000000002</v>
      </c>
      <c r="BQ30" s="305">
        <v>3409.2950000000001</v>
      </c>
      <c r="BR30" s="305">
        <v>3415.4780000000001</v>
      </c>
      <c r="BS30" s="305">
        <v>3421.9110000000001</v>
      </c>
      <c r="BT30" s="305">
        <v>3428.596</v>
      </c>
      <c r="BU30" s="305">
        <v>3435.5309999999999</v>
      </c>
      <c r="BV30" s="305">
        <v>3442.7179999999998</v>
      </c>
    </row>
    <row r="31" spans="1:74" ht="11.1" customHeight="1" x14ac:dyDescent="0.2">
      <c r="A31" s="148" t="s">
        <v>712</v>
      </c>
      <c r="B31" s="204" t="s">
        <v>439</v>
      </c>
      <c r="C31" s="232">
        <v>853.64944004999995</v>
      </c>
      <c r="D31" s="232">
        <v>856.11594591999994</v>
      </c>
      <c r="E31" s="232">
        <v>858.22996417000002</v>
      </c>
      <c r="F31" s="232">
        <v>859.70249267999998</v>
      </c>
      <c r="G31" s="232">
        <v>861.32828732999997</v>
      </c>
      <c r="H31" s="232">
        <v>862.81834597</v>
      </c>
      <c r="I31" s="232">
        <v>863.75725994000004</v>
      </c>
      <c r="J31" s="232">
        <v>865.28740307999999</v>
      </c>
      <c r="K31" s="232">
        <v>866.99336671000003</v>
      </c>
      <c r="L31" s="232">
        <v>869.50629007999999</v>
      </c>
      <c r="M31" s="232">
        <v>871.09054027000002</v>
      </c>
      <c r="N31" s="232">
        <v>872.37725653999996</v>
      </c>
      <c r="O31" s="232">
        <v>872.88340096000002</v>
      </c>
      <c r="P31" s="232">
        <v>873.93732781000006</v>
      </c>
      <c r="Q31" s="232">
        <v>875.05599916999995</v>
      </c>
      <c r="R31" s="232">
        <v>876.08216980999998</v>
      </c>
      <c r="S31" s="232">
        <v>877.44826411999998</v>
      </c>
      <c r="T31" s="232">
        <v>878.99703685999998</v>
      </c>
      <c r="U31" s="232">
        <v>881.09329171000002</v>
      </c>
      <c r="V31" s="232">
        <v>882.73381857000004</v>
      </c>
      <c r="W31" s="232">
        <v>884.28342110999995</v>
      </c>
      <c r="X31" s="232">
        <v>884.99570377999999</v>
      </c>
      <c r="Y31" s="232">
        <v>886.92325437</v>
      </c>
      <c r="Z31" s="232">
        <v>889.31967730999997</v>
      </c>
      <c r="AA31" s="232">
        <v>894.09639206999998</v>
      </c>
      <c r="AB31" s="232">
        <v>895.99699511999995</v>
      </c>
      <c r="AC31" s="232">
        <v>896.93290593999996</v>
      </c>
      <c r="AD31" s="232">
        <v>895.16913914999998</v>
      </c>
      <c r="AE31" s="232">
        <v>895.47690450000005</v>
      </c>
      <c r="AF31" s="232">
        <v>896.12121662000004</v>
      </c>
      <c r="AG31" s="232">
        <v>897.56510172000003</v>
      </c>
      <c r="AH31" s="232">
        <v>898.53523773999996</v>
      </c>
      <c r="AI31" s="232">
        <v>899.49465089</v>
      </c>
      <c r="AJ31" s="232">
        <v>899.67231813000001</v>
      </c>
      <c r="AK31" s="232">
        <v>901.18855278000001</v>
      </c>
      <c r="AL31" s="232">
        <v>903.27233182999998</v>
      </c>
      <c r="AM31" s="232">
        <v>896.09404700000005</v>
      </c>
      <c r="AN31" s="232">
        <v>906.68512100999999</v>
      </c>
      <c r="AO31" s="232">
        <v>925.21594560999995</v>
      </c>
      <c r="AP31" s="232">
        <v>981.67318235000005</v>
      </c>
      <c r="AQ31" s="232">
        <v>993.59351194999999</v>
      </c>
      <c r="AR31" s="232">
        <v>990.96359597000003</v>
      </c>
      <c r="AS31" s="232">
        <v>948.22653623999997</v>
      </c>
      <c r="AT31" s="232">
        <v>935.66380272000004</v>
      </c>
      <c r="AU31" s="232">
        <v>927.71849725000004</v>
      </c>
      <c r="AV31" s="232">
        <v>921.92508748</v>
      </c>
      <c r="AW31" s="232">
        <v>925.06378734999998</v>
      </c>
      <c r="AX31" s="232">
        <v>934.66906452000001</v>
      </c>
      <c r="AY31" s="232">
        <v>972.60923022999998</v>
      </c>
      <c r="AZ31" s="305">
        <v>978.74639999999999</v>
      </c>
      <c r="BA31" s="305">
        <v>974.94899999999996</v>
      </c>
      <c r="BB31" s="305">
        <v>942.50969999999995</v>
      </c>
      <c r="BC31" s="305">
        <v>932.87329999999997</v>
      </c>
      <c r="BD31" s="305">
        <v>927.33249999999998</v>
      </c>
      <c r="BE31" s="305">
        <v>931.08180000000004</v>
      </c>
      <c r="BF31" s="305">
        <v>929.83659999999998</v>
      </c>
      <c r="BG31" s="305">
        <v>928.79139999999995</v>
      </c>
      <c r="BH31" s="305">
        <v>927.01110000000006</v>
      </c>
      <c r="BI31" s="305">
        <v>927.06709999999998</v>
      </c>
      <c r="BJ31" s="305">
        <v>928.02419999999995</v>
      </c>
      <c r="BK31" s="305">
        <v>931.53380000000004</v>
      </c>
      <c r="BL31" s="305">
        <v>933.05489999999998</v>
      </c>
      <c r="BM31" s="305">
        <v>934.23889999999994</v>
      </c>
      <c r="BN31" s="305">
        <v>934.4049</v>
      </c>
      <c r="BO31" s="305">
        <v>935.42499999999995</v>
      </c>
      <c r="BP31" s="305">
        <v>936.61829999999998</v>
      </c>
      <c r="BQ31" s="305">
        <v>938.14</v>
      </c>
      <c r="BR31" s="305">
        <v>939.56359999999995</v>
      </c>
      <c r="BS31" s="305">
        <v>941.04430000000002</v>
      </c>
      <c r="BT31" s="305">
        <v>942.58190000000002</v>
      </c>
      <c r="BU31" s="305">
        <v>944.17660000000001</v>
      </c>
      <c r="BV31" s="305">
        <v>945.82839999999999</v>
      </c>
    </row>
    <row r="32" spans="1:74" ht="11.1" customHeight="1" x14ac:dyDescent="0.2">
      <c r="A32" s="148" t="s">
        <v>713</v>
      </c>
      <c r="B32" s="204" t="s">
        <v>440</v>
      </c>
      <c r="C32" s="232">
        <v>1839.6131170000001</v>
      </c>
      <c r="D32" s="232">
        <v>1849.2943281</v>
      </c>
      <c r="E32" s="232">
        <v>1858.5634170000001</v>
      </c>
      <c r="F32" s="232">
        <v>1867.6674984000001</v>
      </c>
      <c r="G32" s="232">
        <v>1875.9270062999999</v>
      </c>
      <c r="H32" s="232">
        <v>1883.5890557</v>
      </c>
      <c r="I32" s="232">
        <v>1889.8951754</v>
      </c>
      <c r="J32" s="232">
        <v>1896.9311608999999</v>
      </c>
      <c r="K32" s="232">
        <v>1903.9385413</v>
      </c>
      <c r="L32" s="232">
        <v>1910.3853128999999</v>
      </c>
      <c r="M32" s="232">
        <v>1917.7344854999999</v>
      </c>
      <c r="N32" s="232">
        <v>1925.4540557</v>
      </c>
      <c r="O32" s="232">
        <v>1935.1477193000001</v>
      </c>
      <c r="P32" s="232">
        <v>1942.4053125</v>
      </c>
      <c r="Q32" s="232">
        <v>1948.8305310999999</v>
      </c>
      <c r="R32" s="232">
        <v>1953.1223642</v>
      </c>
      <c r="S32" s="232">
        <v>1958.858592</v>
      </c>
      <c r="T32" s="232">
        <v>1964.7382034</v>
      </c>
      <c r="U32" s="232">
        <v>1971.3207772999999</v>
      </c>
      <c r="V32" s="232">
        <v>1977.0674721</v>
      </c>
      <c r="W32" s="232">
        <v>1982.5378665000001</v>
      </c>
      <c r="X32" s="232">
        <v>1986.3104833</v>
      </c>
      <c r="Y32" s="232">
        <v>1992.2943848</v>
      </c>
      <c r="Z32" s="232">
        <v>1999.068094</v>
      </c>
      <c r="AA32" s="232">
        <v>2011.2185145999999</v>
      </c>
      <c r="AB32" s="232">
        <v>2016.1316609999999</v>
      </c>
      <c r="AC32" s="232">
        <v>2018.3944371</v>
      </c>
      <c r="AD32" s="232">
        <v>2012.9759849</v>
      </c>
      <c r="AE32" s="232">
        <v>2013.7111640000001</v>
      </c>
      <c r="AF32" s="232">
        <v>2015.5691162000001</v>
      </c>
      <c r="AG32" s="232">
        <v>2020.1955571999999</v>
      </c>
      <c r="AH32" s="232">
        <v>2023.0647690999999</v>
      </c>
      <c r="AI32" s="232">
        <v>2025.8224674000001</v>
      </c>
      <c r="AJ32" s="232">
        <v>2028.6023831</v>
      </c>
      <c r="AK32" s="232">
        <v>2031.0367561</v>
      </c>
      <c r="AL32" s="232">
        <v>2033.2593175</v>
      </c>
      <c r="AM32" s="232">
        <v>2011.5409599</v>
      </c>
      <c r="AN32" s="232">
        <v>2031.1367283</v>
      </c>
      <c r="AO32" s="232">
        <v>2068.3175156000002</v>
      </c>
      <c r="AP32" s="232">
        <v>2183.5847782000001</v>
      </c>
      <c r="AQ32" s="232">
        <v>2210.5595106000001</v>
      </c>
      <c r="AR32" s="232">
        <v>2209.7431692999999</v>
      </c>
      <c r="AS32" s="232">
        <v>2136.1960018</v>
      </c>
      <c r="AT32" s="232">
        <v>2113.5023277999999</v>
      </c>
      <c r="AU32" s="232">
        <v>2096.7223945999999</v>
      </c>
      <c r="AV32" s="232">
        <v>2075.6003604000002</v>
      </c>
      <c r="AW32" s="232">
        <v>2078.3397903999999</v>
      </c>
      <c r="AX32" s="232">
        <v>2094.6848426000001</v>
      </c>
      <c r="AY32" s="232">
        <v>2168.388942</v>
      </c>
      <c r="AZ32" s="305">
        <v>2179.13</v>
      </c>
      <c r="BA32" s="305">
        <v>2170.6619999999998</v>
      </c>
      <c r="BB32" s="305">
        <v>2106.8240000000001</v>
      </c>
      <c r="BC32" s="305">
        <v>2087.0569999999998</v>
      </c>
      <c r="BD32" s="305">
        <v>2075.201</v>
      </c>
      <c r="BE32" s="305">
        <v>2080.683</v>
      </c>
      <c r="BF32" s="305">
        <v>2077.5790000000002</v>
      </c>
      <c r="BG32" s="305">
        <v>2075.3159999999998</v>
      </c>
      <c r="BH32" s="305">
        <v>2071.558</v>
      </c>
      <c r="BI32" s="305">
        <v>2072.73</v>
      </c>
      <c r="BJ32" s="305">
        <v>2076.4949999999999</v>
      </c>
      <c r="BK32" s="305">
        <v>2087.4499999999998</v>
      </c>
      <c r="BL32" s="305">
        <v>2092.953</v>
      </c>
      <c r="BM32" s="305">
        <v>2097.6019999999999</v>
      </c>
      <c r="BN32" s="305">
        <v>2099.748</v>
      </c>
      <c r="BO32" s="305">
        <v>2103.9209999999998</v>
      </c>
      <c r="BP32" s="305">
        <v>2108.4740000000002</v>
      </c>
      <c r="BQ32" s="305">
        <v>2113.7890000000002</v>
      </c>
      <c r="BR32" s="305">
        <v>2118.8159999999998</v>
      </c>
      <c r="BS32" s="305">
        <v>2123.9369999999999</v>
      </c>
      <c r="BT32" s="305">
        <v>2129.152</v>
      </c>
      <c r="BU32" s="305">
        <v>2134.4609999999998</v>
      </c>
      <c r="BV32" s="305">
        <v>2139.864</v>
      </c>
    </row>
    <row r="33" spans="1:74" s="160" customFormat="1" ht="11.1" customHeight="1" x14ac:dyDescent="0.2">
      <c r="A33" s="148" t="s">
        <v>714</v>
      </c>
      <c r="B33" s="204" t="s">
        <v>441</v>
      </c>
      <c r="C33" s="232">
        <v>1080.2438533</v>
      </c>
      <c r="D33" s="232">
        <v>1085.2393941</v>
      </c>
      <c r="E33" s="232">
        <v>1090.0885957</v>
      </c>
      <c r="F33" s="232">
        <v>1094.5766100000001</v>
      </c>
      <c r="G33" s="232">
        <v>1099.2942696</v>
      </c>
      <c r="H33" s="232">
        <v>1104.0267263000001</v>
      </c>
      <c r="I33" s="232">
        <v>1109.4410648999999</v>
      </c>
      <c r="J33" s="232">
        <v>1113.702802</v>
      </c>
      <c r="K33" s="232">
        <v>1117.4790224999999</v>
      </c>
      <c r="L33" s="232">
        <v>1118.8836739000001</v>
      </c>
      <c r="M33" s="232">
        <v>1123.1034006</v>
      </c>
      <c r="N33" s="232">
        <v>1128.2521503</v>
      </c>
      <c r="O33" s="232">
        <v>1137.0498058000001</v>
      </c>
      <c r="P33" s="232">
        <v>1142.0166889</v>
      </c>
      <c r="Q33" s="232">
        <v>1145.8726826</v>
      </c>
      <c r="R33" s="232">
        <v>1146.5289224999999</v>
      </c>
      <c r="S33" s="232">
        <v>1149.7297857999999</v>
      </c>
      <c r="T33" s="232">
        <v>1153.3864079</v>
      </c>
      <c r="U33" s="232">
        <v>1158.5479209</v>
      </c>
      <c r="V33" s="232">
        <v>1162.3292119</v>
      </c>
      <c r="W33" s="232">
        <v>1165.7794127</v>
      </c>
      <c r="X33" s="232">
        <v>1167.4596779999999</v>
      </c>
      <c r="Y33" s="232">
        <v>1171.3268327000001</v>
      </c>
      <c r="Z33" s="232">
        <v>1175.9420315</v>
      </c>
      <c r="AA33" s="232">
        <v>1184.4706937000001</v>
      </c>
      <c r="AB33" s="232">
        <v>1188.2079157999999</v>
      </c>
      <c r="AC33" s="232">
        <v>1190.3191171000001</v>
      </c>
      <c r="AD33" s="232">
        <v>1187.6156996</v>
      </c>
      <c r="AE33" s="232">
        <v>1188.8663082999999</v>
      </c>
      <c r="AF33" s="232">
        <v>1190.882345</v>
      </c>
      <c r="AG33" s="232">
        <v>1194.9222434000001</v>
      </c>
      <c r="AH33" s="232">
        <v>1197.5253109</v>
      </c>
      <c r="AI33" s="232">
        <v>1199.9499813</v>
      </c>
      <c r="AJ33" s="232">
        <v>1201.1360132</v>
      </c>
      <c r="AK33" s="232">
        <v>1203.9990700000001</v>
      </c>
      <c r="AL33" s="232">
        <v>1207.4789105</v>
      </c>
      <c r="AM33" s="232">
        <v>1198.5700950999999</v>
      </c>
      <c r="AN33" s="232">
        <v>1213.0375826</v>
      </c>
      <c r="AO33" s="232">
        <v>1237.8759336999999</v>
      </c>
      <c r="AP33" s="232">
        <v>1310.7473989</v>
      </c>
      <c r="AQ33" s="232">
        <v>1328.0807887000001</v>
      </c>
      <c r="AR33" s="232">
        <v>1327.5383537</v>
      </c>
      <c r="AS33" s="232">
        <v>1280.2104681999999</v>
      </c>
      <c r="AT33" s="232">
        <v>1265.5986032999999</v>
      </c>
      <c r="AU33" s="232">
        <v>1254.7931332999999</v>
      </c>
      <c r="AV33" s="232">
        <v>1242.3030583</v>
      </c>
      <c r="AW33" s="232">
        <v>1243.2286276</v>
      </c>
      <c r="AX33" s="232">
        <v>1252.0788414000001</v>
      </c>
      <c r="AY33" s="232">
        <v>1294.2621988999999</v>
      </c>
      <c r="AZ33" s="305">
        <v>1299.905</v>
      </c>
      <c r="BA33" s="305">
        <v>1294.4169999999999</v>
      </c>
      <c r="BB33" s="305">
        <v>1256.0740000000001</v>
      </c>
      <c r="BC33" s="305">
        <v>1244.614</v>
      </c>
      <c r="BD33" s="305">
        <v>1238.3140000000001</v>
      </c>
      <c r="BE33" s="305">
        <v>1243.8009999999999</v>
      </c>
      <c r="BF33" s="305">
        <v>1242.8530000000001</v>
      </c>
      <c r="BG33" s="305">
        <v>1242.0940000000001</v>
      </c>
      <c r="BH33" s="305">
        <v>1240.4169999999999</v>
      </c>
      <c r="BI33" s="305">
        <v>1240.8720000000001</v>
      </c>
      <c r="BJ33" s="305">
        <v>1242.3499999999999</v>
      </c>
      <c r="BK33" s="305">
        <v>1246.567</v>
      </c>
      <c r="BL33" s="305">
        <v>1248.8019999999999</v>
      </c>
      <c r="BM33" s="305">
        <v>1250.7719999999999</v>
      </c>
      <c r="BN33" s="305">
        <v>1251.982</v>
      </c>
      <c r="BO33" s="305">
        <v>1253.7940000000001</v>
      </c>
      <c r="BP33" s="305">
        <v>1255.712</v>
      </c>
      <c r="BQ33" s="305">
        <v>1257.6120000000001</v>
      </c>
      <c r="BR33" s="305">
        <v>1259.838</v>
      </c>
      <c r="BS33" s="305">
        <v>1262.2629999999999</v>
      </c>
      <c r="BT33" s="305">
        <v>1264.8889999999999</v>
      </c>
      <c r="BU33" s="305">
        <v>1267.7149999999999</v>
      </c>
      <c r="BV33" s="305">
        <v>1270.741</v>
      </c>
    </row>
    <row r="34" spans="1:74" s="160" customFormat="1" ht="11.1" customHeight="1" x14ac:dyDescent="0.2">
      <c r="A34" s="148" t="s">
        <v>715</v>
      </c>
      <c r="B34" s="204" t="s">
        <v>442</v>
      </c>
      <c r="C34" s="232">
        <v>2579.9457805000002</v>
      </c>
      <c r="D34" s="232">
        <v>2584.5344814999999</v>
      </c>
      <c r="E34" s="232">
        <v>2590.3420995000001</v>
      </c>
      <c r="F34" s="232">
        <v>2599.1718856000002</v>
      </c>
      <c r="G34" s="232">
        <v>2606.0648992000001</v>
      </c>
      <c r="H34" s="232">
        <v>2612.8243916000001</v>
      </c>
      <c r="I34" s="232">
        <v>2618.5938292000001</v>
      </c>
      <c r="J34" s="232">
        <v>2625.7286791000001</v>
      </c>
      <c r="K34" s="232">
        <v>2633.3724078</v>
      </c>
      <c r="L34" s="232">
        <v>2643.1659405999999</v>
      </c>
      <c r="M34" s="232">
        <v>2650.5967329999999</v>
      </c>
      <c r="N34" s="232">
        <v>2657.3057104</v>
      </c>
      <c r="O34" s="232">
        <v>2661.7590971999998</v>
      </c>
      <c r="P34" s="232">
        <v>2668.1747761000001</v>
      </c>
      <c r="Q34" s="232">
        <v>2675.0189715000001</v>
      </c>
      <c r="R34" s="232">
        <v>2681.9505786999998</v>
      </c>
      <c r="S34" s="232">
        <v>2689.9076356999999</v>
      </c>
      <c r="T34" s="232">
        <v>2698.5490377000001</v>
      </c>
      <c r="U34" s="232">
        <v>2710.8393870999998</v>
      </c>
      <c r="V34" s="232">
        <v>2718.6260275</v>
      </c>
      <c r="W34" s="232">
        <v>2724.8735612</v>
      </c>
      <c r="X34" s="232">
        <v>2724.0347995000002</v>
      </c>
      <c r="Y34" s="232">
        <v>2731.3645115999998</v>
      </c>
      <c r="Z34" s="232">
        <v>2741.3155086000002</v>
      </c>
      <c r="AA34" s="232">
        <v>2761.5017210000001</v>
      </c>
      <c r="AB34" s="232">
        <v>2770.9848400000001</v>
      </c>
      <c r="AC34" s="232">
        <v>2777.3787960999998</v>
      </c>
      <c r="AD34" s="232">
        <v>2777.6888954000001</v>
      </c>
      <c r="AE34" s="232">
        <v>2780.1505461000002</v>
      </c>
      <c r="AF34" s="232">
        <v>2781.7690544000002</v>
      </c>
      <c r="AG34" s="232">
        <v>2777.4834867</v>
      </c>
      <c r="AH34" s="232">
        <v>2781.2114101000002</v>
      </c>
      <c r="AI34" s="232">
        <v>2787.8918911000001</v>
      </c>
      <c r="AJ34" s="232">
        <v>2802.5094574999998</v>
      </c>
      <c r="AK34" s="232">
        <v>2811.3566581</v>
      </c>
      <c r="AL34" s="232">
        <v>2819.4180206000001</v>
      </c>
      <c r="AM34" s="232">
        <v>2797.9436827</v>
      </c>
      <c r="AN34" s="232">
        <v>2825.9957657</v>
      </c>
      <c r="AO34" s="232">
        <v>2874.8244073000001</v>
      </c>
      <c r="AP34" s="232">
        <v>3011.0422233999998</v>
      </c>
      <c r="AQ34" s="232">
        <v>3051.4645203</v>
      </c>
      <c r="AR34" s="232">
        <v>3062.7039138</v>
      </c>
      <c r="AS34" s="232">
        <v>3002.7020084999999</v>
      </c>
      <c r="AT34" s="232">
        <v>2987.1193920000001</v>
      </c>
      <c r="AU34" s="232">
        <v>2973.8976686999999</v>
      </c>
      <c r="AV34" s="232">
        <v>2942.3964873999998</v>
      </c>
      <c r="AW34" s="232">
        <v>2949.3768141</v>
      </c>
      <c r="AX34" s="232">
        <v>2974.1982973999998</v>
      </c>
      <c r="AY34" s="232">
        <v>3082.5918663000002</v>
      </c>
      <c r="AZ34" s="305">
        <v>3093.797</v>
      </c>
      <c r="BA34" s="305">
        <v>3073.5459999999998</v>
      </c>
      <c r="BB34" s="305">
        <v>2958.6439999999998</v>
      </c>
      <c r="BC34" s="305">
        <v>2922.8739999999998</v>
      </c>
      <c r="BD34" s="305">
        <v>2903.0410000000002</v>
      </c>
      <c r="BE34" s="305">
        <v>2919.3580000000002</v>
      </c>
      <c r="BF34" s="305">
        <v>2916.2420000000002</v>
      </c>
      <c r="BG34" s="305">
        <v>2913.9050000000002</v>
      </c>
      <c r="BH34" s="305">
        <v>2909.7550000000001</v>
      </c>
      <c r="BI34" s="305">
        <v>2910.92</v>
      </c>
      <c r="BJ34" s="305">
        <v>2914.81</v>
      </c>
      <c r="BK34" s="305">
        <v>2925.8150000000001</v>
      </c>
      <c r="BL34" s="305">
        <v>2931.857</v>
      </c>
      <c r="BM34" s="305">
        <v>2937.328</v>
      </c>
      <c r="BN34" s="305">
        <v>2941.4749999999999</v>
      </c>
      <c r="BO34" s="305">
        <v>2946.37</v>
      </c>
      <c r="BP34" s="305">
        <v>2951.259</v>
      </c>
      <c r="BQ34" s="305">
        <v>2955.962</v>
      </c>
      <c r="BR34" s="305">
        <v>2960.9749999999999</v>
      </c>
      <c r="BS34" s="305">
        <v>2966.1179999999999</v>
      </c>
      <c r="BT34" s="305">
        <v>2971.3910000000001</v>
      </c>
      <c r="BU34" s="305">
        <v>2976.7939999999999</v>
      </c>
      <c r="BV34" s="305">
        <v>2982.328</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318"/>
      <c r="BA35" s="318"/>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5866.2414735000002</v>
      </c>
      <c r="D36" s="232">
        <v>5866.9990064000003</v>
      </c>
      <c r="E36" s="232">
        <v>5869.0360128000002</v>
      </c>
      <c r="F36" s="232">
        <v>5872.8168944999998</v>
      </c>
      <c r="G36" s="232">
        <v>5877.7391969</v>
      </c>
      <c r="H36" s="232">
        <v>5882.9337517000004</v>
      </c>
      <c r="I36" s="232">
        <v>5887.7178129000004</v>
      </c>
      <c r="J36" s="232">
        <v>5892.1543258000002</v>
      </c>
      <c r="K36" s="232">
        <v>5896.4926582999997</v>
      </c>
      <c r="L36" s="232">
        <v>5900.9327144999997</v>
      </c>
      <c r="M36" s="232">
        <v>5905.4765429999998</v>
      </c>
      <c r="N36" s="232">
        <v>5910.0767288999996</v>
      </c>
      <c r="O36" s="232">
        <v>5914.6472720000002</v>
      </c>
      <c r="P36" s="232">
        <v>5918.9478313999998</v>
      </c>
      <c r="Q36" s="232">
        <v>5922.6994812000003</v>
      </c>
      <c r="R36" s="232">
        <v>5925.7102531</v>
      </c>
      <c r="S36" s="232">
        <v>5928.1360090999997</v>
      </c>
      <c r="T36" s="232">
        <v>5930.2195690999997</v>
      </c>
      <c r="U36" s="232">
        <v>5932.1720570999996</v>
      </c>
      <c r="V36" s="232">
        <v>5934.0778145000004</v>
      </c>
      <c r="W36" s="232">
        <v>5935.9894872000004</v>
      </c>
      <c r="X36" s="232">
        <v>5937.9404856000001</v>
      </c>
      <c r="Y36" s="232">
        <v>5939.8872793999999</v>
      </c>
      <c r="Z36" s="232">
        <v>5941.7671028000004</v>
      </c>
      <c r="AA36" s="232">
        <v>5943.5863571999998</v>
      </c>
      <c r="AB36" s="232">
        <v>5945.6281112999995</v>
      </c>
      <c r="AC36" s="232">
        <v>5948.2446011000002</v>
      </c>
      <c r="AD36" s="232">
        <v>5951.6328224999997</v>
      </c>
      <c r="AE36" s="232">
        <v>5955.3688122000003</v>
      </c>
      <c r="AF36" s="232">
        <v>5958.8733668000004</v>
      </c>
      <c r="AG36" s="232">
        <v>5961.7797446000004</v>
      </c>
      <c r="AH36" s="232">
        <v>5964.5710499999996</v>
      </c>
      <c r="AI36" s="232">
        <v>5967.9428491999997</v>
      </c>
      <c r="AJ36" s="232">
        <v>5971.6645904999996</v>
      </c>
      <c r="AK36" s="232">
        <v>5971.8012521000001</v>
      </c>
      <c r="AL36" s="232">
        <v>5963.4916946000003</v>
      </c>
      <c r="AM36" s="232">
        <v>5943.9880890000004</v>
      </c>
      <c r="AN36" s="232">
        <v>5918.9958472999997</v>
      </c>
      <c r="AO36" s="232">
        <v>5896.3336919000003</v>
      </c>
      <c r="AP36" s="232">
        <v>5882.2077547999997</v>
      </c>
      <c r="AQ36" s="232">
        <v>5876.3738067000004</v>
      </c>
      <c r="AR36" s="232">
        <v>5876.9750280999997</v>
      </c>
      <c r="AS36" s="232">
        <v>5882.1892214999998</v>
      </c>
      <c r="AT36" s="232">
        <v>5890.3326778000001</v>
      </c>
      <c r="AU36" s="232">
        <v>5899.7563097000002</v>
      </c>
      <c r="AV36" s="232">
        <v>5908.9909784000001</v>
      </c>
      <c r="AW36" s="232">
        <v>5917.2873385000003</v>
      </c>
      <c r="AX36" s="232">
        <v>5924.0759931000002</v>
      </c>
      <c r="AY36" s="232">
        <v>5929.0410774000002</v>
      </c>
      <c r="AZ36" s="305">
        <v>5932.8810000000003</v>
      </c>
      <c r="BA36" s="305">
        <v>5936.5469999999996</v>
      </c>
      <c r="BB36" s="305">
        <v>5940.7709999999997</v>
      </c>
      <c r="BC36" s="305">
        <v>5945.3980000000001</v>
      </c>
      <c r="BD36" s="305">
        <v>5950.0559999999996</v>
      </c>
      <c r="BE36" s="305">
        <v>5954.4530000000004</v>
      </c>
      <c r="BF36" s="305">
        <v>5958.6329999999998</v>
      </c>
      <c r="BG36" s="305">
        <v>5962.723</v>
      </c>
      <c r="BH36" s="305">
        <v>5966.8220000000001</v>
      </c>
      <c r="BI36" s="305">
        <v>5970.92</v>
      </c>
      <c r="BJ36" s="305">
        <v>5974.9769999999999</v>
      </c>
      <c r="BK36" s="305">
        <v>5978.9549999999999</v>
      </c>
      <c r="BL36" s="305">
        <v>5982.8230000000003</v>
      </c>
      <c r="BM36" s="305">
        <v>5986.5460000000003</v>
      </c>
      <c r="BN36" s="305">
        <v>5990.1</v>
      </c>
      <c r="BO36" s="305">
        <v>5993.4840000000004</v>
      </c>
      <c r="BP36" s="305">
        <v>5996.7030000000004</v>
      </c>
      <c r="BQ36" s="305">
        <v>5999.7669999999998</v>
      </c>
      <c r="BR36" s="305">
        <v>6002.7070000000003</v>
      </c>
      <c r="BS36" s="305">
        <v>6005.558</v>
      </c>
      <c r="BT36" s="305">
        <v>6008.3509999999997</v>
      </c>
      <c r="BU36" s="305">
        <v>6011.107</v>
      </c>
      <c r="BV36" s="305">
        <v>6013.8459999999995</v>
      </c>
    </row>
    <row r="37" spans="1:74" s="160" customFormat="1" ht="11.1" customHeight="1" x14ac:dyDescent="0.2">
      <c r="A37" s="148" t="s">
        <v>717</v>
      </c>
      <c r="B37" s="204" t="s">
        <v>468</v>
      </c>
      <c r="C37" s="232">
        <v>15990.334113999999</v>
      </c>
      <c r="D37" s="232">
        <v>15998.935659000001</v>
      </c>
      <c r="E37" s="232">
        <v>16011.734557</v>
      </c>
      <c r="F37" s="232">
        <v>16029.836896000001</v>
      </c>
      <c r="G37" s="232">
        <v>16050.339559</v>
      </c>
      <c r="H37" s="232">
        <v>16069.337129</v>
      </c>
      <c r="I37" s="232">
        <v>16083.951616</v>
      </c>
      <c r="J37" s="232">
        <v>16095.414731000001</v>
      </c>
      <c r="K37" s="232">
        <v>16105.985611</v>
      </c>
      <c r="L37" s="232">
        <v>16117.467514</v>
      </c>
      <c r="M37" s="232">
        <v>16129.840171</v>
      </c>
      <c r="N37" s="232">
        <v>16142.627435</v>
      </c>
      <c r="O37" s="232">
        <v>16155.273595000001</v>
      </c>
      <c r="P37" s="232">
        <v>16166.904698</v>
      </c>
      <c r="Q37" s="232">
        <v>16176.567231000001</v>
      </c>
      <c r="R37" s="232">
        <v>16183.762688999999</v>
      </c>
      <c r="S37" s="232">
        <v>16189.812604999999</v>
      </c>
      <c r="T37" s="232">
        <v>16196.49352</v>
      </c>
      <c r="U37" s="232">
        <v>16205.123197999999</v>
      </c>
      <c r="V37" s="232">
        <v>16215.184292</v>
      </c>
      <c r="W37" s="232">
        <v>16225.700681</v>
      </c>
      <c r="X37" s="232">
        <v>16235.869855000001</v>
      </c>
      <c r="Y37" s="232">
        <v>16245.583763000001</v>
      </c>
      <c r="Z37" s="232">
        <v>16254.907969</v>
      </c>
      <c r="AA37" s="232">
        <v>16264.086284999999</v>
      </c>
      <c r="AB37" s="232">
        <v>16274.075516000001</v>
      </c>
      <c r="AC37" s="232">
        <v>16286.010715</v>
      </c>
      <c r="AD37" s="232">
        <v>16300.420584</v>
      </c>
      <c r="AE37" s="232">
        <v>16315.408428000001</v>
      </c>
      <c r="AF37" s="232">
        <v>16328.4712</v>
      </c>
      <c r="AG37" s="232">
        <v>16337.988783999999</v>
      </c>
      <c r="AH37" s="232">
        <v>16345.872787</v>
      </c>
      <c r="AI37" s="232">
        <v>16354.917747</v>
      </c>
      <c r="AJ37" s="232">
        <v>16365.214507999999</v>
      </c>
      <c r="AK37" s="232">
        <v>16366.039154</v>
      </c>
      <c r="AL37" s="232">
        <v>16343.964078999999</v>
      </c>
      <c r="AM37" s="232">
        <v>16291.287608000001</v>
      </c>
      <c r="AN37" s="232">
        <v>16223.211792</v>
      </c>
      <c r="AO37" s="232">
        <v>16160.664617</v>
      </c>
      <c r="AP37" s="232">
        <v>16120.376733999999</v>
      </c>
      <c r="AQ37" s="232">
        <v>16102.289452999999</v>
      </c>
      <c r="AR37" s="232">
        <v>16102.146749</v>
      </c>
      <c r="AS37" s="232">
        <v>16115.590093000001</v>
      </c>
      <c r="AT37" s="232">
        <v>16137.850925999999</v>
      </c>
      <c r="AU37" s="232">
        <v>16164.058186</v>
      </c>
      <c r="AV37" s="232">
        <v>16189.928678</v>
      </c>
      <c r="AW37" s="232">
        <v>16213.530686</v>
      </c>
      <c r="AX37" s="232">
        <v>16233.52036</v>
      </c>
      <c r="AY37" s="232">
        <v>16249.115535000001</v>
      </c>
      <c r="AZ37" s="305">
        <v>16261.78</v>
      </c>
      <c r="BA37" s="305">
        <v>16273.54</v>
      </c>
      <c r="BB37" s="305">
        <v>16285.96</v>
      </c>
      <c r="BC37" s="305">
        <v>16298.75</v>
      </c>
      <c r="BD37" s="305">
        <v>16311.14</v>
      </c>
      <c r="BE37" s="305">
        <v>16322.57</v>
      </c>
      <c r="BF37" s="305">
        <v>16333.23</v>
      </c>
      <c r="BG37" s="305">
        <v>16343.54</v>
      </c>
      <c r="BH37" s="305">
        <v>16353.78</v>
      </c>
      <c r="BI37" s="305">
        <v>16363.94</v>
      </c>
      <c r="BJ37" s="305">
        <v>16373.93</v>
      </c>
      <c r="BK37" s="305">
        <v>16383.65</v>
      </c>
      <c r="BL37" s="305">
        <v>16393.13</v>
      </c>
      <c r="BM37" s="305">
        <v>16402.400000000001</v>
      </c>
      <c r="BN37" s="305">
        <v>16411.43</v>
      </c>
      <c r="BO37" s="305">
        <v>16420.02</v>
      </c>
      <c r="BP37" s="305">
        <v>16427.900000000001</v>
      </c>
      <c r="BQ37" s="305">
        <v>16434.95</v>
      </c>
      <c r="BR37" s="305">
        <v>16441.580000000002</v>
      </c>
      <c r="BS37" s="305">
        <v>16448.32</v>
      </c>
      <c r="BT37" s="305">
        <v>16455.59</v>
      </c>
      <c r="BU37" s="305">
        <v>16463.29</v>
      </c>
      <c r="BV37" s="305">
        <v>16471.21</v>
      </c>
    </row>
    <row r="38" spans="1:74" s="160" customFormat="1" ht="11.1" customHeight="1" x14ac:dyDescent="0.2">
      <c r="A38" s="148" t="s">
        <v>718</v>
      </c>
      <c r="B38" s="204" t="s">
        <v>436</v>
      </c>
      <c r="C38" s="232">
        <v>18849.013529</v>
      </c>
      <c r="D38" s="232">
        <v>18850.512393000001</v>
      </c>
      <c r="E38" s="232">
        <v>18856.191819</v>
      </c>
      <c r="F38" s="232">
        <v>18867.537817</v>
      </c>
      <c r="G38" s="232">
        <v>18882.477153</v>
      </c>
      <c r="H38" s="232">
        <v>18898.046783999998</v>
      </c>
      <c r="I38" s="232">
        <v>18911.941473999999</v>
      </c>
      <c r="J38" s="232">
        <v>18924.487219999999</v>
      </c>
      <c r="K38" s="232">
        <v>18936.667824</v>
      </c>
      <c r="L38" s="232">
        <v>18949.260641000001</v>
      </c>
      <c r="M38" s="232">
        <v>18962.217225</v>
      </c>
      <c r="N38" s="232">
        <v>18975.282684000002</v>
      </c>
      <c r="O38" s="232">
        <v>18988.133248999999</v>
      </c>
      <c r="P38" s="232">
        <v>19000.169652</v>
      </c>
      <c r="Q38" s="232">
        <v>19010.723754999999</v>
      </c>
      <c r="R38" s="232">
        <v>19019.234536</v>
      </c>
      <c r="S38" s="232">
        <v>19025.569452</v>
      </c>
      <c r="T38" s="232">
        <v>19029.703078999999</v>
      </c>
      <c r="U38" s="232">
        <v>19031.773632</v>
      </c>
      <c r="V38" s="232">
        <v>19032.573874999998</v>
      </c>
      <c r="W38" s="232">
        <v>19033.060207999999</v>
      </c>
      <c r="X38" s="232">
        <v>19033.976656999999</v>
      </c>
      <c r="Y38" s="232">
        <v>19035.217737999999</v>
      </c>
      <c r="Z38" s="232">
        <v>19036.465591</v>
      </c>
      <c r="AA38" s="232">
        <v>19037.589904</v>
      </c>
      <c r="AB38" s="232">
        <v>19039.210547999999</v>
      </c>
      <c r="AC38" s="232">
        <v>19042.134942000001</v>
      </c>
      <c r="AD38" s="232">
        <v>19046.959326</v>
      </c>
      <c r="AE38" s="232">
        <v>19053.435238999999</v>
      </c>
      <c r="AF38" s="232">
        <v>19061.103038000001</v>
      </c>
      <c r="AG38" s="232">
        <v>19069.712796</v>
      </c>
      <c r="AH38" s="232">
        <v>19079.853434000001</v>
      </c>
      <c r="AI38" s="232">
        <v>19092.323584999998</v>
      </c>
      <c r="AJ38" s="232">
        <v>19105.223415</v>
      </c>
      <c r="AK38" s="232">
        <v>19105.859227000001</v>
      </c>
      <c r="AL38" s="232">
        <v>19078.838859</v>
      </c>
      <c r="AM38" s="232">
        <v>19015.650408000001</v>
      </c>
      <c r="AN38" s="232">
        <v>18935.303005000002</v>
      </c>
      <c r="AO38" s="232">
        <v>18863.686045999999</v>
      </c>
      <c r="AP38" s="232">
        <v>18821.274261999999</v>
      </c>
      <c r="AQ38" s="232">
        <v>18806.883742000002</v>
      </c>
      <c r="AR38" s="232">
        <v>18813.915914000001</v>
      </c>
      <c r="AS38" s="232">
        <v>18835.911622</v>
      </c>
      <c r="AT38" s="232">
        <v>18866.969381999999</v>
      </c>
      <c r="AU38" s="232">
        <v>18901.327126</v>
      </c>
      <c r="AV38" s="232">
        <v>18934.011506999999</v>
      </c>
      <c r="AW38" s="232">
        <v>18963.204065000002</v>
      </c>
      <c r="AX38" s="232">
        <v>18987.875060999999</v>
      </c>
      <c r="AY38" s="232">
        <v>19007.584435000001</v>
      </c>
      <c r="AZ38" s="305">
        <v>19024.25</v>
      </c>
      <c r="BA38" s="305">
        <v>19040.38</v>
      </c>
      <c r="BB38" s="305">
        <v>19057.88</v>
      </c>
      <c r="BC38" s="305">
        <v>19076.21</v>
      </c>
      <c r="BD38" s="305">
        <v>19094.23</v>
      </c>
      <c r="BE38" s="305">
        <v>19111.080000000002</v>
      </c>
      <c r="BF38" s="305">
        <v>19127.04</v>
      </c>
      <c r="BG38" s="305">
        <v>19142.66</v>
      </c>
      <c r="BH38" s="305">
        <v>19158.38</v>
      </c>
      <c r="BI38" s="305">
        <v>19174.13</v>
      </c>
      <c r="BJ38" s="305">
        <v>19189.740000000002</v>
      </c>
      <c r="BK38" s="305">
        <v>19204.939999999999</v>
      </c>
      <c r="BL38" s="305">
        <v>19219.12</v>
      </c>
      <c r="BM38" s="305">
        <v>19231.62</v>
      </c>
      <c r="BN38" s="305">
        <v>19241.97</v>
      </c>
      <c r="BO38" s="305">
        <v>19250.62</v>
      </c>
      <c r="BP38" s="305">
        <v>19258.22</v>
      </c>
      <c r="BQ38" s="305">
        <v>19265.37</v>
      </c>
      <c r="BR38" s="305">
        <v>19272.47</v>
      </c>
      <c r="BS38" s="305">
        <v>19279.849999999999</v>
      </c>
      <c r="BT38" s="305">
        <v>19287.77</v>
      </c>
      <c r="BU38" s="305">
        <v>19296.11</v>
      </c>
      <c r="BV38" s="305">
        <v>19304.66</v>
      </c>
    </row>
    <row r="39" spans="1:74" s="160" customFormat="1" ht="11.1" customHeight="1" x14ac:dyDescent="0.2">
      <c r="A39" s="148" t="s">
        <v>719</v>
      </c>
      <c r="B39" s="204" t="s">
        <v>437</v>
      </c>
      <c r="C39" s="232">
        <v>8510.0921414000004</v>
      </c>
      <c r="D39" s="232">
        <v>8512.3381272000006</v>
      </c>
      <c r="E39" s="232">
        <v>8516.3566615</v>
      </c>
      <c r="F39" s="232">
        <v>8522.7228279999999</v>
      </c>
      <c r="G39" s="232">
        <v>8530.8267907000009</v>
      </c>
      <c r="H39" s="232">
        <v>8539.7624835000006</v>
      </c>
      <c r="I39" s="232">
        <v>8548.7786923000003</v>
      </c>
      <c r="J39" s="232">
        <v>8557.7436108999991</v>
      </c>
      <c r="K39" s="232">
        <v>8566.6802850999993</v>
      </c>
      <c r="L39" s="232">
        <v>8575.6132610000004</v>
      </c>
      <c r="M39" s="232">
        <v>8584.5730860999993</v>
      </c>
      <c r="N39" s="232">
        <v>8593.5918079999992</v>
      </c>
      <c r="O39" s="232">
        <v>8602.6177375999996</v>
      </c>
      <c r="P39" s="232">
        <v>8611.2642388999993</v>
      </c>
      <c r="Q39" s="232">
        <v>8619.0609385999996</v>
      </c>
      <c r="R39" s="232">
        <v>8625.7005554999996</v>
      </c>
      <c r="S39" s="232">
        <v>8631.5281739000002</v>
      </c>
      <c r="T39" s="232">
        <v>8637.0519700000004</v>
      </c>
      <c r="U39" s="232">
        <v>8642.6836063999999</v>
      </c>
      <c r="V39" s="232">
        <v>8648.4486923999993</v>
      </c>
      <c r="W39" s="232">
        <v>8654.2763238999996</v>
      </c>
      <c r="X39" s="232">
        <v>8660.0982905000001</v>
      </c>
      <c r="Y39" s="232">
        <v>8665.8571573000008</v>
      </c>
      <c r="Z39" s="232">
        <v>8671.4981828</v>
      </c>
      <c r="AA39" s="232">
        <v>8677.0615168000004</v>
      </c>
      <c r="AB39" s="232">
        <v>8682.9668736999993</v>
      </c>
      <c r="AC39" s="232">
        <v>8689.7288587000003</v>
      </c>
      <c r="AD39" s="232">
        <v>8697.6294120000002</v>
      </c>
      <c r="AE39" s="232">
        <v>8706.0198134000002</v>
      </c>
      <c r="AF39" s="232">
        <v>8714.0186775999991</v>
      </c>
      <c r="AG39" s="232">
        <v>8721.0679698999993</v>
      </c>
      <c r="AH39" s="232">
        <v>8727.9030593999996</v>
      </c>
      <c r="AI39" s="232">
        <v>8735.5826658000005</v>
      </c>
      <c r="AJ39" s="232">
        <v>8743.7758639000003</v>
      </c>
      <c r="AK39" s="232">
        <v>8746.5931485000001</v>
      </c>
      <c r="AL39" s="232">
        <v>8736.7553690999994</v>
      </c>
      <c r="AM39" s="232">
        <v>8710.2099966999995</v>
      </c>
      <c r="AN39" s="232">
        <v>8675.8109867999992</v>
      </c>
      <c r="AO39" s="232">
        <v>8645.6389161999996</v>
      </c>
      <c r="AP39" s="232">
        <v>8629.1761802000001</v>
      </c>
      <c r="AQ39" s="232">
        <v>8625.5124481000003</v>
      </c>
      <c r="AR39" s="232">
        <v>8631.1392077</v>
      </c>
      <c r="AS39" s="232">
        <v>8642.8685836000004</v>
      </c>
      <c r="AT39" s="232">
        <v>8658.7952473999994</v>
      </c>
      <c r="AU39" s="232">
        <v>8677.3345076000005</v>
      </c>
      <c r="AV39" s="232">
        <v>8696.8729186</v>
      </c>
      <c r="AW39" s="232">
        <v>8715.6820184000007</v>
      </c>
      <c r="AX39" s="232">
        <v>8732.0045907000003</v>
      </c>
      <c r="AY39" s="232">
        <v>8744.6646412999999</v>
      </c>
      <c r="AZ39" s="305">
        <v>8754.8109999999997</v>
      </c>
      <c r="BA39" s="305">
        <v>8764.1740000000009</v>
      </c>
      <c r="BB39" s="305">
        <v>8774.0889999999999</v>
      </c>
      <c r="BC39" s="305">
        <v>8784.3119999999999</v>
      </c>
      <c r="BD39" s="305">
        <v>8794.2049999999999</v>
      </c>
      <c r="BE39" s="305">
        <v>8803.3060000000005</v>
      </c>
      <c r="BF39" s="305">
        <v>8811.8619999999992</v>
      </c>
      <c r="BG39" s="305">
        <v>8820.2960000000003</v>
      </c>
      <c r="BH39" s="305">
        <v>8828.9009999999998</v>
      </c>
      <c r="BI39" s="305">
        <v>8837.4590000000007</v>
      </c>
      <c r="BJ39" s="305">
        <v>8845.6219999999994</v>
      </c>
      <c r="BK39" s="305">
        <v>8853.1640000000007</v>
      </c>
      <c r="BL39" s="305">
        <v>8860.3340000000007</v>
      </c>
      <c r="BM39" s="305">
        <v>8867.5030000000006</v>
      </c>
      <c r="BN39" s="305">
        <v>8874.9369999999999</v>
      </c>
      <c r="BO39" s="305">
        <v>8882.49</v>
      </c>
      <c r="BP39" s="305">
        <v>8889.91</v>
      </c>
      <c r="BQ39" s="305">
        <v>8896.9770000000008</v>
      </c>
      <c r="BR39" s="305">
        <v>8903.6039999999994</v>
      </c>
      <c r="BS39" s="305">
        <v>8909.7340000000004</v>
      </c>
      <c r="BT39" s="305">
        <v>8915.3510000000006</v>
      </c>
      <c r="BU39" s="305">
        <v>8920.6</v>
      </c>
      <c r="BV39" s="305">
        <v>8925.6640000000007</v>
      </c>
    </row>
    <row r="40" spans="1:74" s="160" customFormat="1" ht="11.1" customHeight="1" x14ac:dyDescent="0.2">
      <c r="A40" s="148" t="s">
        <v>720</v>
      </c>
      <c r="B40" s="204" t="s">
        <v>438</v>
      </c>
      <c r="C40" s="232">
        <v>25097.975731999999</v>
      </c>
      <c r="D40" s="232">
        <v>25110.658942999999</v>
      </c>
      <c r="E40" s="232">
        <v>25128.859682999999</v>
      </c>
      <c r="F40" s="232">
        <v>25154.505622000001</v>
      </c>
      <c r="G40" s="232">
        <v>25184.988877</v>
      </c>
      <c r="H40" s="232">
        <v>25216.567674999998</v>
      </c>
      <c r="I40" s="232">
        <v>25246.308063</v>
      </c>
      <c r="J40" s="232">
        <v>25274.507358999999</v>
      </c>
      <c r="K40" s="232">
        <v>25302.270702000002</v>
      </c>
      <c r="L40" s="232">
        <v>25330.479394999998</v>
      </c>
      <c r="M40" s="232">
        <v>25359.119414000001</v>
      </c>
      <c r="N40" s="232">
        <v>25387.952898</v>
      </c>
      <c r="O40" s="232">
        <v>25416.598839999999</v>
      </c>
      <c r="P40" s="232">
        <v>25444.103640000001</v>
      </c>
      <c r="Q40" s="232">
        <v>25469.370548999999</v>
      </c>
      <c r="R40" s="232">
        <v>25491.595571000002</v>
      </c>
      <c r="S40" s="232">
        <v>25511.145719</v>
      </c>
      <c r="T40" s="232">
        <v>25528.680756999998</v>
      </c>
      <c r="U40" s="232">
        <v>25544.844107000001</v>
      </c>
      <c r="V40" s="232">
        <v>25560.213817</v>
      </c>
      <c r="W40" s="232">
        <v>25575.351592999999</v>
      </c>
      <c r="X40" s="232">
        <v>25590.709187</v>
      </c>
      <c r="Y40" s="232">
        <v>25606.298541</v>
      </c>
      <c r="Z40" s="232">
        <v>25622.021640999999</v>
      </c>
      <c r="AA40" s="232">
        <v>25637.879188999999</v>
      </c>
      <c r="AB40" s="232">
        <v>25654.266731</v>
      </c>
      <c r="AC40" s="232">
        <v>25671.678526</v>
      </c>
      <c r="AD40" s="232">
        <v>25690.765731</v>
      </c>
      <c r="AE40" s="232">
        <v>25712.807092999999</v>
      </c>
      <c r="AF40" s="232">
        <v>25739.238255</v>
      </c>
      <c r="AG40" s="232">
        <v>25771.120062000002</v>
      </c>
      <c r="AH40" s="232">
        <v>25808.014168999998</v>
      </c>
      <c r="AI40" s="232">
        <v>25849.107427999999</v>
      </c>
      <c r="AJ40" s="232">
        <v>25890.255764000001</v>
      </c>
      <c r="AK40" s="232">
        <v>25913.991372</v>
      </c>
      <c r="AL40" s="232">
        <v>25899.515512999998</v>
      </c>
      <c r="AM40" s="232">
        <v>25835.279922000002</v>
      </c>
      <c r="AN40" s="232">
        <v>25746.738218999999</v>
      </c>
      <c r="AO40" s="232">
        <v>25668.594495000001</v>
      </c>
      <c r="AP40" s="232">
        <v>25628.340815</v>
      </c>
      <c r="AQ40" s="232">
        <v>25624.621139999999</v>
      </c>
      <c r="AR40" s="232">
        <v>25648.867405000001</v>
      </c>
      <c r="AS40" s="232">
        <v>25692.916893000001</v>
      </c>
      <c r="AT40" s="232">
        <v>25750.228288999999</v>
      </c>
      <c r="AU40" s="232">
        <v>25814.665624000001</v>
      </c>
      <c r="AV40" s="232">
        <v>25880.465684999999</v>
      </c>
      <c r="AW40" s="232">
        <v>25943.356265999999</v>
      </c>
      <c r="AX40" s="232">
        <v>25999.437912000001</v>
      </c>
      <c r="AY40" s="232">
        <v>26046.160433000001</v>
      </c>
      <c r="AZ40" s="305">
        <v>26086.37</v>
      </c>
      <c r="BA40" s="305">
        <v>26124.26</v>
      </c>
      <c r="BB40" s="305">
        <v>26163.119999999999</v>
      </c>
      <c r="BC40" s="305">
        <v>26202.51</v>
      </c>
      <c r="BD40" s="305">
        <v>26241.1</v>
      </c>
      <c r="BE40" s="305">
        <v>26277.94</v>
      </c>
      <c r="BF40" s="305">
        <v>26313.63</v>
      </c>
      <c r="BG40" s="305">
        <v>26349.13</v>
      </c>
      <c r="BH40" s="305">
        <v>26385.119999999999</v>
      </c>
      <c r="BI40" s="305">
        <v>26420.99</v>
      </c>
      <c r="BJ40" s="305">
        <v>26455.82</v>
      </c>
      <c r="BK40" s="305">
        <v>26489.01</v>
      </c>
      <c r="BL40" s="305">
        <v>26521.17</v>
      </c>
      <c r="BM40" s="305">
        <v>26553.200000000001</v>
      </c>
      <c r="BN40" s="305">
        <v>26585.72</v>
      </c>
      <c r="BO40" s="305">
        <v>26618.09</v>
      </c>
      <c r="BP40" s="305">
        <v>26649.360000000001</v>
      </c>
      <c r="BQ40" s="305">
        <v>26678.84</v>
      </c>
      <c r="BR40" s="305">
        <v>26706.86</v>
      </c>
      <c r="BS40" s="305">
        <v>26734.02</v>
      </c>
      <c r="BT40" s="305">
        <v>26760.81</v>
      </c>
      <c r="BU40" s="305">
        <v>26787.42</v>
      </c>
      <c r="BV40" s="305">
        <v>26813.93</v>
      </c>
    </row>
    <row r="41" spans="1:74" s="160" customFormat="1" ht="11.1" customHeight="1" x14ac:dyDescent="0.2">
      <c r="A41" s="148" t="s">
        <v>721</v>
      </c>
      <c r="B41" s="204" t="s">
        <v>439</v>
      </c>
      <c r="C41" s="232">
        <v>7578.8254202999997</v>
      </c>
      <c r="D41" s="232">
        <v>7577.7708329999996</v>
      </c>
      <c r="E41" s="232">
        <v>7578.3514395000002</v>
      </c>
      <c r="F41" s="232">
        <v>7581.1586526999999</v>
      </c>
      <c r="G41" s="232">
        <v>7585.4558227999996</v>
      </c>
      <c r="H41" s="232">
        <v>7590.1742844</v>
      </c>
      <c r="I41" s="232">
        <v>7594.4647529000003</v>
      </c>
      <c r="J41" s="232">
        <v>7598.3554683000002</v>
      </c>
      <c r="K41" s="232">
        <v>7602.0940512999996</v>
      </c>
      <c r="L41" s="232">
        <v>7605.8962505999998</v>
      </c>
      <c r="M41" s="232">
        <v>7609.8503245000002</v>
      </c>
      <c r="N41" s="232">
        <v>7614.0126591999997</v>
      </c>
      <c r="O41" s="232">
        <v>7618.3043287999999</v>
      </c>
      <c r="P41" s="232">
        <v>7622.1051593000002</v>
      </c>
      <c r="Q41" s="232">
        <v>7624.6596648000004</v>
      </c>
      <c r="R41" s="232">
        <v>7625.6353052000004</v>
      </c>
      <c r="S41" s="232">
        <v>7626.3913233000003</v>
      </c>
      <c r="T41" s="232">
        <v>7628.7099073999998</v>
      </c>
      <c r="U41" s="232">
        <v>7633.8433235000002</v>
      </c>
      <c r="V41" s="232">
        <v>7640.9241475999997</v>
      </c>
      <c r="W41" s="232">
        <v>7648.5550329999996</v>
      </c>
      <c r="X41" s="232">
        <v>7655.6207132999998</v>
      </c>
      <c r="Y41" s="232">
        <v>7662.1342433999998</v>
      </c>
      <c r="Z41" s="232">
        <v>7668.3907581000003</v>
      </c>
      <c r="AA41" s="232">
        <v>7674.7054828999999</v>
      </c>
      <c r="AB41" s="232">
        <v>7681.4740040999995</v>
      </c>
      <c r="AC41" s="232">
        <v>7689.1119982</v>
      </c>
      <c r="AD41" s="232">
        <v>7697.8052256000001</v>
      </c>
      <c r="AE41" s="232">
        <v>7706.8197822000002</v>
      </c>
      <c r="AF41" s="232">
        <v>7715.1918476999999</v>
      </c>
      <c r="AG41" s="232">
        <v>7722.3059728999997</v>
      </c>
      <c r="AH41" s="232">
        <v>7728.9401933999998</v>
      </c>
      <c r="AI41" s="232">
        <v>7736.2209161999999</v>
      </c>
      <c r="AJ41" s="232">
        <v>7744.0036252</v>
      </c>
      <c r="AK41" s="232">
        <v>7747.0601135999996</v>
      </c>
      <c r="AL41" s="232">
        <v>7738.8912520000003</v>
      </c>
      <c r="AM41" s="232">
        <v>7715.8577386999996</v>
      </c>
      <c r="AN41" s="232">
        <v>7685.7595842000001</v>
      </c>
      <c r="AO41" s="232">
        <v>7659.2566270999996</v>
      </c>
      <c r="AP41" s="232">
        <v>7644.7401442999999</v>
      </c>
      <c r="AQ41" s="232">
        <v>7641.5271667999996</v>
      </c>
      <c r="AR41" s="232">
        <v>7646.6661643999996</v>
      </c>
      <c r="AS41" s="232">
        <v>7657.4378753999999</v>
      </c>
      <c r="AT41" s="232">
        <v>7672.0521128</v>
      </c>
      <c r="AU41" s="232">
        <v>7688.9509582999999</v>
      </c>
      <c r="AV41" s="232">
        <v>7706.5912741000002</v>
      </c>
      <c r="AW41" s="232">
        <v>7723.4890443000004</v>
      </c>
      <c r="AX41" s="232">
        <v>7738.1750334999997</v>
      </c>
      <c r="AY41" s="232">
        <v>7749.6700234999998</v>
      </c>
      <c r="AZ41" s="305">
        <v>7758.9549999999999</v>
      </c>
      <c r="BA41" s="305">
        <v>7767.5</v>
      </c>
      <c r="BB41" s="305">
        <v>7776.4560000000001</v>
      </c>
      <c r="BC41" s="305">
        <v>7785.6880000000001</v>
      </c>
      <c r="BD41" s="305">
        <v>7794.7380000000003</v>
      </c>
      <c r="BE41" s="305">
        <v>7803.2709999999997</v>
      </c>
      <c r="BF41" s="305">
        <v>7811.4229999999998</v>
      </c>
      <c r="BG41" s="305">
        <v>7819.4520000000002</v>
      </c>
      <c r="BH41" s="305">
        <v>7827.5370000000003</v>
      </c>
      <c r="BI41" s="305">
        <v>7835.55</v>
      </c>
      <c r="BJ41" s="305">
        <v>7843.2889999999998</v>
      </c>
      <c r="BK41" s="305">
        <v>7850.6120000000001</v>
      </c>
      <c r="BL41" s="305">
        <v>7857.6329999999998</v>
      </c>
      <c r="BM41" s="305">
        <v>7864.527</v>
      </c>
      <c r="BN41" s="305">
        <v>7871.4219999999996</v>
      </c>
      <c r="BO41" s="305">
        <v>7878.2550000000001</v>
      </c>
      <c r="BP41" s="305">
        <v>7884.9129999999996</v>
      </c>
      <c r="BQ41" s="305">
        <v>7891.2920000000004</v>
      </c>
      <c r="BR41" s="305">
        <v>7897.3310000000001</v>
      </c>
      <c r="BS41" s="305">
        <v>7902.9769999999999</v>
      </c>
      <c r="BT41" s="305">
        <v>7908.21</v>
      </c>
      <c r="BU41" s="305">
        <v>7913.1459999999997</v>
      </c>
      <c r="BV41" s="305">
        <v>7917.9340000000002</v>
      </c>
    </row>
    <row r="42" spans="1:74" s="160" customFormat="1" ht="11.1" customHeight="1" x14ac:dyDescent="0.2">
      <c r="A42" s="148" t="s">
        <v>722</v>
      </c>
      <c r="B42" s="204" t="s">
        <v>440</v>
      </c>
      <c r="C42" s="232">
        <v>14522.442374</v>
      </c>
      <c r="D42" s="232">
        <v>14525.478599</v>
      </c>
      <c r="E42" s="232">
        <v>14531.567413000001</v>
      </c>
      <c r="F42" s="232">
        <v>14541.832157999999</v>
      </c>
      <c r="G42" s="232">
        <v>14555.034406999999</v>
      </c>
      <c r="H42" s="232">
        <v>14569.345288</v>
      </c>
      <c r="I42" s="232">
        <v>14583.284766000001</v>
      </c>
      <c r="J42" s="232">
        <v>14596.768146</v>
      </c>
      <c r="K42" s="232">
        <v>14610.059572</v>
      </c>
      <c r="L42" s="232">
        <v>14623.398798</v>
      </c>
      <c r="M42" s="232">
        <v>14636.928024000001</v>
      </c>
      <c r="N42" s="232">
        <v>14650.765063000001</v>
      </c>
      <c r="O42" s="232">
        <v>14664.794878999999</v>
      </c>
      <c r="P42" s="232">
        <v>14677.971039</v>
      </c>
      <c r="Q42" s="232">
        <v>14689.01426</v>
      </c>
      <c r="R42" s="232">
        <v>14697.310946</v>
      </c>
      <c r="S42" s="232">
        <v>14704.910243</v>
      </c>
      <c r="T42" s="232">
        <v>14714.526981999999</v>
      </c>
      <c r="U42" s="232">
        <v>14728.091619000001</v>
      </c>
      <c r="V42" s="232">
        <v>14744.397104</v>
      </c>
      <c r="W42" s="232">
        <v>14761.452014</v>
      </c>
      <c r="X42" s="232">
        <v>14777.677753</v>
      </c>
      <c r="Y42" s="232">
        <v>14793.147053999999</v>
      </c>
      <c r="Z42" s="232">
        <v>14808.345477000001</v>
      </c>
      <c r="AA42" s="232">
        <v>14823.749902</v>
      </c>
      <c r="AB42" s="232">
        <v>14839.802469</v>
      </c>
      <c r="AC42" s="232">
        <v>14856.936636</v>
      </c>
      <c r="AD42" s="232">
        <v>14875.464124</v>
      </c>
      <c r="AE42" s="232">
        <v>14895.209715999999</v>
      </c>
      <c r="AF42" s="232">
        <v>14915.876455</v>
      </c>
      <c r="AG42" s="232">
        <v>14937.311952</v>
      </c>
      <c r="AH42" s="232">
        <v>14959.942082</v>
      </c>
      <c r="AI42" s="232">
        <v>14984.337283999999</v>
      </c>
      <c r="AJ42" s="232">
        <v>15008.947319999999</v>
      </c>
      <c r="AK42" s="232">
        <v>15023.739237</v>
      </c>
      <c r="AL42" s="232">
        <v>15016.559404</v>
      </c>
      <c r="AM42" s="232">
        <v>14980.631869000001</v>
      </c>
      <c r="AN42" s="232">
        <v>14930.691403999999</v>
      </c>
      <c r="AO42" s="232">
        <v>14886.850458999999</v>
      </c>
      <c r="AP42" s="232">
        <v>14865.033094</v>
      </c>
      <c r="AQ42" s="232">
        <v>14864.409808</v>
      </c>
      <c r="AR42" s="232">
        <v>14879.962706</v>
      </c>
      <c r="AS42" s="232">
        <v>14906.964328</v>
      </c>
      <c r="AT42" s="232">
        <v>14941.848925</v>
      </c>
      <c r="AU42" s="232">
        <v>14981.341182</v>
      </c>
      <c r="AV42" s="232">
        <v>15022.240006</v>
      </c>
      <c r="AW42" s="232">
        <v>15061.641202999999</v>
      </c>
      <c r="AX42" s="232">
        <v>15096.714802</v>
      </c>
      <c r="AY42" s="232">
        <v>15125.573436000001</v>
      </c>
      <c r="AZ42" s="305">
        <v>15150.1</v>
      </c>
      <c r="BA42" s="305">
        <v>15173.12</v>
      </c>
      <c r="BB42" s="305">
        <v>15196.85</v>
      </c>
      <c r="BC42" s="305">
        <v>15221.1</v>
      </c>
      <c r="BD42" s="305">
        <v>15245.05</v>
      </c>
      <c r="BE42" s="305">
        <v>15268.1</v>
      </c>
      <c r="BF42" s="305">
        <v>15290.43</v>
      </c>
      <c r="BG42" s="305">
        <v>15312.44</v>
      </c>
      <c r="BH42" s="305">
        <v>15334.41</v>
      </c>
      <c r="BI42" s="305">
        <v>15356.24</v>
      </c>
      <c r="BJ42" s="305">
        <v>15377.73</v>
      </c>
      <c r="BK42" s="305">
        <v>15398.72</v>
      </c>
      <c r="BL42" s="305">
        <v>15419.25</v>
      </c>
      <c r="BM42" s="305">
        <v>15439.4</v>
      </c>
      <c r="BN42" s="305">
        <v>15459.26</v>
      </c>
      <c r="BO42" s="305">
        <v>15478.8</v>
      </c>
      <c r="BP42" s="305">
        <v>15498</v>
      </c>
      <c r="BQ42" s="305">
        <v>15516.81</v>
      </c>
      <c r="BR42" s="305">
        <v>15535.14</v>
      </c>
      <c r="BS42" s="305">
        <v>15552.89</v>
      </c>
      <c r="BT42" s="305">
        <v>15570</v>
      </c>
      <c r="BU42" s="305">
        <v>15586.66</v>
      </c>
      <c r="BV42" s="305">
        <v>15603.08</v>
      </c>
    </row>
    <row r="43" spans="1:74" s="160" customFormat="1" ht="11.1" customHeight="1" x14ac:dyDescent="0.2">
      <c r="A43" s="148" t="s">
        <v>723</v>
      </c>
      <c r="B43" s="204" t="s">
        <v>441</v>
      </c>
      <c r="C43" s="232">
        <v>9028.6528278000005</v>
      </c>
      <c r="D43" s="232">
        <v>9038.7429286999995</v>
      </c>
      <c r="E43" s="232">
        <v>9050.7724667000002</v>
      </c>
      <c r="F43" s="232">
        <v>9065.4044496999995</v>
      </c>
      <c r="G43" s="232">
        <v>9081.8239078999995</v>
      </c>
      <c r="H43" s="232">
        <v>9098.8463766999994</v>
      </c>
      <c r="I43" s="232">
        <v>9115.5247548000007</v>
      </c>
      <c r="J43" s="232">
        <v>9131.8613941000003</v>
      </c>
      <c r="K43" s="232">
        <v>9148.0960099999993</v>
      </c>
      <c r="L43" s="232">
        <v>9164.4235482000004</v>
      </c>
      <c r="M43" s="232">
        <v>9180.8598767999993</v>
      </c>
      <c r="N43" s="232">
        <v>9197.3760946000002</v>
      </c>
      <c r="O43" s="232">
        <v>9213.8704020999994</v>
      </c>
      <c r="P43" s="232">
        <v>9229.9494082000001</v>
      </c>
      <c r="Q43" s="232">
        <v>9245.1468234999993</v>
      </c>
      <c r="R43" s="232">
        <v>9259.1490828000005</v>
      </c>
      <c r="S43" s="232">
        <v>9272.2535176000001</v>
      </c>
      <c r="T43" s="232">
        <v>9284.9101836000009</v>
      </c>
      <c r="U43" s="232">
        <v>9297.4938583000003</v>
      </c>
      <c r="V43" s="232">
        <v>9310.0782073999999</v>
      </c>
      <c r="W43" s="232">
        <v>9322.6616183000006</v>
      </c>
      <c r="X43" s="232">
        <v>9335.2421226999995</v>
      </c>
      <c r="Y43" s="232">
        <v>9347.8163272000002</v>
      </c>
      <c r="Z43" s="232">
        <v>9360.3804827000004</v>
      </c>
      <c r="AA43" s="232">
        <v>9372.9747554000005</v>
      </c>
      <c r="AB43" s="232">
        <v>9385.8149740999997</v>
      </c>
      <c r="AC43" s="232">
        <v>9399.1608828000008</v>
      </c>
      <c r="AD43" s="232">
        <v>9413.2593799999995</v>
      </c>
      <c r="AE43" s="232">
        <v>9428.3059809999995</v>
      </c>
      <c r="AF43" s="232">
        <v>9444.4833555000005</v>
      </c>
      <c r="AG43" s="232">
        <v>9461.9454908999996</v>
      </c>
      <c r="AH43" s="232">
        <v>9480.7316468999998</v>
      </c>
      <c r="AI43" s="232">
        <v>9500.8524010000001</v>
      </c>
      <c r="AJ43" s="232">
        <v>9521.0296550000003</v>
      </c>
      <c r="AK43" s="232">
        <v>9534.8306068000002</v>
      </c>
      <c r="AL43" s="232">
        <v>9534.5337780999998</v>
      </c>
      <c r="AM43" s="232">
        <v>9515.8276093000004</v>
      </c>
      <c r="AN43" s="232">
        <v>9488.0402133000007</v>
      </c>
      <c r="AO43" s="232">
        <v>9463.9096215000009</v>
      </c>
      <c r="AP43" s="232">
        <v>9453.5358593000001</v>
      </c>
      <c r="AQ43" s="232">
        <v>9456.4669281000006</v>
      </c>
      <c r="AR43" s="232">
        <v>9469.6128234000007</v>
      </c>
      <c r="AS43" s="232">
        <v>9490.0558034000005</v>
      </c>
      <c r="AT43" s="232">
        <v>9515.5671770999998</v>
      </c>
      <c r="AU43" s="232">
        <v>9544.0905163999996</v>
      </c>
      <c r="AV43" s="232">
        <v>9573.6071372999995</v>
      </c>
      <c r="AW43" s="232">
        <v>9602.2493326000003</v>
      </c>
      <c r="AX43" s="232">
        <v>9628.1871391999994</v>
      </c>
      <c r="AY43" s="232">
        <v>9650.1968632000007</v>
      </c>
      <c r="AZ43" s="305">
        <v>9669.48</v>
      </c>
      <c r="BA43" s="305">
        <v>9687.8439999999991</v>
      </c>
      <c r="BB43" s="305">
        <v>9706.7060000000001</v>
      </c>
      <c r="BC43" s="305">
        <v>9725.9189999999999</v>
      </c>
      <c r="BD43" s="305">
        <v>9744.9459999999999</v>
      </c>
      <c r="BE43" s="305">
        <v>9763.3799999999992</v>
      </c>
      <c r="BF43" s="305">
        <v>9781.3389999999999</v>
      </c>
      <c r="BG43" s="305">
        <v>9799.0709999999999</v>
      </c>
      <c r="BH43" s="305">
        <v>9816.759</v>
      </c>
      <c r="BI43" s="305">
        <v>9834.3269999999993</v>
      </c>
      <c r="BJ43" s="305">
        <v>9851.6350000000002</v>
      </c>
      <c r="BK43" s="305">
        <v>9868.5499999999993</v>
      </c>
      <c r="BL43" s="305">
        <v>9884.9619999999995</v>
      </c>
      <c r="BM43" s="305">
        <v>9900.7659999999996</v>
      </c>
      <c r="BN43" s="305">
        <v>9915.9110000000001</v>
      </c>
      <c r="BO43" s="305">
        <v>9930.5419999999995</v>
      </c>
      <c r="BP43" s="305">
        <v>9944.8580000000002</v>
      </c>
      <c r="BQ43" s="305">
        <v>9958.9860000000008</v>
      </c>
      <c r="BR43" s="305">
        <v>9972.7729999999992</v>
      </c>
      <c r="BS43" s="305">
        <v>9985.9940000000006</v>
      </c>
      <c r="BT43" s="305">
        <v>9998.509</v>
      </c>
      <c r="BU43" s="305">
        <v>10010.5</v>
      </c>
      <c r="BV43" s="305">
        <v>10022.219999999999</v>
      </c>
    </row>
    <row r="44" spans="1:74" s="160" customFormat="1" ht="11.1" customHeight="1" x14ac:dyDescent="0.2">
      <c r="A44" s="148" t="s">
        <v>724</v>
      </c>
      <c r="B44" s="204" t="s">
        <v>442</v>
      </c>
      <c r="C44" s="232">
        <v>18660.593472</v>
      </c>
      <c r="D44" s="232">
        <v>18666.113453999998</v>
      </c>
      <c r="E44" s="232">
        <v>18676.185503000001</v>
      </c>
      <c r="F44" s="232">
        <v>18692.309258000001</v>
      </c>
      <c r="G44" s="232">
        <v>18711.578659999999</v>
      </c>
      <c r="H44" s="232">
        <v>18729.986227000001</v>
      </c>
      <c r="I44" s="232">
        <v>18744.531518</v>
      </c>
      <c r="J44" s="232">
        <v>18756.242276000001</v>
      </c>
      <c r="K44" s="232">
        <v>18767.153286000001</v>
      </c>
      <c r="L44" s="232">
        <v>18778.887441999999</v>
      </c>
      <c r="M44" s="232">
        <v>18791.420076999999</v>
      </c>
      <c r="N44" s="232">
        <v>18804.314629</v>
      </c>
      <c r="O44" s="232">
        <v>18817.042955000001</v>
      </c>
      <c r="P44" s="232">
        <v>18828.710561</v>
      </c>
      <c r="Q44" s="232">
        <v>18838.33137</v>
      </c>
      <c r="R44" s="232">
        <v>18845.326162000001</v>
      </c>
      <c r="S44" s="232">
        <v>18850.743138999998</v>
      </c>
      <c r="T44" s="232">
        <v>18856.037365</v>
      </c>
      <c r="U44" s="232">
        <v>18862.332502000001</v>
      </c>
      <c r="V44" s="232">
        <v>18869.426616000001</v>
      </c>
      <c r="W44" s="232">
        <v>18876.786375</v>
      </c>
      <c r="X44" s="232">
        <v>18883.968444999999</v>
      </c>
      <c r="Y44" s="232">
        <v>18890.889478000001</v>
      </c>
      <c r="Z44" s="232">
        <v>18897.556128</v>
      </c>
      <c r="AA44" s="232">
        <v>18904.139937</v>
      </c>
      <c r="AB44" s="232">
        <v>18911.472023999999</v>
      </c>
      <c r="AC44" s="232">
        <v>18920.548395999998</v>
      </c>
      <c r="AD44" s="232">
        <v>18931.940638</v>
      </c>
      <c r="AE44" s="232">
        <v>18944.522625000001</v>
      </c>
      <c r="AF44" s="232">
        <v>18956.743804999998</v>
      </c>
      <c r="AG44" s="232">
        <v>18967.657755</v>
      </c>
      <c r="AH44" s="232">
        <v>18978.734565999999</v>
      </c>
      <c r="AI44" s="232">
        <v>18992.048458000001</v>
      </c>
      <c r="AJ44" s="232">
        <v>19006.690071000001</v>
      </c>
      <c r="AK44" s="232">
        <v>19009.815735</v>
      </c>
      <c r="AL44" s="232">
        <v>18985.598199</v>
      </c>
      <c r="AM44" s="232">
        <v>18925.192649000001</v>
      </c>
      <c r="AN44" s="232">
        <v>18847.684000000001</v>
      </c>
      <c r="AO44" s="232">
        <v>18779.139598999998</v>
      </c>
      <c r="AP44" s="232">
        <v>18740.118170999998</v>
      </c>
      <c r="AQ44" s="232">
        <v>18729.143942999999</v>
      </c>
      <c r="AR44" s="232">
        <v>18739.232520000001</v>
      </c>
      <c r="AS44" s="232">
        <v>18763.835719999999</v>
      </c>
      <c r="AT44" s="232">
        <v>18798.150223000001</v>
      </c>
      <c r="AU44" s="232">
        <v>18837.808923000001</v>
      </c>
      <c r="AV44" s="232">
        <v>18878.624838</v>
      </c>
      <c r="AW44" s="232">
        <v>18917.13147</v>
      </c>
      <c r="AX44" s="232">
        <v>18950.042441000001</v>
      </c>
      <c r="AY44" s="232">
        <v>18975.187207999999</v>
      </c>
      <c r="AZ44" s="305">
        <v>18994.86</v>
      </c>
      <c r="BA44" s="305">
        <v>19012.47</v>
      </c>
      <c r="BB44" s="305">
        <v>19030.72</v>
      </c>
      <c r="BC44" s="305">
        <v>19049.580000000002</v>
      </c>
      <c r="BD44" s="305">
        <v>19068.29</v>
      </c>
      <c r="BE44" s="305">
        <v>19086.27</v>
      </c>
      <c r="BF44" s="305">
        <v>19103.66</v>
      </c>
      <c r="BG44" s="305">
        <v>19120.759999999998</v>
      </c>
      <c r="BH44" s="305">
        <v>19137.830000000002</v>
      </c>
      <c r="BI44" s="305">
        <v>19154.93</v>
      </c>
      <c r="BJ44" s="305">
        <v>19172.11</v>
      </c>
      <c r="BK44" s="305">
        <v>19189.32</v>
      </c>
      <c r="BL44" s="305">
        <v>19206.11</v>
      </c>
      <c r="BM44" s="305">
        <v>19221.97</v>
      </c>
      <c r="BN44" s="305">
        <v>19236.57</v>
      </c>
      <c r="BO44" s="305">
        <v>19250.38</v>
      </c>
      <c r="BP44" s="305">
        <v>19264.09</v>
      </c>
      <c r="BQ44" s="305">
        <v>19278.14</v>
      </c>
      <c r="BR44" s="305">
        <v>19292.080000000002</v>
      </c>
      <c r="BS44" s="305">
        <v>19305.189999999999</v>
      </c>
      <c r="BT44" s="305">
        <v>19316.98</v>
      </c>
      <c r="BU44" s="305">
        <v>19327.75</v>
      </c>
      <c r="BV44" s="305">
        <v>19338.02</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319"/>
      <c r="BA45" s="319"/>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7.3588696114000003</v>
      </c>
      <c r="D46" s="250">
        <v>7.3654919796999998</v>
      </c>
      <c r="E46" s="250">
        <v>7.3720185910999998</v>
      </c>
      <c r="F46" s="250">
        <v>7.3774284462999997</v>
      </c>
      <c r="G46" s="250">
        <v>7.3845292929999999</v>
      </c>
      <c r="H46" s="250">
        <v>7.3923001320999999</v>
      </c>
      <c r="I46" s="250">
        <v>7.4047542880000004</v>
      </c>
      <c r="J46" s="250">
        <v>7.4108551182999998</v>
      </c>
      <c r="K46" s="250">
        <v>7.4146159473999997</v>
      </c>
      <c r="L46" s="250">
        <v>7.4115613553999999</v>
      </c>
      <c r="M46" s="250">
        <v>7.4139987472</v>
      </c>
      <c r="N46" s="250">
        <v>7.4174527030000004</v>
      </c>
      <c r="O46" s="250">
        <v>7.4218651401000004</v>
      </c>
      <c r="P46" s="250">
        <v>7.4273957854999999</v>
      </c>
      <c r="Q46" s="250">
        <v>7.4339865565999999</v>
      </c>
      <c r="R46" s="250">
        <v>7.4445801247999999</v>
      </c>
      <c r="S46" s="250">
        <v>7.4510841438000002</v>
      </c>
      <c r="T46" s="250">
        <v>7.4564412849000004</v>
      </c>
      <c r="U46" s="250">
        <v>7.4586739659000001</v>
      </c>
      <c r="V46" s="250">
        <v>7.4632205380999999</v>
      </c>
      <c r="W46" s="250">
        <v>7.4681034191000002</v>
      </c>
      <c r="X46" s="250">
        <v>7.4738092680000001</v>
      </c>
      <c r="Y46" s="250">
        <v>7.4789997725999999</v>
      </c>
      <c r="Z46" s="250">
        <v>7.4841615919000004</v>
      </c>
      <c r="AA46" s="250">
        <v>7.4906342707000002</v>
      </c>
      <c r="AB46" s="250">
        <v>7.4947340605999999</v>
      </c>
      <c r="AC46" s="250">
        <v>7.4978005065</v>
      </c>
      <c r="AD46" s="250">
        <v>7.4963990804999998</v>
      </c>
      <c r="AE46" s="250">
        <v>7.4999747345000003</v>
      </c>
      <c r="AF46" s="250">
        <v>7.5050929404</v>
      </c>
      <c r="AG46" s="250">
        <v>7.5137537321999996</v>
      </c>
      <c r="AH46" s="250">
        <v>7.5204570169</v>
      </c>
      <c r="AI46" s="250">
        <v>7.5272028283000001</v>
      </c>
      <c r="AJ46" s="250">
        <v>7.5376015797999996</v>
      </c>
      <c r="AK46" s="250">
        <v>7.5417246345000004</v>
      </c>
      <c r="AL46" s="250">
        <v>7.5431824058999997</v>
      </c>
      <c r="AM46" s="250">
        <v>7.7115576562000001</v>
      </c>
      <c r="AN46" s="250">
        <v>7.5804977891999998</v>
      </c>
      <c r="AO46" s="250">
        <v>7.3195855671999999</v>
      </c>
      <c r="AP46" s="250">
        <v>6.5135537118000002</v>
      </c>
      <c r="AQ46" s="250">
        <v>6.3043872384000004</v>
      </c>
      <c r="AR46" s="250">
        <v>6.2768188686000004</v>
      </c>
      <c r="AS46" s="250">
        <v>6.7270718719999998</v>
      </c>
      <c r="AT46" s="250">
        <v>6.8405322573999996</v>
      </c>
      <c r="AU46" s="250">
        <v>6.9134232945000003</v>
      </c>
      <c r="AV46" s="250">
        <v>6.8967234504999997</v>
      </c>
      <c r="AW46" s="250">
        <v>6.9252419400000003</v>
      </c>
      <c r="AX46" s="250">
        <v>6.9499572305999999</v>
      </c>
      <c r="AY46" s="250">
        <v>6.9619738785000003</v>
      </c>
      <c r="AZ46" s="316">
        <v>6.985754</v>
      </c>
      <c r="BA46" s="316">
        <v>7.0124029999999999</v>
      </c>
      <c r="BB46" s="316">
        <v>7.0421129999999996</v>
      </c>
      <c r="BC46" s="316">
        <v>7.0743539999999996</v>
      </c>
      <c r="BD46" s="316">
        <v>7.1093190000000002</v>
      </c>
      <c r="BE46" s="316">
        <v>7.1535570000000002</v>
      </c>
      <c r="BF46" s="316">
        <v>7.189057</v>
      </c>
      <c r="BG46" s="316">
        <v>7.2223689999999996</v>
      </c>
      <c r="BH46" s="316">
        <v>7.2542460000000002</v>
      </c>
      <c r="BI46" s="316">
        <v>7.2826170000000001</v>
      </c>
      <c r="BJ46" s="316">
        <v>7.3082349999999998</v>
      </c>
      <c r="BK46" s="316">
        <v>7.3285030000000004</v>
      </c>
      <c r="BL46" s="316">
        <v>7.3505640000000003</v>
      </c>
      <c r="BM46" s="316">
        <v>7.3718199999999996</v>
      </c>
      <c r="BN46" s="316">
        <v>7.3949249999999997</v>
      </c>
      <c r="BO46" s="316">
        <v>7.4125810000000003</v>
      </c>
      <c r="BP46" s="316">
        <v>7.4274430000000002</v>
      </c>
      <c r="BQ46" s="316">
        <v>7.4389789999999998</v>
      </c>
      <c r="BR46" s="316">
        <v>7.4486489999999996</v>
      </c>
      <c r="BS46" s="316">
        <v>7.455921</v>
      </c>
      <c r="BT46" s="316">
        <v>7.4607970000000003</v>
      </c>
      <c r="BU46" s="316">
        <v>7.4632759999999996</v>
      </c>
      <c r="BV46" s="316">
        <v>7.4633570000000002</v>
      </c>
    </row>
    <row r="47" spans="1:74" s="160" customFormat="1" ht="11.1" customHeight="1" x14ac:dyDescent="0.2">
      <c r="A47" s="148" t="s">
        <v>727</v>
      </c>
      <c r="B47" s="204" t="s">
        <v>468</v>
      </c>
      <c r="C47" s="250">
        <v>19.465004110999999</v>
      </c>
      <c r="D47" s="250">
        <v>19.486591697000001</v>
      </c>
      <c r="E47" s="250">
        <v>19.506219378000001</v>
      </c>
      <c r="F47" s="250">
        <v>19.516417277999999</v>
      </c>
      <c r="G47" s="250">
        <v>19.537727556</v>
      </c>
      <c r="H47" s="250">
        <v>19.562680335</v>
      </c>
      <c r="I47" s="250">
        <v>19.601399784000002</v>
      </c>
      <c r="J47" s="250">
        <v>19.626044443000001</v>
      </c>
      <c r="K47" s="250">
        <v>19.646738479</v>
      </c>
      <c r="L47" s="250">
        <v>19.659692111999998</v>
      </c>
      <c r="M47" s="250">
        <v>19.675327238000001</v>
      </c>
      <c r="N47" s="250">
        <v>19.689854075</v>
      </c>
      <c r="O47" s="250">
        <v>19.695914485999999</v>
      </c>
      <c r="P47" s="250">
        <v>19.713743353000002</v>
      </c>
      <c r="Q47" s="250">
        <v>19.735982537000002</v>
      </c>
      <c r="R47" s="250">
        <v>19.772076333000001</v>
      </c>
      <c r="S47" s="250">
        <v>19.796052928999998</v>
      </c>
      <c r="T47" s="250">
        <v>19.817356620000002</v>
      </c>
      <c r="U47" s="250">
        <v>19.832943178000001</v>
      </c>
      <c r="V47" s="250">
        <v>19.851184231000001</v>
      </c>
      <c r="W47" s="250">
        <v>19.86903555</v>
      </c>
      <c r="X47" s="250">
        <v>19.885096442999998</v>
      </c>
      <c r="Y47" s="250">
        <v>19.903218814999999</v>
      </c>
      <c r="Z47" s="250">
        <v>19.922001971</v>
      </c>
      <c r="AA47" s="250">
        <v>19.942552307</v>
      </c>
      <c r="AB47" s="250">
        <v>19.961827239000002</v>
      </c>
      <c r="AC47" s="250">
        <v>19.980933161999999</v>
      </c>
      <c r="AD47" s="250">
        <v>20.001165103000002</v>
      </c>
      <c r="AE47" s="250">
        <v>20.018961736000001</v>
      </c>
      <c r="AF47" s="250">
        <v>20.035618089</v>
      </c>
      <c r="AG47" s="250">
        <v>20.046072085999999</v>
      </c>
      <c r="AH47" s="250">
        <v>20.064244433999999</v>
      </c>
      <c r="AI47" s="250">
        <v>20.085073057999999</v>
      </c>
      <c r="AJ47" s="250">
        <v>20.123874479000001</v>
      </c>
      <c r="AK47" s="250">
        <v>20.138528264000001</v>
      </c>
      <c r="AL47" s="250">
        <v>20.144350934999999</v>
      </c>
      <c r="AM47" s="250">
        <v>20.625414851999999</v>
      </c>
      <c r="AN47" s="250">
        <v>20.250521023000001</v>
      </c>
      <c r="AO47" s="250">
        <v>19.503741809000001</v>
      </c>
      <c r="AP47" s="250">
        <v>17.207936959000001</v>
      </c>
      <c r="AQ47" s="250">
        <v>16.600242162000001</v>
      </c>
      <c r="AR47" s="250">
        <v>16.503517168999998</v>
      </c>
      <c r="AS47" s="250">
        <v>17.735107679999999</v>
      </c>
      <c r="AT47" s="250">
        <v>18.047313017</v>
      </c>
      <c r="AU47" s="250">
        <v>18.257478881000001</v>
      </c>
      <c r="AV47" s="250">
        <v>18.254775283000001</v>
      </c>
      <c r="AW47" s="250">
        <v>18.343984692999999</v>
      </c>
      <c r="AX47" s="250">
        <v>18.414277122000001</v>
      </c>
      <c r="AY47" s="250">
        <v>18.42828785</v>
      </c>
      <c r="AZ47" s="316">
        <v>18.488769999999999</v>
      </c>
      <c r="BA47" s="316">
        <v>18.55836</v>
      </c>
      <c r="BB47" s="316">
        <v>18.638210000000001</v>
      </c>
      <c r="BC47" s="316">
        <v>18.72514</v>
      </c>
      <c r="BD47" s="316">
        <v>18.820319999999999</v>
      </c>
      <c r="BE47" s="316">
        <v>18.939330000000002</v>
      </c>
      <c r="BF47" s="316">
        <v>19.039290000000001</v>
      </c>
      <c r="BG47" s="316">
        <v>19.13579</v>
      </c>
      <c r="BH47" s="316">
        <v>19.231349999999999</v>
      </c>
      <c r="BI47" s="316">
        <v>19.319050000000001</v>
      </c>
      <c r="BJ47" s="316">
        <v>19.401399999999999</v>
      </c>
      <c r="BK47" s="316">
        <v>19.475529999999999</v>
      </c>
      <c r="BL47" s="316">
        <v>19.549340000000001</v>
      </c>
      <c r="BM47" s="316">
        <v>19.619969999999999</v>
      </c>
      <c r="BN47" s="316">
        <v>19.692589999999999</v>
      </c>
      <c r="BO47" s="316">
        <v>19.752949999999998</v>
      </c>
      <c r="BP47" s="316">
        <v>19.806249999999999</v>
      </c>
      <c r="BQ47" s="316">
        <v>19.853459999999998</v>
      </c>
      <c r="BR47" s="316">
        <v>19.891860000000001</v>
      </c>
      <c r="BS47" s="316">
        <v>19.922440000000002</v>
      </c>
      <c r="BT47" s="316">
        <v>19.9452</v>
      </c>
      <c r="BU47" s="316">
        <v>19.960139999999999</v>
      </c>
      <c r="BV47" s="316">
        <v>19.96726</v>
      </c>
    </row>
    <row r="48" spans="1:74" s="160" customFormat="1" ht="11.1" customHeight="1" x14ac:dyDescent="0.2">
      <c r="A48" s="148" t="s">
        <v>728</v>
      </c>
      <c r="B48" s="204" t="s">
        <v>436</v>
      </c>
      <c r="C48" s="250">
        <v>21.88105638</v>
      </c>
      <c r="D48" s="250">
        <v>21.897818462</v>
      </c>
      <c r="E48" s="250">
        <v>21.914117732000001</v>
      </c>
      <c r="F48" s="250">
        <v>21.929493431000001</v>
      </c>
      <c r="G48" s="250">
        <v>21.945212646000002</v>
      </c>
      <c r="H48" s="250">
        <v>21.960814618000001</v>
      </c>
      <c r="I48" s="250">
        <v>21.976806652</v>
      </c>
      <c r="J48" s="250">
        <v>21.991793659999999</v>
      </c>
      <c r="K48" s="250">
        <v>22.006282946999999</v>
      </c>
      <c r="L48" s="250">
        <v>22.015649753999998</v>
      </c>
      <c r="M48" s="250">
        <v>22.032612169</v>
      </c>
      <c r="N48" s="250">
        <v>22.052545432999999</v>
      </c>
      <c r="O48" s="250">
        <v>22.083623040999999</v>
      </c>
      <c r="P48" s="250">
        <v>22.103367881</v>
      </c>
      <c r="Q48" s="250">
        <v>22.119953447</v>
      </c>
      <c r="R48" s="250">
        <v>22.127188775</v>
      </c>
      <c r="S48" s="250">
        <v>22.14209902</v>
      </c>
      <c r="T48" s="250">
        <v>22.158493217</v>
      </c>
      <c r="U48" s="250">
        <v>22.183758027</v>
      </c>
      <c r="V48" s="250">
        <v>22.197580131999999</v>
      </c>
      <c r="W48" s="250">
        <v>22.207346191999999</v>
      </c>
      <c r="X48" s="250">
        <v>22.204376445000001</v>
      </c>
      <c r="Y48" s="250">
        <v>22.212540240999999</v>
      </c>
      <c r="Z48" s="250">
        <v>22.223157817000001</v>
      </c>
      <c r="AA48" s="250">
        <v>22.243523013000001</v>
      </c>
      <c r="AB48" s="250">
        <v>22.253577768</v>
      </c>
      <c r="AC48" s="250">
        <v>22.260615922</v>
      </c>
      <c r="AD48" s="250">
        <v>22.259697445</v>
      </c>
      <c r="AE48" s="250">
        <v>22.264407420000001</v>
      </c>
      <c r="AF48" s="250">
        <v>22.269805817999998</v>
      </c>
      <c r="AG48" s="250">
        <v>22.277305942000002</v>
      </c>
      <c r="AH48" s="250">
        <v>22.283021204000001</v>
      </c>
      <c r="AI48" s="250">
        <v>22.288364909999999</v>
      </c>
      <c r="AJ48" s="250">
        <v>22.293419141000001</v>
      </c>
      <c r="AK48" s="250">
        <v>22.297958170000001</v>
      </c>
      <c r="AL48" s="250">
        <v>22.302064078000001</v>
      </c>
      <c r="AM48" s="250">
        <v>22.751214807</v>
      </c>
      <c r="AN48" s="250">
        <v>22.42034602</v>
      </c>
      <c r="AO48" s="250">
        <v>21.754935658000001</v>
      </c>
      <c r="AP48" s="250">
        <v>19.669800186</v>
      </c>
      <c r="AQ48" s="250">
        <v>19.149194325</v>
      </c>
      <c r="AR48" s="250">
        <v>19.107934540999999</v>
      </c>
      <c r="AS48" s="250">
        <v>20.357480708000001</v>
      </c>
      <c r="AT48" s="250">
        <v>20.66631817</v>
      </c>
      <c r="AU48" s="250">
        <v>20.845906801999998</v>
      </c>
      <c r="AV48" s="250">
        <v>20.712140981000001</v>
      </c>
      <c r="AW48" s="250">
        <v>20.771311171000001</v>
      </c>
      <c r="AX48" s="250">
        <v>20.83931175</v>
      </c>
      <c r="AY48" s="250">
        <v>20.925153807000001</v>
      </c>
      <c r="AZ48" s="316">
        <v>21.004059999999999</v>
      </c>
      <c r="BA48" s="316">
        <v>21.08503</v>
      </c>
      <c r="BB48" s="316">
        <v>21.16431</v>
      </c>
      <c r="BC48" s="316">
        <v>21.25226</v>
      </c>
      <c r="BD48" s="316">
        <v>21.345099999999999</v>
      </c>
      <c r="BE48" s="316">
        <v>21.457080000000001</v>
      </c>
      <c r="BF48" s="316">
        <v>21.549060000000001</v>
      </c>
      <c r="BG48" s="316">
        <v>21.635269999999998</v>
      </c>
      <c r="BH48" s="316">
        <v>21.717279999999999</v>
      </c>
      <c r="BI48" s="316">
        <v>21.790769999999998</v>
      </c>
      <c r="BJ48" s="316">
        <v>21.857309999999998</v>
      </c>
      <c r="BK48" s="316">
        <v>21.917960000000001</v>
      </c>
      <c r="BL48" s="316">
        <v>21.969809999999999</v>
      </c>
      <c r="BM48" s="316">
        <v>22.0139</v>
      </c>
      <c r="BN48" s="316">
        <v>22.046759999999999</v>
      </c>
      <c r="BO48" s="316">
        <v>22.077970000000001</v>
      </c>
      <c r="BP48" s="316">
        <v>22.104030000000002</v>
      </c>
      <c r="BQ48" s="316">
        <v>22.12406</v>
      </c>
      <c r="BR48" s="316">
        <v>22.140499999999999</v>
      </c>
      <c r="BS48" s="316">
        <v>22.152460000000001</v>
      </c>
      <c r="BT48" s="316">
        <v>22.159939999999999</v>
      </c>
      <c r="BU48" s="316">
        <v>22.162939999999999</v>
      </c>
      <c r="BV48" s="316">
        <v>22.161460000000002</v>
      </c>
    </row>
    <row r="49" spans="1:74" s="160" customFormat="1" ht="11.1" customHeight="1" x14ac:dyDescent="0.2">
      <c r="A49" s="148" t="s">
        <v>729</v>
      </c>
      <c r="B49" s="204" t="s">
        <v>437</v>
      </c>
      <c r="C49" s="250">
        <v>10.629572265</v>
      </c>
      <c r="D49" s="250">
        <v>10.637082935</v>
      </c>
      <c r="E49" s="250">
        <v>10.640728470000001</v>
      </c>
      <c r="F49" s="250">
        <v>10.631999868999999</v>
      </c>
      <c r="G49" s="250">
        <v>10.634296880999999</v>
      </c>
      <c r="H49" s="250">
        <v>10.639110505</v>
      </c>
      <c r="I49" s="250">
        <v>10.650780215999999</v>
      </c>
      <c r="J49" s="250">
        <v>10.657372461</v>
      </c>
      <c r="K49" s="250">
        <v>10.663226712</v>
      </c>
      <c r="L49" s="250">
        <v>10.666072657000001</v>
      </c>
      <c r="M49" s="250">
        <v>10.672153659999999</v>
      </c>
      <c r="N49" s="250">
        <v>10.679199406</v>
      </c>
      <c r="O49" s="250">
        <v>10.689938922</v>
      </c>
      <c r="P49" s="250">
        <v>10.696867384999999</v>
      </c>
      <c r="Q49" s="250">
        <v>10.702713822</v>
      </c>
      <c r="R49" s="250">
        <v>10.703820301</v>
      </c>
      <c r="S49" s="250">
        <v>10.710246132</v>
      </c>
      <c r="T49" s="250">
        <v>10.718333384999999</v>
      </c>
      <c r="U49" s="250">
        <v>10.733436253000001</v>
      </c>
      <c r="V49" s="250">
        <v>10.740830703</v>
      </c>
      <c r="W49" s="250">
        <v>10.745870930000001</v>
      </c>
      <c r="X49" s="250">
        <v>10.744920021</v>
      </c>
      <c r="Y49" s="250">
        <v>10.747979483</v>
      </c>
      <c r="Z49" s="250">
        <v>10.751412406</v>
      </c>
      <c r="AA49" s="250">
        <v>10.754682616</v>
      </c>
      <c r="AB49" s="250">
        <v>10.759264587000001</v>
      </c>
      <c r="AC49" s="250">
        <v>10.764622148000001</v>
      </c>
      <c r="AD49" s="250">
        <v>10.771270360999999</v>
      </c>
      <c r="AE49" s="250">
        <v>10.777792804000001</v>
      </c>
      <c r="AF49" s="250">
        <v>10.784704539</v>
      </c>
      <c r="AG49" s="250">
        <v>10.792811840000001</v>
      </c>
      <c r="AH49" s="250">
        <v>10.799897456</v>
      </c>
      <c r="AI49" s="250">
        <v>10.80676766</v>
      </c>
      <c r="AJ49" s="250">
        <v>10.817141965999999</v>
      </c>
      <c r="AK49" s="250">
        <v>10.820791713</v>
      </c>
      <c r="AL49" s="250">
        <v>10.821436413000001</v>
      </c>
      <c r="AM49" s="250">
        <v>10.970170136</v>
      </c>
      <c r="AN49" s="250">
        <v>10.851484191000001</v>
      </c>
      <c r="AO49" s="250">
        <v>10.616472649</v>
      </c>
      <c r="AP49" s="250">
        <v>9.8855034423999992</v>
      </c>
      <c r="AQ49" s="250">
        <v>9.7025647533000008</v>
      </c>
      <c r="AR49" s="250">
        <v>9.6880245157000004</v>
      </c>
      <c r="AS49" s="250">
        <v>10.125380345</v>
      </c>
      <c r="AT49" s="250">
        <v>10.235013799000001</v>
      </c>
      <c r="AU49" s="250">
        <v>10.300422491000001</v>
      </c>
      <c r="AV49" s="250">
        <v>10.262017924</v>
      </c>
      <c r="AW49" s="250">
        <v>10.28366847</v>
      </c>
      <c r="AX49" s="250">
        <v>10.305785631999999</v>
      </c>
      <c r="AY49" s="250">
        <v>10.327050638999999</v>
      </c>
      <c r="AZ49" s="316">
        <v>10.351089999999999</v>
      </c>
      <c r="BA49" s="316">
        <v>10.37659</v>
      </c>
      <c r="BB49" s="316">
        <v>10.40049</v>
      </c>
      <c r="BC49" s="316">
        <v>10.431179999999999</v>
      </c>
      <c r="BD49" s="316">
        <v>10.46561</v>
      </c>
      <c r="BE49" s="316">
        <v>10.51243</v>
      </c>
      <c r="BF49" s="316">
        <v>10.54786</v>
      </c>
      <c r="BG49" s="316">
        <v>10.58056</v>
      </c>
      <c r="BH49" s="316">
        <v>10.611510000000001</v>
      </c>
      <c r="BI49" s="316">
        <v>10.637980000000001</v>
      </c>
      <c r="BJ49" s="316">
        <v>10.660959999999999</v>
      </c>
      <c r="BK49" s="316">
        <v>10.677759999999999</v>
      </c>
      <c r="BL49" s="316">
        <v>10.69577</v>
      </c>
      <c r="BM49" s="316">
        <v>10.712289999999999</v>
      </c>
      <c r="BN49" s="316">
        <v>10.72763</v>
      </c>
      <c r="BO49" s="316">
        <v>10.740970000000001</v>
      </c>
      <c r="BP49" s="316">
        <v>10.752599999999999</v>
      </c>
      <c r="BQ49" s="316">
        <v>10.7646</v>
      </c>
      <c r="BR49" s="316">
        <v>10.77125</v>
      </c>
      <c r="BS49" s="316">
        <v>10.774620000000001</v>
      </c>
      <c r="BT49" s="316">
        <v>10.77472</v>
      </c>
      <c r="BU49" s="316">
        <v>10.77155</v>
      </c>
      <c r="BV49" s="316">
        <v>10.7651</v>
      </c>
    </row>
    <row r="50" spans="1:74" s="160" customFormat="1" ht="11.1" customHeight="1" x14ac:dyDescent="0.2">
      <c r="A50" s="148" t="s">
        <v>730</v>
      </c>
      <c r="B50" s="204" t="s">
        <v>438</v>
      </c>
      <c r="C50" s="250">
        <v>27.931400843999999</v>
      </c>
      <c r="D50" s="250">
        <v>27.966914565</v>
      </c>
      <c r="E50" s="250">
        <v>27.999336354</v>
      </c>
      <c r="F50" s="250">
        <v>28.026594886000002</v>
      </c>
      <c r="G50" s="250">
        <v>28.054386307000001</v>
      </c>
      <c r="H50" s="250">
        <v>28.080639293000001</v>
      </c>
      <c r="I50" s="250">
        <v>28.089407865999998</v>
      </c>
      <c r="J50" s="250">
        <v>28.124543460999998</v>
      </c>
      <c r="K50" s="250">
        <v>28.170100102999999</v>
      </c>
      <c r="L50" s="250">
        <v>28.243218302999999</v>
      </c>
      <c r="M50" s="250">
        <v>28.296761654000001</v>
      </c>
      <c r="N50" s="250">
        <v>28.347870667999999</v>
      </c>
      <c r="O50" s="250">
        <v>28.391242518999999</v>
      </c>
      <c r="P50" s="250">
        <v>28.441459976000001</v>
      </c>
      <c r="Q50" s="250">
        <v>28.493220215000001</v>
      </c>
      <c r="R50" s="250">
        <v>28.553938416000001</v>
      </c>
      <c r="S50" s="250">
        <v>28.60322283</v>
      </c>
      <c r="T50" s="250">
        <v>28.648488639</v>
      </c>
      <c r="U50" s="250">
        <v>28.687088382999999</v>
      </c>
      <c r="V50" s="250">
        <v>28.726302575999998</v>
      </c>
      <c r="W50" s="250">
        <v>28.763483758</v>
      </c>
      <c r="X50" s="250">
        <v>28.791826933999999</v>
      </c>
      <c r="Y50" s="250">
        <v>28.830045841</v>
      </c>
      <c r="Z50" s="250">
        <v>28.871335486</v>
      </c>
      <c r="AA50" s="250">
        <v>28.926569156999999</v>
      </c>
      <c r="AB50" s="250">
        <v>28.965845305999999</v>
      </c>
      <c r="AC50" s="250">
        <v>29.000037223</v>
      </c>
      <c r="AD50" s="250">
        <v>29.016992687999998</v>
      </c>
      <c r="AE50" s="250">
        <v>29.050130305</v>
      </c>
      <c r="AF50" s="250">
        <v>29.087297853999999</v>
      </c>
      <c r="AG50" s="250">
        <v>29.130634788999998</v>
      </c>
      <c r="AH50" s="250">
        <v>29.174257613000002</v>
      </c>
      <c r="AI50" s="250">
        <v>29.220305781</v>
      </c>
      <c r="AJ50" s="250">
        <v>29.284729992999999</v>
      </c>
      <c r="AK50" s="250">
        <v>29.323665818999999</v>
      </c>
      <c r="AL50" s="250">
        <v>29.353063962</v>
      </c>
      <c r="AM50" s="250">
        <v>29.814680355</v>
      </c>
      <c r="AN50" s="250">
        <v>29.493686179000001</v>
      </c>
      <c r="AO50" s="250">
        <v>28.831837366999999</v>
      </c>
      <c r="AP50" s="250">
        <v>26.746282688000001</v>
      </c>
      <c r="AQ50" s="250">
        <v>26.214863031</v>
      </c>
      <c r="AR50" s="250">
        <v>26.154727163</v>
      </c>
      <c r="AS50" s="250">
        <v>27.322629730999999</v>
      </c>
      <c r="AT50" s="250">
        <v>27.637495457</v>
      </c>
      <c r="AU50" s="250">
        <v>27.856078986</v>
      </c>
      <c r="AV50" s="250">
        <v>27.875427123000001</v>
      </c>
      <c r="AW50" s="250">
        <v>27.978661158000001</v>
      </c>
      <c r="AX50" s="250">
        <v>28.062827893000001</v>
      </c>
      <c r="AY50" s="250">
        <v>28.089675977999999</v>
      </c>
      <c r="AZ50" s="316">
        <v>28.164400000000001</v>
      </c>
      <c r="BA50" s="316">
        <v>28.248740000000002</v>
      </c>
      <c r="BB50" s="316">
        <v>28.339410000000001</v>
      </c>
      <c r="BC50" s="316">
        <v>28.445460000000001</v>
      </c>
      <c r="BD50" s="316">
        <v>28.563600000000001</v>
      </c>
      <c r="BE50" s="316">
        <v>28.725149999999999</v>
      </c>
      <c r="BF50" s="316">
        <v>28.843990000000002</v>
      </c>
      <c r="BG50" s="316">
        <v>28.951419999999999</v>
      </c>
      <c r="BH50" s="316">
        <v>29.040649999999999</v>
      </c>
      <c r="BI50" s="316">
        <v>29.130389999999998</v>
      </c>
      <c r="BJ50" s="316">
        <v>29.213819999999998</v>
      </c>
      <c r="BK50" s="316">
        <v>29.298259999999999</v>
      </c>
      <c r="BL50" s="316">
        <v>29.363620000000001</v>
      </c>
      <c r="BM50" s="316">
        <v>29.417190000000002</v>
      </c>
      <c r="BN50" s="316">
        <v>29.450610000000001</v>
      </c>
      <c r="BO50" s="316">
        <v>29.486889999999999</v>
      </c>
      <c r="BP50" s="316">
        <v>29.517659999999999</v>
      </c>
      <c r="BQ50" s="316">
        <v>29.538039999999999</v>
      </c>
      <c r="BR50" s="316">
        <v>29.561440000000001</v>
      </c>
      <c r="BS50" s="316">
        <v>29.582999999999998</v>
      </c>
      <c r="BT50" s="316">
        <v>29.602699999999999</v>
      </c>
      <c r="BU50" s="316">
        <v>29.620560000000001</v>
      </c>
      <c r="BV50" s="316">
        <v>29.636559999999999</v>
      </c>
    </row>
    <row r="51" spans="1:74" s="160" customFormat="1" ht="11.1" customHeight="1" x14ac:dyDescent="0.2">
      <c r="A51" s="148" t="s">
        <v>731</v>
      </c>
      <c r="B51" s="204" t="s">
        <v>439</v>
      </c>
      <c r="C51" s="250">
        <v>8.0514643341000003</v>
      </c>
      <c r="D51" s="250">
        <v>8.0589613140999994</v>
      </c>
      <c r="E51" s="250">
        <v>8.0647911432000008</v>
      </c>
      <c r="F51" s="250">
        <v>8.0644710869999994</v>
      </c>
      <c r="G51" s="250">
        <v>8.0703286653999999</v>
      </c>
      <c r="H51" s="250">
        <v>8.0778811438999991</v>
      </c>
      <c r="I51" s="250">
        <v>8.0908225377999994</v>
      </c>
      <c r="J51" s="250">
        <v>8.0989943047999997</v>
      </c>
      <c r="K51" s="250">
        <v>8.1060904603000008</v>
      </c>
      <c r="L51" s="250">
        <v>8.1116130917000007</v>
      </c>
      <c r="M51" s="250">
        <v>8.1169314585999999</v>
      </c>
      <c r="N51" s="250">
        <v>8.1215476486</v>
      </c>
      <c r="O51" s="250">
        <v>8.1203694537000004</v>
      </c>
      <c r="P51" s="250">
        <v>8.1274004454999993</v>
      </c>
      <c r="Q51" s="250">
        <v>8.1375484160999996</v>
      </c>
      <c r="R51" s="250">
        <v>8.1575240491999992</v>
      </c>
      <c r="S51" s="250">
        <v>8.1688729649000003</v>
      </c>
      <c r="T51" s="250">
        <v>8.1783058468000007</v>
      </c>
      <c r="U51" s="250">
        <v>8.1829368486000007</v>
      </c>
      <c r="V51" s="250">
        <v>8.1907020477000003</v>
      </c>
      <c r="W51" s="250">
        <v>8.1987155979999997</v>
      </c>
      <c r="X51" s="250">
        <v>8.2057571216999996</v>
      </c>
      <c r="Y51" s="250">
        <v>8.2151826571999997</v>
      </c>
      <c r="Z51" s="250">
        <v>8.2257718268000009</v>
      </c>
      <c r="AA51" s="250">
        <v>8.2416809681000007</v>
      </c>
      <c r="AB51" s="250">
        <v>8.2514801529999993</v>
      </c>
      <c r="AC51" s="250">
        <v>8.2593257188999996</v>
      </c>
      <c r="AD51" s="250">
        <v>8.2604159462000002</v>
      </c>
      <c r="AE51" s="250">
        <v>8.2679555639999993</v>
      </c>
      <c r="AF51" s="250">
        <v>8.2771428524000008</v>
      </c>
      <c r="AG51" s="250">
        <v>8.2905526151999993</v>
      </c>
      <c r="AH51" s="250">
        <v>8.3011041424999998</v>
      </c>
      <c r="AI51" s="250">
        <v>8.3113722380000006</v>
      </c>
      <c r="AJ51" s="250">
        <v>8.3234683744000009</v>
      </c>
      <c r="AK51" s="250">
        <v>8.3315860015999998</v>
      </c>
      <c r="AL51" s="250">
        <v>8.3378365925000004</v>
      </c>
      <c r="AM51" s="250">
        <v>8.4642335646000006</v>
      </c>
      <c r="AN51" s="250">
        <v>8.3752400194999996</v>
      </c>
      <c r="AO51" s="250">
        <v>8.1928693750000008</v>
      </c>
      <c r="AP51" s="250">
        <v>7.6095083420999998</v>
      </c>
      <c r="AQ51" s="250">
        <v>7.471093465</v>
      </c>
      <c r="AR51" s="250">
        <v>7.4700114548999998</v>
      </c>
      <c r="AS51" s="250">
        <v>7.8349234295999999</v>
      </c>
      <c r="AT51" s="250">
        <v>7.9370113151000004</v>
      </c>
      <c r="AU51" s="250">
        <v>8.0049362291000001</v>
      </c>
      <c r="AV51" s="250">
        <v>8.0021775856000001</v>
      </c>
      <c r="AW51" s="250">
        <v>8.0291669966000008</v>
      </c>
      <c r="AX51" s="250">
        <v>8.0493838758000003</v>
      </c>
      <c r="AY51" s="250">
        <v>8.0517135333999992</v>
      </c>
      <c r="AZ51" s="316">
        <v>8.0667209999999994</v>
      </c>
      <c r="BA51" s="316">
        <v>8.0832929999999994</v>
      </c>
      <c r="BB51" s="316">
        <v>8.0995699999999999</v>
      </c>
      <c r="BC51" s="316">
        <v>8.1206610000000001</v>
      </c>
      <c r="BD51" s="316">
        <v>8.1447090000000006</v>
      </c>
      <c r="BE51" s="316">
        <v>8.1783490000000008</v>
      </c>
      <c r="BF51" s="316">
        <v>8.2033330000000007</v>
      </c>
      <c r="BG51" s="316">
        <v>8.2262970000000006</v>
      </c>
      <c r="BH51" s="316">
        <v>8.2470079999999992</v>
      </c>
      <c r="BI51" s="316">
        <v>8.2661060000000006</v>
      </c>
      <c r="BJ51" s="316">
        <v>8.2833579999999998</v>
      </c>
      <c r="BK51" s="316">
        <v>8.3007310000000007</v>
      </c>
      <c r="BL51" s="316">
        <v>8.3128159999999998</v>
      </c>
      <c r="BM51" s="316">
        <v>8.3215800000000009</v>
      </c>
      <c r="BN51" s="316">
        <v>8.3234870000000001</v>
      </c>
      <c r="BO51" s="316">
        <v>8.3282600000000002</v>
      </c>
      <c r="BP51" s="316">
        <v>8.3323630000000009</v>
      </c>
      <c r="BQ51" s="316">
        <v>8.3354309999999998</v>
      </c>
      <c r="BR51" s="316">
        <v>8.3384699999999992</v>
      </c>
      <c r="BS51" s="316">
        <v>8.3411139999999993</v>
      </c>
      <c r="BT51" s="316">
        <v>8.3433639999999993</v>
      </c>
      <c r="BU51" s="316">
        <v>8.3452179999999991</v>
      </c>
      <c r="BV51" s="316">
        <v>8.346679</v>
      </c>
    </row>
    <row r="52" spans="1:74" s="160" customFormat="1" ht="11.1" customHeight="1" x14ac:dyDescent="0.2">
      <c r="A52" s="148" t="s">
        <v>732</v>
      </c>
      <c r="B52" s="204" t="s">
        <v>440</v>
      </c>
      <c r="C52" s="250">
        <v>16.946152637000001</v>
      </c>
      <c r="D52" s="250">
        <v>16.972631577000001</v>
      </c>
      <c r="E52" s="250">
        <v>16.998996122000001</v>
      </c>
      <c r="F52" s="250">
        <v>17.028788582000001</v>
      </c>
      <c r="G52" s="250">
        <v>17.052267607000001</v>
      </c>
      <c r="H52" s="250">
        <v>17.072975505999999</v>
      </c>
      <c r="I52" s="250">
        <v>17.083879247999999</v>
      </c>
      <c r="J52" s="250">
        <v>17.104319666999999</v>
      </c>
      <c r="K52" s="250">
        <v>17.127263731999999</v>
      </c>
      <c r="L52" s="250">
        <v>17.154485309999998</v>
      </c>
      <c r="M52" s="250">
        <v>17.181106266</v>
      </c>
      <c r="N52" s="250">
        <v>17.208900466999999</v>
      </c>
      <c r="O52" s="250">
        <v>17.234599647</v>
      </c>
      <c r="P52" s="250">
        <v>17.267191535999999</v>
      </c>
      <c r="Q52" s="250">
        <v>17.303407869000001</v>
      </c>
      <c r="R52" s="250">
        <v>17.350906471999998</v>
      </c>
      <c r="S52" s="250">
        <v>17.388628322999999</v>
      </c>
      <c r="T52" s="250">
        <v>17.424231247000002</v>
      </c>
      <c r="U52" s="250">
        <v>17.457354090999999</v>
      </c>
      <c r="V52" s="250">
        <v>17.488990029</v>
      </c>
      <c r="W52" s="250">
        <v>17.518777906</v>
      </c>
      <c r="X52" s="250">
        <v>17.546802059000001</v>
      </c>
      <c r="Y52" s="250">
        <v>17.572830562</v>
      </c>
      <c r="Z52" s="250">
        <v>17.596947751999998</v>
      </c>
      <c r="AA52" s="250">
        <v>17.616878887999999</v>
      </c>
      <c r="AB52" s="250">
        <v>17.638879507999999</v>
      </c>
      <c r="AC52" s="250">
        <v>17.660674870000001</v>
      </c>
      <c r="AD52" s="250">
        <v>17.679368618000002</v>
      </c>
      <c r="AE52" s="250">
        <v>17.702925733000001</v>
      </c>
      <c r="AF52" s="250">
        <v>17.728449859000001</v>
      </c>
      <c r="AG52" s="250">
        <v>17.752254823000001</v>
      </c>
      <c r="AH52" s="250">
        <v>17.784477597999999</v>
      </c>
      <c r="AI52" s="250">
        <v>17.821432011999999</v>
      </c>
      <c r="AJ52" s="250">
        <v>17.882030826000001</v>
      </c>
      <c r="AK52" s="250">
        <v>17.914263946999998</v>
      </c>
      <c r="AL52" s="250">
        <v>17.937044135000001</v>
      </c>
      <c r="AM52" s="250">
        <v>18.176803227000001</v>
      </c>
      <c r="AN52" s="250">
        <v>18.010853674</v>
      </c>
      <c r="AO52" s="250">
        <v>17.665627311000001</v>
      </c>
      <c r="AP52" s="250">
        <v>16.589603256</v>
      </c>
      <c r="AQ52" s="250">
        <v>16.299463934999999</v>
      </c>
      <c r="AR52" s="250">
        <v>16.243688466999998</v>
      </c>
      <c r="AS52" s="250">
        <v>16.777214085000001</v>
      </c>
      <c r="AT52" s="250">
        <v>16.923963396000001</v>
      </c>
      <c r="AU52" s="250">
        <v>17.038873633000001</v>
      </c>
      <c r="AV52" s="250">
        <v>17.101601468999998</v>
      </c>
      <c r="AW52" s="250">
        <v>17.168091054000001</v>
      </c>
      <c r="AX52" s="250">
        <v>17.21799906</v>
      </c>
      <c r="AY52" s="250">
        <v>17.222612503000001</v>
      </c>
      <c r="AZ52" s="316">
        <v>17.26089</v>
      </c>
      <c r="BA52" s="316">
        <v>17.304120000000001</v>
      </c>
      <c r="BB52" s="316">
        <v>17.347909999999999</v>
      </c>
      <c r="BC52" s="316">
        <v>17.404350000000001</v>
      </c>
      <c r="BD52" s="316">
        <v>17.46904</v>
      </c>
      <c r="BE52" s="316">
        <v>17.559270000000001</v>
      </c>
      <c r="BF52" s="316">
        <v>17.627500000000001</v>
      </c>
      <c r="BG52" s="316">
        <v>17.690999999999999</v>
      </c>
      <c r="BH52" s="316">
        <v>17.74653</v>
      </c>
      <c r="BI52" s="316">
        <v>17.803039999999999</v>
      </c>
      <c r="BJ52" s="316">
        <v>17.857289999999999</v>
      </c>
      <c r="BK52" s="316">
        <v>17.91517</v>
      </c>
      <c r="BL52" s="316">
        <v>17.960439999999998</v>
      </c>
      <c r="BM52" s="316">
        <v>17.999009999999998</v>
      </c>
      <c r="BN52" s="316">
        <v>18.02627</v>
      </c>
      <c r="BO52" s="316">
        <v>18.054880000000001</v>
      </c>
      <c r="BP52" s="316">
        <v>18.08024</v>
      </c>
      <c r="BQ52" s="316">
        <v>18.099710000000002</v>
      </c>
      <c r="BR52" s="316">
        <v>18.120529999999999</v>
      </c>
      <c r="BS52" s="316">
        <v>18.140059999999998</v>
      </c>
      <c r="BT52" s="316">
        <v>18.15832</v>
      </c>
      <c r="BU52" s="316">
        <v>18.17529</v>
      </c>
      <c r="BV52" s="316">
        <v>18.19098</v>
      </c>
    </row>
    <row r="53" spans="1:74" s="160" customFormat="1" ht="11.1" customHeight="1" x14ac:dyDescent="0.2">
      <c r="A53" s="148" t="s">
        <v>733</v>
      </c>
      <c r="B53" s="204" t="s">
        <v>441</v>
      </c>
      <c r="C53" s="250">
        <v>10.406547062</v>
      </c>
      <c r="D53" s="250">
        <v>10.428167407</v>
      </c>
      <c r="E53" s="250">
        <v>10.450085618999999</v>
      </c>
      <c r="F53" s="250">
        <v>10.472212889</v>
      </c>
      <c r="G53" s="250">
        <v>10.49479344</v>
      </c>
      <c r="H53" s="250">
        <v>10.517738464000001</v>
      </c>
      <c r="I53" s="250">
        <v>10.543272890000001</v>
      </c>
      <c r="J53" s="250">
        <v>10.565278164</v>
      </c>
      <c r="K53" s="250">
        <v>10.585979214</v>
      </c>
      <c r="L53" s="250">
        <v>10.600841067999999</v>
      </c>
      <c r="M53" s="250">
        <v>10.6223349</v>
      </c>
      <c r="N53" s="250">
        <v>10.645925739000001</v>
      </c>
      <c r="O53" s="250">
        <v>10.674325204000001</v>
      </c>
      <c r="P53" s="250">
        <v>10.700076339000001</v>
      </c>
      <c r="Q53" s="250">
        <v>10.725890764000001</v>
      </c>
      <c r="R53" s="250">
        <v>10.752458522</v>
      </c>
      <c r="S53" s="250">
        <v>10.777881996</v>
      </c>
      <c r="T53" s="250">
        <v>10.802851229</v>
      </c>
      <c r="U53" s="250">
        <v>10.827945863</v>
      </c>
      <c r="V53" s="250">
        <v>10.85157188</v>
      </c>
      <c r="W53" s="250">
        <v>10.874308922000001</v>
      </c>
      <c r="X53" s="250">
        <v>10.895423900000001</v>
      </c>
      <c r="Y53" s="250">
        <v>10.91693281</v>
      </c>
      <c r="Z53" s="250">
        <v>10.938102562999999</v>
      </c>
      <c r="AA53" s="250">
        <v>10.958676090999999</v>
      </c>
      <c r="AB53" s="250">
        <v>10.97936033</v>
      </c>
      <c r="AC53" s="250">
        <v>10.999898212</v>
      </c>
      <c r="AD53" s="250">
        <v>11.016243664999999</v>
      </c>
      <c r="AE53" s="250">
        <v>11.039523387999999</v>
      </c>
      <c r="AF53" s="250">
        <v>11.065691309</v>
      </c>
      <c r="AG53" s="250">
        <v>11.101226606999999</v>
      </c>
      <c r="AH53" s="250">
        <v>11.128311539</v>
      </c>
      <c r="AI53" s="250">
        <v>11.153425282000001</v>
      </c>
      <c r="AJ53" s="250">
        <v>11.181426116000001</v>
      </c>
      <c r="AK53" s="250">
        <v>11.198953777</v>
      </c>
      <c r="AL53" s="250">
        <v>11.210866543</v>
      </c>
      <c r="AM53" s="250">
        <v>11.369306597</v>
      </c>
      <c r="AN53" s="250">
        <v>11.255882933000001</v>
      </c>
      <c r="AO53" s="250">
        <v>11.022737736</v>
      </c>
      <c r="AP53" s="250">
        <v>10.282789769000001</v>
      </c>
      <c r="AQ53" s="250">
        <v>10.10051243</v>
      </c>
      <c r="AR53" s="250">
        <v>10.088824483</v>
      </c>
      <c r="AS53" s="250">
        <v>10.526575031</v>
      </c>
      <c r="AT53" s="250">
        <v>10.646929042</v>
      </c>
      <c r="AU53" s="250">
        <v>10.728735618</v>
      </c>
      <c r="AV53" s="250">
        <v>10.728925386</v>
      </c>
      <c r="AW53" s="250">
        <v>10.765939122000001</v>
      </c>
      <c r="AX53" s="250">
        <v>10.796707454</v>
      </c>
      <c r="AY53" s="250">
        <v>10.808419951999999</v>
      </c>
      <c r="AZ53" s="316">
        <v>10.836309999999999</v>
      </c>
      <c r="BA53" s="316">
        <v>10.86755</v>
      </c>
      <c r="BB53" s="316">
        <v>10.89917</v>
      </c>
      <c r="BC53" s="316">
        <v>10.93939</v>
      </c>
      <c r="BD53" s="316">
        <v>10.98521</v>
      </c>
      <c r="BE53" s="316">
        <v>11.05189</v>
      </c>
      <c r="BF53" s="316">
        <v>11.09751</v>
      </c>
      <c r="BG53" s="316">
        <v>11.1373</v>
      </c>
      <c r="BH53" s="316">
        <v>11.16694</v>
      </c>
      <c r="BI53" s="316">
        <v>11.198320000000001</v>
      </c>
      <c r="BJ53" s="316">
        <v>11.227130000000001</v>
      </c>
      <c r="BK53" s="316">
        <v>11.253729999999999</v>
      </c>
      <c r="BL53" s="316">
        <v>11.277100000000001</v>
      </c>
      <c r="BM53" s="316">
        <v>11.297610000000001</v>
      </c>
      <c r="BN53" s="316">
        <v>11.31446</v>
      </c>
      <c r="BO53" s="316">
        <v>11.32985</v>
      </c>
      <c r="BP53" s="316">
        <v>11.342969999999999</v>
      </c>
      <c r="BQ53" s="316">
        <v>11.35066</v>
      </c>
      <c r="BR53" s="316">
        <v>11.361649999999999</v>
      </c>
      <c r="BS53" s="316">
        <v>11.372769999999999</v>
      </c>
      <c r="BT53" s="316">
        <v>11.38401</v>
      </c>
      <c r="BU53" s="316">
        <v>11.395390000000001</v>
      </c>
      <c r="BV53" s="316">
        <v>11.406890000000001</v>
      </c>
    </row>
    <row r="54" spans="1:74" s="160" customFormat="1" ht="11.1" customHeight="1" x14ac:dyDescent="0.2">
      <c r="A54" s="149" t="s">
        <v>734</v>
      </c>
      <c r="B54" s="205" t="s">
        <v>442</v>
      </c>
      <c r="C54" s="69">
        <v>22.713970552999999</v>
      </c>
      <c r="D54" s="69">
        <v>22.751756382</v>
      </c>
      <c r="E54" s="69">
        <v>22.796507775999999</v>
      </c>
      <c r="F54" s="69">
        <v>22.860749314</v>
      </c>
      <c r="G54" s="69">
        <v>22.910038404000002</v>
      </c>
      <c r="H54" s="69">
        <v>22.956899624999998</v>
      </c>
      <c r="I54" s="69">
        <v>23.002958685999999</v>
      </c>
      <c r="J54" s="69">
        <v>23.043744887999999</v>
      </c>
      <c r="K54" s="69">
        <v>23.080883939</v>
      </c>
      <c r="L54" s="69">
        <v>23.103229914</v>
      </c>
      <c r="M54" s="69">
        <v>23.141434107999999</v>
      </c>
      <c r="N54" s="69">
        <v>23.184350596000002</v>
      </c>
      <c r="O54" s="69">
        <v>23.245706411</v>
      </c>
      <c r="P54" s="69">
        <v>23.287752211000001</v>
      </c>
      <c r="Q54" s="69">
        <v>23.324215029000001</v>
      </c>
      <c r="R54" s="69">
        <v>23.347832641</v>
      </c>
      <c r="S54" s="69">
        <v>23.378576164999998</v>
      </c>
      <c r="T54" s="69">
        <v>23.409183375000001</v>
      </c>
      <c r="U54" s="69">
        <v>23.436411869000001</v>
      </c>
      <c r="V54" s="69">
        <v>23.469178254999999</v>
      </c>
      <c r="W54" s="69">
        <v>23.504240128999999</v>
      </c>
      <c r="X54" s="69">
        <v>23.552063708999999</v>
      </c>
      <c r="Y54" s="69">
        <v>23.583866897</v>
      </c>
      <c r="Z54" s="69">
        <v>23.610115910000001</v>
      </c>
      <c r="AA54" s="69">
        <v>23.617688287</v>
      </c>
      <c r="AB54" s="69">
        <v>23.642670798000001</v>
      </c>
      <c r="AC54" s="69">
        <v>23.671940980999999</v>
      </c>
      <c r="AD54" s="69">
        <v>23.708694346000001</v>
      </c>
      <c r="AE54" s="69">
        <v>23.744143243</v>
      </c>
      <c r="AF54" s="69">
        <v>23.781483179999999</v>
      </c>
      <c r="AG54" s="69">
        <v>23.821198493000001</v>
      </c>
      <c r="AH54" s="69">
        <v>23.861957259</v>
      </c>
      <c r="AI54" s="69">
        <v>23.904243815000001</v>
      </c>
      <c r="AJ54" s="69">
        <v>23.968053441999999</v>
      </c>
      <c r="AK54" s="69">
        <v>23.998399114000001</v>
      </c>
      <c r="AL54" s="69">
        <v>24.015276111999999</v>
      </c>
      <c r="AM54" s="69">
        <v>24.465920240999999</v>
      </c>
      <c r="AN54" s="69">
        <v>24.120433039000002</v>
      </c>
      <c r="AO54" s="69">
        <v>23.426050310000001</v>
      </c>
      <c r="AP54" s="69">
        <v>21.314279081999999</v>
      </c>
      <c r="AQ54" s="69">
        <v>20.723475028999999</v>
      </c>
      <c r="AR54" s="69">
        <v>20.585145178000001</v>
      </c>
      <c r="AS54" s="69">
        <v>21.595238689999999</v>
      </c>
      <c r="AT54" s="69">
        <v>21.839895374000001</v>
      </c>
      <c r="AU54" s="69">
        <v>22.015064391999999</v>
      </c>
      <c r="AV54" s="69">
        <v>22.029279167999999</v>
      </c>
      <c r="AW54" s="69">
        <v>22.13407278</v>
      </c>
      <c r="AX54" s="69">
        <v>22.237978654999999</v>
      </c>
      <c r="AY54" s="69">
        <v>22.339994674</v>
      </c>
      <c r="AZ54" s="320">
        <v>22.442879999999999</v>
      </c>
      <c r="BA54" s="320">
        <v>22.54562</v>
      </c>
      <c r="BB54" s="320">
        <v>22.63672</v>
      </c>
      <c r="BC54" s="320">
        <v>22.74783</v>
      </c>
      <c r="BD54" s="320">
        <v>22.867429999999999</v>
      </c>
      <c r="BE54" s="320">
        <v>23.022020000000001</v>
      </c>
      <c r="BF54" s="320">
        <v>23.138760000000001</v>
      </c>
      <c r="BG54" s="320">
        <v>23.244140000000002</v>
      </c>
      <c r="BH54" s="320">
        <v>23.32985</v>
      </c>
      <c r="BI54" s="320">
        <v>23.41874</v>
      </c>
      <c r="BJ54" s="320">
        <v>23.502500000000001</v>
      </c>
      <c r="BK54" s="320">
        <v>23.583760000000002</v>
      </c>
      <c r="BL54" s="320">
        <v>23.655290000000001</v>
      </c>
      <c r="BM54" s="320">
        <v>23.719709999999999</v>
      </c>
      <c r="BN54" s="320">
        <v>23.777889999999999</v>
      </c>
      <c r="BO54" s="320">
        <v>23.827459999999999</v>
      </c>
      <c r="BP54" s="320">
        <v>23.869260000000001</v>
      </c>
      <c r="BQ54" s="320">
        <v>23.90146</v>
      </c>
      <c r="BR54" s="320">
        <v>23.92916</v>
      </c>
      <c r="BS54" s="320">
        <v>23.950489999999999</v>
      </c>
      <c r="BT54" s="320">
        <v>23.96546</v>
      </c>
      <c r="BU54" s="320">
        <v>23.974070000000001</v>
      </c>
      <c r="BV54" s="320">
        <v>23.976310000000002</v>
      </c>
    </row>
    <row r="55" spans="1:74" s="160" customFormat="1" ht="12" customHeight="1" x14ac:dyDescent="0.2">
      <c r="A55" s="148"/>
      <c r="B55" s="762" t="s">
        <v>815</v>
      </c>
      <c r="C55" s="763"/>
      <c r="D55" s="763"/>
      <c r="E55" s="763"/>
      <c r="F55" s="763"/>
      <c r="G55" s="763"/>
      <c r="H55" s="763"/>
      <c r="I55" s="763"/>
      <c r="J55" s="763"/>
      <c r="K55" s="763"/>
      <c r="L55" s="763"/>
      <c r="M55" s="763"/>
      <c r="N55" s="763"/>
      <c r="O55" s="763"/>
      <c r="P55" s="763"/>
      <c r="Q55" s="763"/>
      <c r="AY55" s="461"/>
      <c r="AZ55" s="461"/>
      <c r="BA55" s="461"/>
      <c r="BB55" s="461"/>
      <c r="BC55" s="461"/>
      <c r="BD55" s="641"/>
      <c r="BE55" s="641"/>
      <c r="BF55" s="641"/>
      <c r="BG55" s="641"/>
      <c r="BH55" s="461"/>
      <c r="BI55" s="461"/>
      <c r="BJ55" s="461"/>
    </row>
    <row r="56" spans="1:74" s="427" customFormat="1" ht="12" customHeight="1" x14ac:dyDescent="0.2">
      <c r="A56" s="426"/>
      <c r="B56" s="783" t="str">
        <f>"Notes: "&amp;"EIA completed modeling and analysis for this report on " &amp;Dates!D2&amp;"."</f>
        <v>Notes: EIA completed modeling and analysis for this report on Thursday February 4, 2021.</v>
      </c>
      <c r="C56" s="805"/>
      <c r="D56" s="805"/>
      <c r="E56" s="805"/>
      <c r="F56" s="805"/>
      <c r="G56" s="805"/>
      <c r="H56" s="805"/>
      <c r="I56" s="805"/>
      <c r="J56" s="805"/>
      <c r="K56" s="805"/>
      <c r="L56" s="805"/>
      <c r="M56" s="805"/>
      <c r="N56" s="805"/>
      <c r="O56" s="805"/>
      <c r="P56" s="805"/>
      <c r="Q56" s="784"/>
      <c r="AY56" s="462"/>
      <c r="AZ56" s="462"/>
      <c r="BA56" s="462"/>
      <c r="BB56" s="462"/>
      <c r="BC56" s="462"/>
      <c r="BD56" s="642"/>
      <c r="BE56" s="642"/>
      <c r="BF56" s="642"/>
      <c r="BG56" s="642"/>
      <c r="BH56" s="462"/>
      <c r="BI56" s="462"/>
      <c r="BJ56" s="462"/>
    </row>
    <row r="57" spans="1:74" s="427" customFormat="1" ht="12" customHeight="1" x14ac:dyDescent="0.2">
      <c r="A57" s="426"/>
      <c r="B57" s="756" t="s">
        <v>353</v>
      </c>
      <c r="C57" s="755"/>
      <c r="D57" s="755"/>
      <c r="E57" s="755"/>
      <c r="F57" s="755"/>
      <c r="G57" s="755"/>
      <c r="H57" s="755"/>
      <c r="I57" s="755"/>
      <c r="J57" s="755"/>
      <c r="K57" s="755"/>
      <c r="L57" s="755"/>
      <c r="M57" s="755"/>
      <c r="N57" s="755"/>
      <c r="O57" s="755"/>
      <c r="P57" s="755"/>
      <c r="Q57" s="755"/>
      <c r="AY57" s="462"/>
      <c r="AZ57" s="462"/>
      <c r="BA57" s="462"/>
      <c r="BB57" s="462"/>
      <c r="BC57" s="462"/>
      <c r="BD57" s="642"/>
      <c r="BE57" s="642"/>
      <c r="BF57" s="642"/>
      <c r="BG57" s="642"/>
      <c r="BH57" s="462"/>
      <c r="BI57" s="462"/>
      <c r="BJ57" s="462"/>
    </row>
    <row r="58" spans="1:74" s="427" customFormat="1" ht="12" customHeight="1" x14ac:dyDescent="0.2">
      <c r="A58" s="426"/>
      <c r="B58" s="751" t="s">
        <v>868</v>
      </c>
      <c r="C58" s="748"/>
      <c r="D58" s="748"/>
      <c r="E58" s="748"/>
      <c r="F58" s="748"/>
      <c r="G58" s="748"/>
      <c r="H58" s="748"/>
      <c r="I58" s="748"/>
      <c r="J58" s="748"/>
      <c r="K58" s="748"/>
      <c r="L58" s="748"/>
      <c r="M58" s="748"/>
      <c r="N58" s="748"/>
      <c r="O58" s="748"/>
      <c r="P58" s="748"/>
      <c r="Q58" s="742"/>
      <c r="AY58" s="462"/>
      <c r="AZ58" s="462"/>
      <c r="BA58" s="462"/>
      <c r="BB58" s="462"/>
      <c r="BC58" s="462"/>
      <c r="BD58" s="642"/>
      <c r="BE58" s="642"/>
      <c r="BF58" s="642"/>
      <c r="BG58" s="642"/>
      <c r="BH58" s="462"/>
      <c r="BI58" s="462"/>
      <c r="BJ58" s="462"/>
    </row>
    <row r="59" spans="1:74" s="428" customFormat="1" ht="12" customHeight="1" x14ac:dyDescent="0.2">
      <c r="A59" s="426"/>
      <c r="B59" s="801" t="s">
        <v>869</v>
      </c>
      <c r="C59" s="742"/>
      <c r="D59" s="742"/>
      <c r="E59" s="742"/>
      <c r="F59" s="742"/>
      <c r="G59" s="742"/>
      <c r="H59" s="742"/>
      <c r="I59" s="742"/>
      <c r="J59" s="742"/>
      <c r="K59" s="742"/>
      <c r="L59" s="742"/>
      <c r="M59" s="742"/>
      <c r="N59" s="742"/>
      <c r="O59" s="742"/>
      <c r="P59" s="742"/>
      <c r="Q59" s="742"/>
      <c r="AY59" s="463"/>
      <c r="AZ59" s="463"/>
      <c r="BA59" s="463"/>
      <c r="BB59" s="463"/>
      <c r="BC59" s="463"/>
      <c r="BD59" s="643"/>
      <c r="BE59" s="643"/>
      <c r="BF59" s="643"/>
      <c r="BG59" s="643"/>
      <c r="BH59" s="463"/>
      <c r="BI59" s="463"/>
      <c r="BJ59" s="463"/>
    </row>
    <row r="60" spans="1:74" s="427" customFormat="1" ht="12" customHeight="1" x14ac:dyDescent="0.2">
      <c r="A60" s="426"/>
      <c r="B60" s="749" t="s">
        <v>2</v>
      </c>
      <c r="C60" s="748"/>
      <c r="D60" s="748"/>
      <c r="E60" s="748"/>
      <c r="F60" s="748"/>
      <c r="G60" s="748"/>
      <c r="H60" s="748"/>
      <c r="I60" s="748"/>
      <c r="J60" s="748"/>
      <c r="K60" s="748"/>
      <c r="L60" s="748"/>
      <c r="M60" s="748"/>
      <c r="N60" s="748"/>
      <c r="O60" s="748"/>
      <c r="P60" s="748"/>
      <c r="Q60" s="742"/>
      <c r="AY60" s="462"/>
      <c r="AZ60" s="462"/>
      <c r="BA60" s="462"/>
      <c r="BB60" s="462"/>
      <c r="BC60" s="462"/>
      <c r="BD60" s="642"/>
      <c r="BE60" s="642"/>
      <c r="BF60" s="642"/>
      <c r="BG60" s="462"/>
      <c r="BH60" s="462"/>
      <c r="BI60" s="462"/>
      <c r="BJ60" s="462"/>
    </row>
    <row r="61" spans="1:74" s="427" customFormat="1" ht="12" customHeight="1" x14ac:dyDescent="0.2">
      <c r="A61" s="426"/>
      <c r="B61" s="751" t="s">
        <v>838</v>
      </c>
      <c r="C61" s="752"/>
      <c r="D61" s="752"/>
      <c r="E61" s="752"/>
      <c r="F61" s="752"/>
      <c r="G61" s="752"/>
      <c r="H61" s="752"/>
      <c r="I61" s="752"/>
      <c r="J61" s="752"/>
      <c r="K61" s="752"/>
      <c r="L61" s="752"/>
      <c r="M61" s="752"/>
      <c r="N61" s="752"/>
      <c r="O61" s="752"/>
      <c r="P61" s="752"/>
      <c r="Q61" s="742"/>
      <c r="AY61" s="462"/>
      <c r="AZ61" s="462"/>
      <c r="BA61" s="462"/>
      <c r="BB61" s="462"/>
      <c r="BC61" s="462"/>
      <c r="BD61" s="642"/>
      <c r="BE61" s="642"/>
      <c r="BF61" s="642"/>
      <c r="BG61" s="462"/>
      <c r="BH61" s="462"/>
      <c r="BI61" s="462"/>
      <c r="BJ61" s="462"/>
    </row>
    <row r="62" spans="1:74" s="427" customFormat="1" ht="12" customHeight="1" x14ac:dyDescent="0.2">
      <c r="A62" s="393"/>
      <c r="B62" s="753" t="s">
        <v>1387</v>
      </c>
      <c r="C62" s="742"/>
      <c r="D62" s="742"/>
      <c r="E62" s="742"/>
      <c r="F62" s="742"/>
      <c r="G62" s="742"/>
      <c r="H62" s="742"/>
      <c r="I62" s="742"/>
      <c r="J62" s="742"/>
      <c r="K62" s="742"/>
      <c r="L62" s="742"/>
      <c r="M62" s="742"/>
      <c r="N62" s="742"/>
      <c r="O62" s="742"/>
      <c r="P62" s="742"/>
      <c r="Q62" s="742"/>
      <c r="AY62" s="462"/>
      <c r="AZ62" s="462"/>
      <c r="BA62" s="462"/>
      <c r="BB62" s="462"/>
      <c r="BC62" s="462"/>
      <c r="BD62" s="642"/>
      <c r="BE62" s="642"/>
      <c r="BF62" s="642"/>
      <c r="BG62" s="462"/>
      <c r="BH62" s="462"/>
      <c r="BI62" s="462"/>
      <c r="BJ62" s="462"/>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88" customWidth="1"/>
    <col min="2" max="2" width="36.42578125" style="188" customWidth="1"/>
    <col min="3" max="50" width="6.5703125" style="188" customWidth="1"/>
    <col min="51" max="55" width="6.5703125" style="314" customWidth="1"/>
    <col min="56" max="58" width="6.5703125" style="645" customWidth="1"/>
    <col min="59" max="62" width="6.5703125" style="314" customWidth="1"/>
    <col min="63" max="74" width="6.5703125" style="188" customWidth="1"/>
    <col min="75" max="16384" width="9.5703125" style="188"/>
  </cols>
  <sheetData>
    <row r="1" spans="1:74" ht="13.35" customHeight="1" x14ac:dyDescent="0.2">
      <c r="A1" s="766" t="s">
        <v>798</v>
      </c>
      <c r="B1" s="841" t="s">
        <v>1374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
      <c r="A2" s="767"/>
      <c r="B2" s="686" t="str">
        <f>"U.S. Energy Information Administration  |  Short-Term Energy Outlook  - "&amp;Dates!D1</f>
        <v>U.S. Energy Information Administration  |  Short-Term Energy Outlook  - February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273"/>
      <c r="AY2" s="456"/>
      <c r="AZ2" s="456"/>
      <c r="BA2" s="456"/>
      <c r="BB2" s="456"/>
      <c r="BC2" s="456"/>
      <c r="BD2" s="646"/>
      <c r="BE2" s="646"/>
      <c r="BF2" s="646"/>
      <c r="BG2" s="456"/>
      <c r="BH2" s="456"/>
      <c r="BI2" s="456"/>
      <c r="BJ2" s="456"/>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3"/>
      <c r="AZ5" s="453"/>
      <c r="BA5" s="453"/>
      <c r="BB5" s="644"/>
      <c r="BC5" s="453"/>
      <c r="BD5" s="191"/>
      <c r="BE5" s="191"/>
      <c r="BF5" s="191"/>
      <c r="BG5" s="191"/>
      <c r="BH5" s="191"/>
      <c r="BI5" s="191"/>
      <c r="BJ5" s="453"/>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1032.9143176</v>
      </c>
      <c r="AN6" s="266">
        <v>925.80546064999999</v>
      </c>
      <c r="AO6" s="266">
        <v>777.70261708999999</v>
      </c>
      <c r="AP6" s="266">
        <v>654.25838265000004</v>
      </c>
      <c r="AQ6" s="266">
        <v>288.10852205999998</v>
      </c>
      <c r="AR6" s="266">
        <v>28.483913326</v>
      </c>
      <c r="AS6" s="266">
        <v>1.0859860449000001</v>
      </c>
      <c r="AT6" s="266">
        <v>9.5746980586999992</v>
      </c>
      <c r="AU6" s="266">
        <v>103.39835883000001</v>
      </c>
      <c r="AV6" s="266">
        <v>395.06738445000002</v>
      </c>
      <c r="AW6" s="266">
        <v>611.44683488999999</v>
      </c>
      <c r="AX6" s="266">
        <v>987.14674606000005</v>
      </c>
      <c r="AY6" s="266">
        <v>1093.3121484999999</v>
      </c>
      <c r="AZ6" s="309">
        <v>1017.8508163</v>
      </c>
      <c r="BA6" s="309">
        <v>904.67030147000003</v>
      </c>
      <c r="BB6" s="309">
        <v>555.41059174999998</v>
      </c>
      <c r="BC6" s="309">
        <v>255.88308509999999</v>
      </c>
      <c r="BD6" s="309">
        <v>41.950851303999997</v>
      </c>
      <c r="BE6" s="309">
        <v>5.6216849411999998</v>
      </c>
      <c r="BF6" s="309">
        <v>15.090881539</v>
      </c>
      <c r="BG6" s="309">
        <v>103.40028169999999</v>
      </c>
      <c r="BH6" s="309">
        <v>412.76255129999998</v>
      </c>
      <c r="BI6" s="309">
        <v>677.06800200999999</v>
      </c>
      <c r="BJ6" s="309">
        <v>1007.1575253</v>
      </c>
      <c r="BK6" s="309">
        <v>1181.3828077999999</v>
      </c>
      <c r="BL6" s="309">
        <v>999.38356001</v>
      </c>
      <c r="BM6" s="309">
        <v>889.48478203000002</v>
      </c>
      <c r="BN6" s="309">
        <v>553.20224365000001</v>
      </c>
      <c r="BO6" s="309">
        <v>255.89978768</v>
      </c>
      <c r="BP6" s="309">
        <v>41.955415381999998</v>
      </c>
      <c r="BQ6" s="309">
        <v>5.6216916271999997</v>
      </c>
      <c r="BR6" s="309">
        <v>15.091867638</v>
      </c>
      <c r="BS6" s="309">
        <v>103.4047126</v>
      </c>
      <c r="BT6" s="309">
        <v>412.76966245</v>
      </c>
      <c r="BU6" s="309">
        <v>677.07057381000004</v>
      </c>
      <c r="BV6" s="309">
        <v>1007.1571331</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958.29334717999996</v>
      </c>
      <c r="AN7" s="266">
        <v>842.40728846000002</v>
      </c>
      <c r="AO7" s="266">
        <v>670.63462566999999</v>
      </c>
      <c r="AP7" s="266">
        <v>567.19048200999998</v>
      </c>
      <c r="AQ7" s="266">
        <v>252.0415802</v>
      </c>
      <c r="AR7" s="266">
        <v>17.788184641000001</v>
      </c>
      <c r="AS7" s="266">
        <v>0</v>
      </c>
      <c r="AT7" s="266">
        <v>4.5465998653000002</v>
      </c>
      <c r="AU7" s="266">
        <v>81.875797515000002</v>
      </c>
      <c r="AV7" s="266">
        <v>339.02082629</v>
      </c>
      <c r="AW7" s="266">
        <v>549.94204704000003</v>
      </c>
      <c r="AX7" s="266">
        <v>949.48552412000004</v>
      </c>
      <c r="AY7" s="266">
        <v>1024.9387727999999</v>
      </c>
      <c r="AZ7" s="309">
        <v>944.35903212999995</v>
      </c>
      <c r="BA7" s="309">
        <v>816.98678575999998</v>
      </c>
      <c r="BB7" s="309">
        <v>467.95287617000002</v>
      </c>
      <c r="BC7" s="309">
        <v>189.56621737</v>
      </c>
      <c r="BD7" s="309">
        <v>17.552535077999998</v>
      </c>
      <c r="BE7" s="309">
        <v>3.8183398101999999</v>
      </c>
      <c r="BF7" s="309">
        <v>4.5655948454999997</v>
      </c>
      <c r="BG7" s="309">
        <v>67.108418462000003</v>
      </c>
      <c r="BH7" s="309">
        <v>345.11720932999998</v>
      </c>
      <c r="BI7" s="309">
        <v>620.38378281999996</v>
      </c>
      <c r="BJ7" s="309">
        <v>951.39706057000001</v>
      </c>
      <c r="BK7" s="309">
        <v>1112.6577886</v>
      </c>
      <c r="BL7" s="309">
        <v>940.57774504999998</v>
      </c>
      <c r="BM7" s="309">
        <v>813.80408403000001</v>
      </c>
      <c r="BN7" s="309">
        <v>469.54396086000003</v>
      </c>
      <c r="BO7" s="309">
        <v>189.50270810999999</v>
      </c>
      <c r="BP7" s="309">
        <v>17.539321846</v>
      </c>
      <c r="BQ7" s="309">
        <v>3.8153023630999998</v>
      </c>
      <c r="BR7" s="309">
        <v>4.5643311706</v>
      </c>
      <c r="BS7" s="309">
        <v>67.086805991000006</v>
      </c>
      <c r="BT7" s="309">
        <v>345.07452702</v>
      </c>
      <c r="BU7" s="309">
        <v>620.33316594999997</v>
      </c>
      <c r="BV7" s="309">
        <v>951.34034615999997</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1052.1619979</v>
      </c>
      <c r="AN8" s="266">
        <v>1001.4194393</v>
      </c>
      <c r="AO8" s="266">
        <v>734.45423945000005</v>
      </c>
      <c r="AP8" s="266">
        <v>567.27941671999997</v>
      </c>
      <c r="AQ8" s="266">
        <v>256.93215537999998</v>
      </c>
      <c r="AR8" s="266">
        <v>23.145008824000001</v>
      </c>
      <c r="AS8" s="266">
        <v>0.71119482583000004</v>
      </c>
      <c r="AT8" s="266">
        <v>13.453143137</v>
      </c>
      <c r="AU8" s="266">
        <v>111.53369529</v>
      </c>
      <c r="AV8" s="266">
        <v>464.979356</v>
      </c>
      <c r="AW8" s="266">
        <v>600.10311720000004</v>
      </c>
      <c r="AX8" s="266">
        <v>1034.6357932000001</v>
      </c>
      <c r="AY8" s="266">
        <v>1136.7267535000001</v>
      </c>
      <c r="AZ8" s="309">
        <v>1020.4737035000001</v>
      </c>
      <c r="BA8" s="309">
        <v>836.08933353999998</v>
      </c>
      <c r="BB8" s="309">
        <v>465.06013782000002</v>
      </c>
      <c r="BC8" s="309">
        <v>208.23334338000001</v>
      </c>
      <c r="BD8" s="309">
        <v>32.846968142999998</v>
      </c>
      <c r="BE8" s="309">
        <v>4.4922994502</v>
      </c>
      <c r="BF8" s="309">
        <v>16.191064701999998</v>
      </c>
      <c r="BG8" s="309">
        <v>93.742750684000001</v>
      </c>
      <c r="BH8" s="309">
        <v>390.35069055999998</v>
      </c>
      <c r="BI8" s="309">
        <v>721.30091444000004</v>
      </c>
      <c r="BJ8" s="309">
        <v>1119.5990563</v>
      </c>
      <c r="BK8" s="309">
        <v>1257.3516662</v>
      </c>
      <c r="BL8" s="309">
        <v>1037.1248123</v>
      </c>
      <c r="BM8" s="309">
        <v>851.68419381000001</v>
      </c>
      <c r="BN8" s="309">
        <v>476.88026846999998</v>
      </c>
      <c r="BO8" s="309">
        <v>208.24056164999999</v>
      </c>
      <c r="BP8" s="309">
        <v>32.851047020999999</v>
      </c>
      <c r="BQ8" s="309">
        <v>4.4943349663000003</v>
      </c>
      <c r="BR8" s="309">
        <v>16.193857774000001</v>
      </c>
      <c r="BS8" s="309">
        <v>93.753823944999994</v>
      </c>
      <c r="BT8" s="309">
        <v>390.36009366000002</v>
      </c>
      <c r="BU8" s="309">
        <v>721.30160293999995</v>
      </c>
      <c r="BV8" s="309">
        <v>1119.5875811999999</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1223.6767285000001</v>
      </c>
      <c r="AN9" s="266">
        <v>1069.1604276</v>
      </c>
      <c r="AO9" s="266">
        <v>743.63144120000004</v>
      </c>
      <c r="AP9" s="266">
        <v>531.81369207</v>
      </c>
      <c r="AQ9" s="266">
        <v>244.82042380999999</v>
      </c>
      <c r="AR9" s="266">
        <v>20.574927027000001</v>
      </c>
      <c r="AS9" s="266">
        <v>6.0212267582000001</v>
      </c>
      <c r="AT9" s="266">
        <v>18.288826710999999</v>
      </c>
      <c r="AU9" s="266">
        <v>143.54104272999999</v>
      </c>
      <c r="AV9" s="266">
        <v>554.13121129000001</v>
      </c>
      <c r="AW9" s="266">
        <v>661.23574735</v>
      </c>
      <c r="AX9" s="266">
        <v>1093.1577391000001</v>
      </c>
      <c r="AY9" s="266">
        <v>1182.8635981</v>
      </c>
      <c r="AZ9" s="309">
        <v>1045.4558922000001</v>
      </c>
      <c r="BA9" s="309">
        <v>823.16659219999997</v>
      </c>
      <c r="BB9" s="309">
        <v>443.80281244999998</v>
      </c>
      <c r="BC9" s="309">
        <v>194.64384928999999</v>
      </c>
      <c r="BD9" s="309">
        <v>43.785574584999999</v>
      </c>
      <c r="BE9" s="309">
        <v>13.038053769999999</v>
      </c>
      <c r="BF9" s="309">
        <v>23.813783143999999</v>
      </c>
      <c r="BG9" s="309">
        <v>119.41432605999999</v>
      </c>
      <c r="BH9" s="309">
        <v>414.4469082</v>
      </c>
      <c r="BI9" s="309">
        <v>803.0587415</v>
      </c>
      <c r="BJ9" s="309">
        <v>1234.0053737000001</v>
      </c>
      <c r="BK9" s="309">
        <v>1332.9348316000001</v>
      </c>
      <c r="BL9" s="309">
        <v>1068.6752037000001</v>
      </c>
      <c r="BM9" s="309">
        <v>848.40336974000002</v>
      </c>
      <c r="BN9" s="309">
        <v>460.93111178999999</v>
      </c>
      <c r="BO9" s="309">
        <v>194.70370717</v>
      </c>
      <c r="BP9" s="309">
        <v>43.811016162999998</v>
      </c>
      <c r="BQ9" s="309">
        <v>13.046698510000001</v>
      </c>
      <c r="BR9" s="309">
        <v>23.825501161999998</v>
      </c>
      <c r="BS9" s="309">
        <v>119.46071224000001</v>
      </c>
      <c r="BT9" s="309">
        <v>414.54201002000002</v>
      </c>
      <c r="BU9" s="309">
        <v>803.18626394</v>
      </c>
      <c r="BV9" s="309">
        <v>1234.1537997999999</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481.15267418000002</v>
      </c>
      <c r="AN10" s="266">
        <v>396.07418505999999</v>
      </c>
      <c r="AO10" s="266">
        <v>230.67914730999999</v>
      </c>
      <c r="AP10" s="266">
        <v>176.36851343000001</v>
      </c>
      <c r="AQ10" s="266">
        <v>73.840158166999998</v>
      </c>
      <c r="AR10" s="266">
        <v>1.7592132503</v>
      </c>
      <c r="AS10" s="266">
        <v>0</v>
      </c>
      <c r="AT10" s="266">
        <v>5.3634450711000002E-2</v>
      </c>
      <c r="AU10" s="266">
        <v>17.361350205000001</v>
      </c>
      <c r="AV10" s="266">
        <v>95.666708173000004</v>
      </c>
      <c r="AW10" s="266">
        <v>225.29409895000001</v>
      </c>
      <c r="AX10" s="266">
        <v>554.22465766000005</v>
      </c>
      <c r="AY10" s="266">
        <v>567.33181200000001</v>
      </c>
      <c r="AZ10" s="309">
        <v>450.79360815000001</v>
      </c>
      <c r="BA10" s="309">
        <v>331.00682499999999</v>
      </c>
      <c r="BB10" s="309">
        <v>142.98079351000001</v>
      </c>
      <c r="BC10" s="309">
        <v>40.209416482999998</v>
      </c>
      <c r="BD10" s="309">
        <v>1.3047028220000001</v>
      </c>
      <c r="BE10" s="309">
        <v>5.3138742955999997E-2</v>
      </c>
      <c r="BF10" s="309">
        <v>0.29912022142</v>
      </c>
      <c r="BG10" s="309">
        <v>9.9950321753000004</v>
      </c>
      <c r="BH10" s="309">
        <v>116.490216</v>
      </c>
      <c r="BI10" s="309">
        <v>285.87923144000001</v>
      </c>
      <c r="BJ10" s="309">
        <v>504.12237608999999</v>
      </c>
      <c r="BK10" s="309">
        <v>585.17661178000003</v>
      </c>
      <c r="BL10" s="309">
        <v>448.85540580000003</v>
      </c>
      <c r="BM10" s="309">
        <v>334.03523275999999</v>
      </c>
      <c r="BN10" s="309">
        <v>146.62990712999999</v>
      </c>
      <c r="BO10" s="309">
        <v>40.099139848999997</v>
      </c>
      <c r="BP10" s="309">
        <v>1.2993289309</v>
      </c>
      <c r="BQ10" s="309">
        <v>5.2588841078E-2</v>
      </c>
      <c r="BR10" s="309">
        <v>0.29749066915</v>
      </c>
      <c r="BS10" s="309">
        <v>9.9598024838000008</v>
      </c>
      <c r="BT10" s="309">
        <v>116.23899374</v>
      </c>
      <c r="BU10" s="309">
        <v>285.40784293000002</v>
      </c>
      <c r="BV10" s="309">
        <v>503.44489965999998</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634.90198724000004</v>
      </c>
      <c r="AN11" s="266">
        <v>554.79960762999997</v>
      </c>
      <c r="AO11" s="266">
        <v>292.43165393999999</v>
      </c>
      <c r="AP11" s="266">
        <v>247.78480830999999</v>
      </c>
      <c r="AQ11" s="266">
        <v>85.660261559999995</v>
      </c>
      <c r="AR11" s="266">
        <v>2.7012712184000001</v>
      </c>
      <c r="AS11" s="266">
        <v>0</v>
      </c>
      <c r="AT11" s="266">
        <v>0</v>
      </c>
      <c r="AU11" s="266">
        <v>19.843893947000002</v>
      </c>
      <c r="AV11" s="266">
        <v>155.52948296</v>
      </c>
      <c r="AW11" s="266">
        <v>343.73716092000001</v>
      </c>
      <c r="AX11" s="266">
        <v>724.56312327000001</v>
      </c>
      <c r="AY11" s="266">
        <v>736.91191643000002</v>
      </c>
      <c r="AZ11" s="309">
        <v>579.96735335000005</v>
      </c>
      <c r="BA11" s="309">
        <v>414.07354808000002</v>
      </c>
      <c r="BB11" s="309">
        <v>179.70115464</v>
      </c>
      <c r="BC11" s="309">
        <v>50.848277164000002</v>
      </c>
      <c r="BD11" s="309">
        <v>1.2883824686000001</v>
      </c>
      <c r="BE11" s="309">
        <v>0</v>
      </c>
      <c r="BF11" s="309">
        <v>0</v>
      </c>
      <c r="BG11" s="309">
        <v>16.549941870000001</v>
      </c>
      <c r="BH11" s="309">
        <v>164.66979662</v>
      </c>
      <c r="BI11" s="309">
        <v>401.15381058000003</v>
      </c>
      <c r="BJ11" s="309">
        <v>690.18246180999995</v>
      </c>
      <c r="BK11" s="309">
        <v>779.77896902999998</v>
      </c>
      <c r="BL11" s="309">
        <v>595.09243186000003</v>
      </c>
      <c r="BM11" s="309">
        <v>434.24012295</v>
      </c>
      <c r="BN11" s="309">
        <v>193.51831079999999</v>
      </c>
      <c r="BO11" s="309">
        <v>50.891505428999999</v>
      </c>
      <c r="BP11" s="309">
        <v>1.2885184408000001</v>
      </c>
      <c r="BQ11" s="309">
        <v>0</v>
      </c>
      <c r="BR11" s="309">
        <v>0</v>
      </c>
      <c r="BS11" s="309">
        <v>16.563539967000001</v>
      </c>
      <c r="BT11" s="309">
        <v>164.75730207999999</v>
      </c>
      <c r="BU11" s="309">
        <v>401.29177633</v>
      </c>
      <c r="BV11" s="309">
        <v>690.36770569999999</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429.69884760999997</v>
      </c>
      <c r="AN12" s="266">
        <v>400.71927839</v>
      </c>
      <c r="AO12" s="266">
        <v>139.61527892000001</v>
      </c>
      <c r="AP12" s="266">
        <v>89.000234282999998</v>
      </c>
      <c r="AQ12" s="266">
        <v>12.856112462</v>
      </c>
      <c r="AR12" s="266">
        <v>7.3857257822999997E-2</v>
      </c>
      <c r="AS12" s="266">
        <v>0</v>
      </c>
      <c r="AT12" s="266">
        <v>0.24456452264</v>
      </c>
      <c r="AU12" s="266">
        <v>7.5400137946000001</v>
      </c>
      <c r="AV12" s="266">
        <v>82.732624522999998</v>
      </c>
      <c r="AW12" s="266">
        <v>175.50580375000001</v>
      </c>
      <c r="AX12" s="266">
        <v>477.40795041000001</v>
      </c>
      <c r="AY12" s="266">
        <v>482.52540060000001</v>
      </c>
      <c r="AZ12" s="309">
        <v>347.37978205000002</v>
      </c>
      <c r="BA12" s="309">
        <v>212.76606627999999</v>
      </c>
      <c r="BB12" s="309">
        <v>61.417758874999997</v>
      </c>
      <c r="BC12" s="309">
        <v>7.2879060478</v>
      </c>
      <c r="BD12" s="309">
        <v>0.24361153366999999</v>
      </c>
      <c r="BE12" s="309">
        <v>0</v>
      </c>
      <c r="BF12" s="309">
        <v>0.24341086813000001</v>
      </c>
      <c r="BG12" s="309">
        <v>3.7037102500999999</v>
      </c>
      <c r="BH12" s="309">
        <v>55.928979089999999</v>
      </c>
      <c r="BI12" s="309">
        <v>233.26175921000001</v>
      </c>
      <c r="BJ12" s="309">
        <v>483.41367792</v>
      </c>
      <c r="BK12" s="309">
        <v>533.64332802000001</v>
      </c>
      <c r="BL12" s="309">
        <v>383.17112681999998</v>
      </c>
      <c r="BM12" s="309">
        <v>244.88475993</v>
      </c>
      <c r="BN12" s="309">
        <v>77.423170709999994</v>
      </c>
      <c r="BO12" s="309">
        <v>7.2622863166</v>
      </c>
      <c r="BP12" s="309">
        <v>0.24234861884</v>
      </c>
      <c r="BQ12" s="309">
        <v>0</v>
      </c>
      <c r="BR12" s="309">
        <v>0.24212920206999999</v>
      </c>
      <c r="BS12" s="309">
        <v>3.6905885349999998</v>
      </c>
      <c r="BT12" s="309">
        <v>55.838564427000001</v>
      </c>
      <c r="BU12" s="309">
        <v>233.10138125</v>
      </c>
      <c r="BV12" s="309">
        <v>483.19988807999999</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850.00922921999995</v>
      </c>
      <c r="AN13" s="266">
        <v>762.91042829000003</v>
      </c>
      <c r="AO13" s="266">
        <v>600.03033291999998</v>
      </c>
      <c r="AP13" s="266">
        <v>412.39749565</v>
      </c>
      <c r="AQ13" s="266">
        <v>186.39062483999999</v>
      </c>
      <c r="AR13" s="266">
        <v>73.264431899000002</v>
      </c>
      <c r="AS13" s="266">
        <v>14.232188367999999</v>
      </c>
      <c r="AT13" s="266">
        <v>9.3356125903000002</v>
      </c>
      <c r="AU13" s="266">
        <v>103.23471046</v>
      </c>
      <c r="AV13" s="266">
        <v>323.53700289</v>
      </c>
      <c r="AW13" s="266">
        <v>564.15987977999998</v>
      </c>
      <c r="AX13" s="266">
        <v>881.69355559999997</v>
      </c>
      <c r="AY13" s="266">
        <v>873.56924103999995</v>
      </c>
      <c r="AZ13" s="309">
        <v>712.16218119999996</v>
      </c>
      <c r="BA13" s="309">
        <v>589.64185930999997</v>
      </c>
      <c r="BB13" s="309">
        <v>389.65954432000001</v>
      </c>
      <c r="BC13" s="309">
        <v>202.41171919999999</v>
      </c>
      <c r="BD13" s="309">
        <v>72.857782747000002</v>
      </c>
      <c r="BE13" s="309">
        <v>13.960110504999999</v>
      </c>
      <c r="BF13" s="309">
        <v>19.969623899999998</v>
      </c>
      <c r="BG13" s="309">
        <v>110.55253727</v>
      </c>
      <c r="BH13" s="309">
        <v>321.56873223000002</v>
      </c>
      <c r="BI13" s="309">
        <v>611.11402919</v>
      </c>
      <c r="BJ13" s="309">
        <v>890.92002065999998</v>
      </c>
      <c r="BK13" s="309">
        <v>881.64866197000003</v>
      </c>
      <c r="BL13" s="309">
        <v>713.24381757000003</v>
      </c>
      <c r="BM13" s="309">
        <v>594.35801472000003</v>
      </c>
      <c r="BN13" s="309">
        <v>392.01383580999999</v>
      </c>
      <c r="BO13" s="309">
        <v>202.24873375000001</v>
      </c>
      <c r="BP13" s="309">
        <v>72.810562274000006</v>
      </c>
      <c r="BQ13" s="309">
        <v>13.942315268</v>
      </c>
      <c r="BR13" s="309">
        <v>19.945547118</v>
      </c>
      <c r="BS13" s="309">
        <v>110.45342574</v>
      </c>
      <c r="BT13" s="309">
        <v>321.31131584000002</v>
      </c>
      <c r="BU13" s="309">
        <v>610.77175867999995</v>
      </c>
      <c r="BV13" s="309">
        <v>890.55422150000004</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565.12400417000003</v>
      </c>
      <c r="AN14" s="266">
        <v>448.39937880000002</v>
      </c>
      <c r="AO14" s="266">
        <v>527.00816344999998</v>
      </c>
      <c r="AP14" s="266">
        <v>309.29358865</v>
      </c>
      <c r="AQ14" s="266">
        <v>147.27687071</v>
      </c>
      <c r="AR14" s="266">
        <v>69.297774551000003</v>
      </c>
      <c r="AS14" s="266">
        <v>18.921755725000001</v>
      </c>
      <c r="AT14" s="266">
        <v>15.604572171999999</v>
      </c>
      <c r="AU14" s="266">
        <v>30.277697337999999</v>
      </c>
      <c r="AV14" s="266">
        <v>132.13687289000001</v>
      </c>
      <c r="AW14" s="266">
        <v>412.15175769000001</v>
      </c>
      <c r="AX14" s="266">
        <v>536.02081135000003</v>
      </c>
      <c r="AY14" s="266">
        <v>529.41193376000001</v>
      </c>
      <c r="AZ14" s="309">
        <v>495.69387776999997</v>
      </c>
      <c r="BA14" s="309">
        <v>453.44911568999999</v>
      </c>
      <c r="BB14" s="309">
        <v>332.02603971999997</v>
      </c>
      <c r="BC14" s="309">
        <v>179.64445124</v>
      </c>
      <c r="BD14" s="309">
        <v>65.271382903000003</v>
      </c>
      <c r="BE14" s="309">
        <v>20.301858890999998</v>
      </c>
      <c r="BF14" s="309">
        <v>18.837449475</v>
      </c>
      <c r="BG14" s="309">
        <v>46.503225075000003</v>
      </c>
      <c r="BH14" s="309">
        <v>189.35804809000001</v>
      </c>
      <c r="BI14" s="309">
        <v>411.20622517999999</v>
      </c>
      <c r="BJ14" s="309">
        <v>597.17391954000004</v>
      </c>
      <c r="BK14" s="309">
        <v>584.39684134000004</v>
      </c>
      <c r="BL14" s="309">
        <v>485.45528805999999</v>
      </c>
      <c r="BM14" s="309">
        <v>448.05180459000002</v>
      </c>
      <c r="BN14" s="309">
        <v>330.71343508000001</v>
      </c>
      <c r="BO14" s="309">
        <v>179.81498496</v>
      </c>
      <c r="BP14" s="309">
        <v>65.380018675000002</v>
      </c>
      <c r="BQ14" s="309">
        <v>20.337632589999998</v>
      </c>
      <c r="BR14" s="309">
        <v>18.856539524999999</v>
      </c>
      <c r="BS14" s="309">
        <v>46.587135252000003</v>
      </c>
      <c r="BT14" s="309">
        <v>189.57321451999999</v>
      </c>
      <c r="BU14" s="309">
        <v>411.45393539999998</v>
      </c>
      <c r="BV14" s="309">
        <v>597.44566395000004</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739.64911933999997</v>
      </c>
      <c r="AN15" s="266">
        <v>652.00561850999998</v>
      </c>
      <c r="AO15" s="266">
        <v>483.85630301999998</v>
      </c>
      <c r="AP15" s="266">
        <v>358.25368374999999</v>
      </c>
      <c r="AQ15" s="266">
        <v>156.46798948</v>
      </c>
      <c r="AR15" s="266">
        <v>25.496233634999999</v>
      </c>
      <c r="AS15" s="266">
        <v>4.7016160980999997</v>
      </c>
      <c r="AT15" s="266">
        <v>7.3859828136000001</v>
      </c>
      <c r="AU15" s="266">
        <v>58.43782238</v>
      </c>
      <c r="AV15" s="266">
        <v>246.90960157000001</v>
      </c>
      <c r="AW15" s="266">
        <v>421.52229190000003</v>
      </c>
      <c r="AX15" s="266">
        <v>748.49946571999999</v>
      </c>
      <c r="AY15" s="266">
        <v>785.19973436999999</v>
      </c>
      <c r="AZ15" s="309">
        <v>678.86052175999998</v>
      </c>
      <c r="BA15" s="309">
        <v>550.34045116000004</v>
      </c>
      <c r="BB15" s="309">
        <v>308.47130727000001</v>
      </c>
      <c r="BC15" s="309">
        <v>133.79464519999999</v>
      </c>
      <c r="BD15" s="309">
        <v>28.116523342000001</v>
      </c>
      <c r="BE15" s="309">
        <v>6.5855453294000004</v>
      </c>
      <c r="BF15" s="309">
        <v>9.7666871169</v>
      </c>
      <c r="BG15" s="309">
        <v>53.474636545000003</v>
      </c>
      <c r="BH15" s="309">
        <v>238.94963021000001</v>
      </c>
      <c r="BI15" s="309">
        <v>485.42647731</v>
      </c>
      <c r="BJ15" s="309">
        <v>769.49751332999995</v>
      </c>
      <c r="BK15" s="309">
        <v>848.16253842000003</v>
      </c>
      <c r="BL15" s="309">
        <v>684.12326444999997</v>
      </c>
      <c r="BM15" s="309">
        <v>557.74752591000004</v>
      </c>
      <c r="BN15" s="309">
        <v>314.45641561000002</v>
      </c>
      <c r="BO15" s="309">
        <v>133.59826099</v>
      </c>
      <c r="BP15" s="309">
        <v>28.120959749000001</v>
      </c>
      <c r="BQ15" s="309">
        <v>6.5883195956999998</v>
      </c>
      <c r="BR15" s="309">
        <v>9.7608297130999997</v>
      </c>
      <c r="BS15" s="309">
        <v>53.411502974000001</v>
      </c>
      <c r="BT15" s="309">
        <v>238.60680657</v>
      </c>
      <c r="BU15" s="309">
        <v>484.89686740000002</v>
      </c>
      <c r="BV15" s="309">
        <v>768.76362844000005</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310"/>
      <c r="BA16" s="310"/>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1188.3943377000001</v>
      </c>
      <c r="AZ17" s="309">
        <v>1026.2760000000001</v>
      </c>
      <c r="BA17" s="309">
        <v>918.79280000000006</v>
      </c>
      <c r="BB17" s="309">
        <v>566.88919999999996</v>
      </c>
      <c r="BC17" s="309">
        <v>237.23820000000001</v>
      </c>
      <c r="BD17" s="309">
        <v>51.376300000000001</v>
      </c>
      <c r="BE17" s="309">
        <v>3.5191140000000001</v>
      </c>
      <c r="BF17" s="309">
        <v>14.861840000000001</v>
      </c>
      <c r="BG17" s="309">
        <v>88.793130000000005</v>
      </c>
      <c r="BH17" s="309">
        <v>381.59219999999999</v>
      </c>
      <c r="BI17" s="309">
        <v>722.93870000000004</v>
      </c>
      <c r="BJ17" s="309">
        <v>994.59709999999995</v>
      </c>
      <c r="BK17" s="309">
        <v>1165.9960000000001</v>
      </c>
      <c r="BL17" s="309">
        <v>1017.542</v>
      </c>
      <c r="BM17" s="309">
        <v>917.4606</v>
      </c>
      <c r="BN17" s="309">
        <v>569.34370000000001</v>
      </c>
      <c r="BO17" s="309">
        <v>240.41370000000001</v>
      </c>
      <c r="BP17" s="309">
        <v>50.109020000000001</v>
      </c>
      <c r="BQ17" s="309">
        <v>3.82036</v>
      </c>
      <c r="BR17" s="309">
        <v>14.94248</v>
      </c>
      <c r="BS17" s="309">
        <v>92.627510000000001</v>
      </c>
      <c r="BT17" s="309">
        <v>384.72190000000001</v>
      </c>
      <c r="BU17" s="309">
        <v>731.42970000000003</v>
      </c>
      <c r="BV17" s="309">
        <v>1004.395</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1131.4326937999999</v>
      </c>
      <c r="AZ18" s="309">
        <v>948.56169999999997</v>
      </c>
      <c r="BA18" s="309">
        <v>832.85209999999995</v>
      </c>
      <c r="BB18" s="309">
        <v>481.363</v>
      </c>
      <c r="BC18" s="309">
        <v>171.96789999999999</v>
      </c>
      <c r="BD18" s="309">
        <v>24.106369999999998</v>
      </c>
      <c r="BE18" s="309">
        <v>1.8386279999999999</v>
      </c>
      <c r="BF18" s="309">
        <v>9.5871449999999996</v>
      </c>
      <c r="BG18" s="309">
        <v>60.229019999999998</v>
      </c>
      <c r="BH18" s="309">
        <v>323.03579999999999</v>
      </c>
      <c r="BI18" s="309">
        <v>675.08489999999995</v>
      </c>
      <c r="BJ18" s="309">
        <v>913.81759999999997</v>
      </c>
      <c r="BK18" s="309">
        <v>1108.066</v>
      </c>
      <c r="BL18" s="309">
        <v>945.0385</v>
      </c>
      <c r="BM18" s="309">
        <v>830.77030000000002</v>
      </c>
      <c r="BN18" s="309">
        <v>484.76220000000001</v>
      </c>
      <c r="BO18" s="309">
        <v>176.32239999999999</v>
      </c>
      <c r="BP18" s="309">
        <v>24.023260000000001</v>
      </c>
      <c r="BQ18" s="309">
        <v>2.1729810000000001</v>
      </c>
      <c r="BR18" s="309">
        <v>9.2111090000000004</v>
      </c>
      <c r="BS18" s="309">
        <v>62.091419999999999</v>
      </c>
      <c r="BT18" s="309">
        <v>321.6275</v>
      </c>
      <c r="BU18" s="309">
        <v>682.66830000000004</v>
      </c>
      <c r="BV18" s="309">
        <v>923.99879999999996</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1248.9035100000001</v>
      </c>
      <c r="AZ19" s="309">
        <v>1056.5160000000001</v>
      </c>
      <c r="BA19" s="309">
        <v>851.27670000000001</v>
      </c>
      <c r="BB19" s="309">
        <v>505.49970000000002</v>
      </c>
      <c r="BC19" s="309">
        <v>193.87039999999999</v>
      </c>
      <c r="BD19" s="309">
        <v>31.429220000000001</v>
      </c>
      <c r="BE19" s="309">
        <v>6.5367280000000001</v>
      </c>
      <c r="BF19" s="309">
        <v>17.77431</v>
      </c>
      <c r="BG19" s="309">
        <v>80.210499999999996</v>
      </c>
      <c r="BH19" s="309">
        <v>385.98899999999998</v>
      </c>
      <c r="BI19" s="309">
        <v>756.47379999999998</v>
      </c>
      <c r="BJ19" s="309">
        <v>1027.354</v>
      </c>
      <c r="BK19" s="309">
        <v>1225.491</v>
      </c>
      <c r="BL19" s="309">
        <v>1051.3979999999999</v>
      </c>
      <c r="BM19" s="309">
        <v>846.71960000000001</v>
      </c>
      <c r="BN19" s="309">
        <v>502.733</v>
      </c>
      <c r="BO19" s="309">
        <v>193.16909999999999</v>
      </c>
      <c r="BP19" s="309">
        <v>31.507459999999998</v>
      </c>
      <c r="BQ19" s="309">
        <v>6.9401780000000004</v>
      </c>
      <c r="BR19" s="309">
        <v>18.05143</v>
      </c>
      <c r="BS19" s="309">
        <v>76.772289999999998</v>
      </c>
      <c r="BT19" s="309">
        <v>386.20699999999999</v>
      </c>
      <c r="BU19" s="309">
        <v>766.15110000000004</v>
      </c>
      <c r="BV19" s="309">
        <v>1043.8520000000001</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1307.7716903</v>
      </c>
      <c r="AZ20" s="309">
        <v>1110.6099999999999</v>
      </c>
      <c r="BA20" s="309">
        <v>828.31489999999997</v>
      </c>
      <c r="BB20" s="309">
        <v>489.24220000000003</v>
      </c>
      <c r="BC20" s="309">
        <v>203.41970000000001</v>
      </c>
      <c r="BD20" s="309">
        <v>35.194740000000003</v>
      </c>
      <c r="BE20" s="309">
        <v>10.661799999999999</v>
      </c>
      <c r="BF20" s="309">
        <v>24.623280000000001</v>
      </c>
      <c r="BG20" s="309">
        <v>97.918610000000001</v>
      </c>
      <c r="BH20" s="309">
        <v>424.65710000000001</v>
      </c>
      <c r="BI20" s="309">
        <v>800.01229999999998</v>
      </c>
      <c r="BJ20" s="309">
        <v>1141.954</v>
      </c>
      <c r="BK20" s="309">
        <v>1279.037</v>
      </c>
      <c r="BL20" s="309">
        <v>1100.8489999999999</v>
      </c>
      <c r="BM20" s="309">
        <v>820.8374</v>
      </c>
      <c r="BN20" s="309">
        <v>486.94310000000002</v>
      </c>
      <c r="BO20" s="309">
        <v>199.75829999999999</v>
      </c>
      <c r="BP20" s="309">
        <v>35.000360000000001</v>
      </c>
      <c r="BQ20" s="309">
        <v>11.67573</v>
      </c>
      <c r="BR20" s="309">
        <v>25.50149</v>
      </c>
      <c r="BS20" s="309">
        <v>94.5321</v>
      </c>
      <c r="BT20" s="309">
        <v>431.7921</v>
      </c>
      <c r="BU20" s="309">
        <v>807.23760000000004</v>
      </c>
      <c r="BV20" s="309">
        <v>1158.8</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605.85112227000002</v>
      </c>
      <c r="AZ21" s="309">
        <v>439.27789999999999</v>
      </c>
      <c r="BA21" s="309">
        <v>347.83499999999998</v>
      </c>
      <c r="BB21" s="309">
        <v>140.8184</v>
      </c>
      <c r="BC21" s="309">
        <v>37.985050000000001</v>
      </c>
      <c r="BD21" s="309">
        <v>1.507012</v>
      </c>
      <c r="BE21" s="309">
        <v>8.7316900000000003E-2</v>
      </c>
      <c r="BF21" s="309">
        <v>0.40523219999999999</v>
      </c>
      <c r="BG21" s="309">
        <v>10.375999999999999</v>
      </c>
      <c r="BH21" s="309">
        <v>114.70310000000001</v>
      </c>
      <c r="BI21" s="309">
        <v>337.46620000000001</v>
      </c>
      <c r="BJ21" s="309">
        <v>462.03620000000001</v>
      </c>
      <c r="BK21" s="309">
        <v>591.08100000000002</v>
      </c>
      <c r="BL21" s="309">
        <v>440.56580000000002</v>
      </c>
      <c r="BM21" s="309">
        <v>346.38069999999999</v>
      </c>
      <c r="BN21" s="309">
        <v>144.04849999999999</v>
      </c>
      <c r="BO21" s="309">
        <v>38.499220000000001</v>
      </c>
      <c r="BP21" s="309">
        <v>1.5456989999999999</v>
      </c>
      <c r="BQ21" s="309">
        <v>9.2630799999999999E-2</v>
      </c>
      <c r="BR21" s="309">
        <v>0.42902410000000002</v>
      </c>
      <c r="BS21" s="309">
        <v>10.1592</v>
      </c>
      <c r="BT21" s="309">
        <v>109.3788</v>
      </c>
      <c r="BU21" s="309">
        <v>337.26119999999997</v>
      </c>
      <c r="BV21" s="309">
        <v>467.9008</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781.99918438999998</v>
      </c>
      <c r="AZ22" s="309">
        <v>567.29949999999997</v>
      </c>
      <c r="BA22" s="309">
        <v>422.2407</v>
      </c>
      <c r="BB22" s="309">
        <v>180.70410000000001</v>
      </c>
      <c r="BC22" s="309">
        <v>49.15784</v>
      </c>
      <c r="BD22" s="309">
        <v>1.536716</v>
      </c>
      <c r="BE22" s="309">
        <v>7.04814E-2</v>
      </c>
      <c r="BF22" s="309">
        <v>0.18748210000000001</v>
      </c>
      <c r="BG22" s="309">
        <v>15.64841</v>
      </c>
      <c r="BH22" s="309">
        <v>162.0849</v>
      </c>
      <c r="BI22" s="309">
        <v>461.87490000000003</v>
      </c>
      <c r="BJ22" s="309">
        <v>624.85569999999996</v>
      </c>
      <c r="BK22" s="309">
        <v>765.78089999999997</v>
      </c>
      <c r="BL22" s="309">
        <v>568.17110000000002</v>
      </c>
      <c r="BM22" s="309">
        <v>423.50439999999998</v>
      </c>
      <c r="BN22" s="309">
        <v>185.58690000000001</v>
      </c>
      <c r="BO22" s="309">
        <v>47.89761</v>
      </c>
      <c r="BP22" s="309">
        <v>1.59487</v>
      </c>
      <c r="BQ22" s="309">
        <v>7.04814E-2</v>
      </c>
      <c r="BR22" s="309">
        <v>0.18748210000000001</v>
      </c>
      <c r="BS22" s="309">
        <v>14.15626</v>
      </c>
      <c r="BT22" s="309">
        <v>154.71029999999999</v>
      </c>
      <c r="BU22" s="309">
        <v>464.04809999999998</v>
      </c>
      <c r="BV22" s="309">
        <v>631.04250000000002</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543.95446482</v>
      </c>
      <c r="AZ23" s="309">
        <v>374.3075</v>
      </c>
      <c r="BA23" s="309">
        <v>221.45570000000001</v>
      </c>
      <c r="BB23" s="309">
        <v>74.959950000000006</v>
      </c>
      <c r="BC23" s="309">
        <v>10.96523</v>
      </c>
      <c r="BD23" s="309">
        <v>6.2555200000000005E-2</v>
      </c>
      <c r="BE23" s="309">
        <v>7.70545E-3</v>
      </c>
      <c r="BF23" s="309">
        <v>0.16279170000000001</v>
      </c>
      <c r="BG23" s="309">
        <v>3.038535</v>
      </c>
      <c r="BH23" s="309">
        <v>61.377540000000003</v>
      </c>
      <c r="BI23" s="309">
        <v>265.09429999999998</v>
      </c>
      <c r="BJ23" s="309">
        <v>459.53829999999999</v>
      </c>
      <c r="BK23" s="309">
        <v>530.13530000000003</v>
      </c>
      <c r="BL23" s="309">
        <v>365.97570000000002</v>
      </c>
      <c r="BM23" s="309">
        <v>223.32390000000001</v>
      </c>
      <c r="BN23" s="309">
        <v>77.473020000000005</v>
      </c>
      <c r="BO23" s="309">
        <v>10.49123</v>
      </c>
      <c r="BP23" s="309">
        <v>8.6916300000000002E-2</v>
      </c>
      <c r="BQ23" s="309">
        <v>7.70545E-3</v>
      </c>
      <c r="BR23" s="309">
        <v>0.18713279999999999</v>
      </c>
      <c r="BS23" s="309">
        <v>2.7421890000000002</v>
      </c>
      <c r="BT23" s="309">
        <v>60.229599999999998</v>
      </c>
      <c r="BU23" s="309">
        <v>264.56920000000002</v>
      </c>
      <c r="BV23" s="309">
        <v>457.06270000000001</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881.91568810000001</v>
      </c>
      <c r="AZ24" s="309">
        <v>733.31029999999998</v>
      </c>
      <c r="BA24" s="309">
        <v>566.22230000000002</v>
      </c>
      <c r="BB24" s="309">
        <v>398.38080000000002</v>
      </c>
      <c r="BC24" s="309">
        <v>236.41220000000001</v>
      </c>
      <c r="BD24" s="309">
        <v>66.352950000000007</v>
      </c>
      <c r="BE24" s="309">
        <v>12.890689999999999</v>
      </c>
      <c r="BF24" s="309">
        <v>21.017250000000001</v>
      </c>
      <c r="BG24" s="309">
        <v>99.817059999999998</v>
      </c>
      <c r="BH24" s="309">
        <v>341.71609999999998</v>
      </c>
      <c r="BI24" s="309">
        <v>601.52059999999994</v>
      </c>
      <c r="BJ24" s="309">
        <v>899.46069999999997</v>
      </c>
      <c r="BK24" s="309">
        <v>875.27700000000004</v>
      </c>
      <c r="BL24" s="309">
        <v>719.84559999999999</v>
      </c>
      <c r="BM24" s="309">
        <v>566.22659999999996</v>
      </c>
      <c r="BN24" s="309">
        <v>392.9701</v>
      </c>
      <c r="BO24" s="309">
        <v>225.654</v>
      </c>
      <c r="BP24" s="309">
        <v>63.757370000000002</v>
      </c>
      <c r="BQ24" s="309">
        <v>12.63191</v>
      </c>
      <c r="BR24" s="309">
        <v>21.615449999999999</v>
      </c>
      <c r="BS24" s="309">
        <v>100.5732</v>
      </c>
      <c r="BT24" s="309">
        <v>340.79129999999998</v>
      </c>
      <c r="BU24" s="309">
        <v>596.07640000000004</v>
      </c>
      <c r="BV24" s="309">
        <v>892.13819999999998</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545.54105689999994</v>
      </c>
      <c r="AZ25" s="309">
        <v>481.68759999999997</v>
      </c>
      <c r="BA25" s="309">
        <v>435.25830000000002</v>
      </c>
      <c r="BB25" s="309">
        <v>299.87299999999999</v>
      </c>
      <c r="BC25" s="309">
        <v>188.53989999999999</v>
      </c>
      <c r="BD25" s="309">
        <v>64.36591</v>
      </c>
      <c r="BE25" s="309">
        <v>16.936299999999999</v>
      </c>
      <c r="BF25" s="309">
        <v>13.58806</v>
      </c>
      <c r="BG25" s="309">
        <v>50.05086</v>
      </c>
      <c r="BH25" s="309">
        <v>178.56460000000001</v>
      </c>
      <c r="BI25" s="309">
        <v>388.72190000000001</v>
      </c>
      <c r="BJ25" s="309">
        <v>579.67880000000002</v>
      </c>
      <c r="BK25" s="309">
        <v>542.83860000000004</v>
      </c>
      <c r="BL25" s="309">
        <v>473.24130000000002</v>
      </c>
      <c r="BM25" s="309">
        <v>431.19510000000002</v>
      </c>
      <c r="BN25" s="309">
        <v>294.75040000000001</v>
      </c>
      <c r="BO25" s="309">
        <v>178.01609999999999</v>
      </c>
      <c r="BP25" s="309">
        <v>59.248130000000003</v>
      </c>
      <c r="BQ25" s="309">
        <v>15.67536</v>
      </c>
      <c r="BR25" s="309">
        <v>13.28013</v>
      </c>
      <c r="BS25" s="309">
        <v>50.752380000000002</v>
      </c>
      <c r="BT25" s="309">
        <v>177.97810000000001</v>
      </c>
      <c r="BU25" s="309">
        <v>381.94450000000001</v>
      </c>
      <c r="BV25" s="309">
        <v>575.64610000000005</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853.56925041</v>
      </c>
      <c r="AZ26" s="309">
        <v>694.07380000000001</v>
      </c>
      <c r="BA26" s="309">
        <v>560.524</v>
      </c>
      <c r="BB26" s="309">
        <v>319.19080000000002</v>
      </c>
      <c r="BC26" s="309">
        <v>134.24629999999999</v>
      </c>
      <c r="BD26" s="309">
        <v>28.087299999999999</v>
      </c>
      <c r="BE26" s="309">
        <v>5.7789359999999999</v>
      </c>
      <c r="BF26" s="309">
        <v>9.9870359999999998</v>
      </c>
      <c r="BG26" s="309">
        <v>48.79616</v>
      </c>
      <c r="BH26" s="309">
        <v>236.81110000000001</v>
      </c>
      <c r="BI26" s="309">
        <v>515.75099999999998</v>
      </c>
      <c r="BJ26" s="309">
        <v>731.49099999999999</v>
      </c>
      <c r="BK26" s="309">
        <v>836.7577</v>
      </c>
      <c r="BL26" s="309">
        <v>687.81640000000004</v>
      </c>
      <c r="BM26" s="309">
        <v>557.47439999999995</v>
      </c>
      <c r="BN26" s="309">
        <v>318.64089999999999</v>
      </c>
      <c r="BO26" s="309">
        <v>131.8724</v>
      </c>
      <c r="BP26" s="309">
        <v>27.004100000000001</v>
      </c>
      <c r="BQ26" s="309">
        <v>5.7413800000000004</v>
      </c>
      <c r="BR26" s="309">
        <v>10.03135</v>
      </c>
      <c r="BS26" s="309">
        <v>48.395850000000003</v>
      </c>
      <c r="BT26" s="309">
        <v>235.09010000000001</v>
      </c>
      <c r="BU26" s="309">
        <v>517.00070000000005</v>
      </c>
      <c r="BV26" s="309">
        <v>736.06740000000002</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311"/>
      <c r="BA27" s="311"/>
      <c r="BB27" s="311"/>
      <c r="BC27" s="311"/>
      <c r="BD27" s="311"/>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3.2945852171999999</v>
      </c>
      <c r="AR28" s="266">
        <v>99.642481787999998</v>
      </c>
      <c r="AS28" s="266">
        <v>294.29166686999997</v>
      </c>
      <c r="AT28" s="266">
        <v>215.72459859</v>
      </c>
      <c r="AU28" s="266">
        <v>35.12994217</v>
      </c>
      <c r="AV28" s="266">
        <v>0</v>
      </c>
      <c r="AW28" s="266">
        <v>0</v>
      </c>
      <c r="AX28" s="266">
        <v>0</v>
      </c>
      <c r="AY28" s="266">
        <v>0</v>
      </c>
      <c r="AZ28" s="309">
        <v>0</v>
      </c>
      <c r="BA28" s="309">
        <v>0</v>
      </c>
      <c r="BB28" s="309">
        <v>0</v>
      </c>
      <c r="BC28" s="309">
        <v>8.5470888034999994</v>
      </c>
      <c r="BD28" s="309">
        <v>79.387623597000001</v>
      </c>
      <c r="BE28" s="309">
        <v>214.98286841000001</v>
      </c>
      <c r="BF28" s="309">
        <v>178.49294383</v>
      </c>
      <c r="BG28" s="309">
        <v>30.674318</v>
      </c>
      <c r="BH28" s="309">
        <v>2.1690256775000001</v>
      </c>
      <c r="BI28" s="309">
        <v>0</v>
      </c>
      <c r="BJ28" s="309">
        <v>0</v>
      </c>
      <c r="BK28" s="309">
        <v>0</v>
      </c>
      <c r="BL28" s="309">
        <v>0</v>
      </c>
      <c r="BM28" s="309">
        <v>0</v>
      </c>
      <c r="BN28" s="309">
        <v>0</v>
      </c>
      <c r="BO28" s="309">
        <v>8.5450782152000002</v>
      </c>
      <c r="BP28" s="309">
        <v>79.377592634999999</v>
      </c>
      <c r="BQ28" s="309">
        <v>214.96973548</v>
      </c>
      <c r="BR28" s="309">
        <v>178.48400157</v>
      </c>
      <c r="BS28" s="309">
        <v>30.670318358999999</v>
      </c>
      <c r="BT28" s="309">
        <v>2.1684170956000002</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11.482180101000001</v>
      </c>
      <c r="AR29" s="266">
        <v>145.36623204</v>
      </c>
      <c r="AS29" s="266">
        <v>362.27519690000003</v>
      </c>
      <c r="AT29" s="266">
        <v>258.51644639</v>
      </c>
      <c r="AU29" s="266">
        <v>58.052101049999997</v>
      </c>
      <c r="AV29" s="266">
        <v>4.6130643000999996</v>
      </c>
      <c r="AW29" s="266">
        <v>0</v>
      </c>
      <c r="AX29" s="266">
        <v>0</v>
      </c>
      <c r="AY29" s="266">
        <v>0</v>
      </c>
      <c r="AZ29" s="309">
        <v>0</v>
      </c>
      <c r="BA29" s="309">
        <v>0</v>
      </c>
      <c r="BB29" s="309">
        <v>0</v>
      </c>
      <c r="BC29" s="309">
        <v>27.635388680999998</v>
      </c>
      <c r="BD29" s="309">
        <v>132.16301680999999</v>
      </c>
      <c r="BE29" s="309">
        <v>268.16386872999999</v>
      </c>
      <c r="BF29" s="309">
        <v>226.68355797999999</v>
      </c>
      <c r="BG29" s="309">
        <v>63.038988523999997</v>
      </c>
      <c r="BH29" s="309">
        <v>5.1475710438000002</v>
      </c>
      <c r="BI29" s="309">
        <v>0</v>
      </c>
      <c r="BJ29" s="309">
        <v>0</v>
      </c>
      <c r="BK29" s="309">
        <v>0</v>
      </c>
      <c r="BL29" s="309">
        <v>0</v>
      </c>
      <c r="BM29" s="309">
        <v>0</v>
      </c>
      <c r="BN29" s="309">
        <v>0</v>
      </c>
      <c r="BO29" s="309">
        <v>27.656924436000001</v>
      </c>
      <c r="BP29" s="309">
        <v>132.21876184000001</v>
      </c>
      <c r="BQ29" s="309">
        <v>268.22191676</v>
      </c>
      <c r="BR29" s="309">
        <v>226.73452617999999</v>
      </c>
      <c r="BS29" s="309">
        <v>63.069561290000003</v>
      </c>
      <c r="BT29" s="309">
        <v>5.1528606892999997</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31.316263166999999</v>
      </c>
      <c r="AR30" s="266">
        <v>185.05124511</v>
      </c>
      <c r="AS30" s="266">
        <v>335.01425261999998</v>
      </c>
      <c r="AT30" s="266">
        <v>218.22349048999999</v>
      </c>
      <c r="AU30" s="266">
        <v>54.490185285999999</v>
      </c>
      <c r="AV30" s="266">
        <v>1.9897707872999999</v>
      </c>
      <c r="AW30" s="266">
        <v>0</v>
      </c>
      <c r="AX30" s="266">
        <v>0</v>
      </c>
      <c r="AY30" s="266">
        <v>0</v>
      </c>
      <c r="AZ30" s="309">
        <v>0</v>
      </c>
      <c r="BA30" s="309">
        <v>0.41261477924000001</v>
      </c>
      <c r="BB30" s="309">
        <v>2.1500912968999999</v>
      </c>
      <c r="BC30" s="309">
        <v>60.827955680999999</v>
      </c>
      <c r="BD30" s="309">
        <v>164.09081226000001</v>
      </c>
      <c r="BE30" s="309">
        <v>261.60786155</v>
      </c>
      <c r="BF30" s="309">
        <v>222.30310087000001</v>
      </c>
      <c r="BG30" s="309">
        <v>70.734061525000001</v>
      </c>
      <c r="BH30" s="309">
        <v>7.2140031791999997</v>
      </c>
      <c r="BI30" s="309">
        <v>0</v>
      </c>
      <c r="BJ30" s="309">
        <v>0</v>
      </c>
      <c r="BK30" s="309">
        <v>0</v>
      </c>
      <c r="BL30" s="309">
        <v>0</v>
      </c>
      <c r="BM30" s="309">
        <v>0.41240546370999998</v>
      </c>
      <c r="BN30" s="309">
        <v>1.4870673898</v>
      </c>
      <c r="BO30" s="309">
        <v>60.823567179000001</v>
      </c>
      <c r="BP30" s="309">
        <v>164.08095628000001</v>
      </c>
      <c r="BQ30" s="309">
        <v>261.59067304000001</v>
      </c>
      <c r="BR30" s="309">
        <v>222.2882553</v>
      </c>
      <c r="BS30" s="309">
        <v>70.730444168999995</v>
      </c>
      <c r="BT30" s="309">
        <v>7.2135129186000002</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6.0846777497</v>
      </c>
      <c r="AP31" s="266">
        <v>1.3866180287000001</v>
      </c>
      <c r="AQ31" s="266">
        <v>37.498797119000002</v>
      </c>
      <c r="AR31" s="266">
        <v>256.74362062</v>
      </c>
      <c r="AS31" s="266">
        <v>344.65742769000002</v>
      </c>
      <c r="AT31" s="266">
        <v>247.28590156000001</v>
      </c>
      <c r="AU31" s="266">
        <v>71.939486905999999</v>
      </c>
      <c r="AV31" s="266">
        <v>2.5313668577000001</v>
      </c>
      <c r="AW31" s="266">
        <v>0.28626730694000002</v>
      </c>
      <c r="AX31" s="266">
        <v>0</v>
      </c>
      <c r="AY31" s="266">
        <v>0</v>
      </c>
      <c r="AZ31" s="309">
        <v>0</v>
      </c>
      <c r="BA31" s="309">
        <v>3.4157400660000001</v>
      </c>
      <c r="BB31" s="309">
        <v>8.0199962156000009</v>
      </c>
      <c r="BC31" s="309">
        <v>70.398283827</v>
      </c>
      <c r="BD31" s="309">
        <v>194.42815074000001</v>
      </c>
      <c r="BE31" s="309">
        <v>312.11875855</v>
      </c>
      <c r="BF31" s="309">
        <v>269.96050156000001</v>
      </c>
      <c r="BG31" s="309">
        <v>95.439175250999995</v>
      </c>
      <c r="BH31" s="309">
        <v>9.7514589120000004</v>
      </c>
      <c r="BI31" s="309">
        <v>0.28608253133</v>
      </c>
      <c r="BJ31" s="309">
        <v>0</v>
      </c>
      <c r="BK31" s="309">
        <v>0</v>
      </c>
      <c r="BL31" s="309">
        <v>0</v>
      </c>
      <c r="BM31" s="309">
        <v>2.9922151995999999</v>
      </c>
      <c r="BN31" s="309">
        <v>6.5140377898999997</v>
      </c>
      <c r="BO31" s="309">
        <v>70.375279598999995</v>
      </c>
      <c r="BP31" s="309">
        <v>194.37973434</v>
      </c>
      <c r="BQ31" s="309">
        <v>312.05914243000001</v>
      </c>
      <c r="BR31" s="309">
        <v>269.89358850999997</v>
      </c>
      <c r="BS31" s="309">
        <v>95.401682473999998</v>
      </c>
      <c r="BT31" s="309">
        <v>9.7449341545999992</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47.135627292000002</v>
      </c>
      <c r="AN32" s="266">
        <v>46.333502615</v>
      </c>
      <c r="AO32" s="266">
        <v>102.79072123</v>
      </c>
      <c r="AP32" s="266">
        <v>108.89037093</v>
      </c>
      <c r="AQ32" s="266">
        <v>167.07498841</v>
      </c>
      <c r="AR32" s="266">
        <v>343.59310787999999</v>
      </c>
      <c r="AS32" s="266">
        <v>503.22445557999998</v>
      </c>
      <c r="AT32" s="266">
        <v>455.94032661</v>
      </c>
      <c r="AU32" s="266">
        <v>274.10028011999998</v>
      </c>
      <c r="AV32" s="266">
        <v>185.64915271000001</v>
      </c>
      <c r="AW32" s="266">
        <v>95.444790779000002</v>
      </c>
      <c r="AX32" s="266">
        <v>21.383540328999999</v>
      </c>
      <c r="AY32" s="266">
        <v>20.190724591999999</v>
      </c>
      <c r="AZ32" s="309">
        <v>35.885524167</v>
      </c>
      <c r="BA32" s="309">
        <v>57.723476708</v>
      </c>
      <c r="BB32" s="309">
        <v>84.342694506000001</v>
      </c>
      <c r="BC32" s="309">
        <v>214.68666647000001</v>
      </c>
      <c r="BD32" s="309">
        <v>366.99272724999997</v>
      </c>
      <c r="BE32" s="309">
        <v>463.25213714</v>
      </c>
      <c r="BF32" s="309">
        <v>437.87177817999998</v>
      </c>
      <c r="BG32" s="309">
        <v>289.02787439999997</v>
      </c>
      <c r="BH32" s="309">
        <v>147.77260992000001</v>
      </c>
      <c r="BI32" s="309">
        <v>64.452314604999998</v>
      </c>
      <c r="BJ32" s="309">
        <v>38.096989979999996</v>
      </c>
      <c r="BK32" s="309">
        <v>34.459112404000003</v>
      </c>
      <c r="BL32" s="309">
        <v>38.115290119999997</v>
      </c>
      <c r="BM32" s="309">
        <v>59.669833574999998</v>
      </c>
      <c r="BN32" s="309">
        <v>86.353140581000005</v>
      </c>
      <c r="BO32" s="309">
        <v>214.98743060000001</v>
      </c>
      <c r="BP32" s="309">
        <v>367.26380177999999</v>
      </c>
      <c r="BQ32" s="309">
        <v>463.45010982000002</v>
      </c>
      <c r="BR32" s="309">
        <v>438.11105956</v>
      </c>
      <c r="BS32" s="309">
        <v>289.37032950000003</v>
      </c>
      <c r="BT32" s="309">
        <v>148.08217583000001</v>
      </c>
      <c r="BU32" s="309">
        <v>64.622348071000005</v>
      </c>
      <c r="BV32" s="309">
        <v>38.200976548</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12.86482477</v>
      </c>
      <c r="AN33" s="266">
        <v>4.3079859712999999</v>
      </c>
      <c r="AO33" s="266">
        <v>55.869886078999997</v>
      </c>
      <c r="AP33" s="266">
        <v>20.163344924</v>
      </c>
      <c r="AQ33" s="266">
        <v>105.66286101</v>
      </c>
      <c r="AR33" s="266">
        <v>297.82791148000001</v>
      </c>
      <c r="AS33" s="266">
        <v>462.38008704999999</v>
      </c>
      <c r="AT33" s="266">
        <v>388.51715177</v>
      </c>
      <c r="AU33" s="266">
        <v>209.81993145000001</v>
      </c>
      <c r="AV33" s="266">
        <v>66.601845111000003</v>
      </c>
      <c r="AW33" s="266">
        <v>12.940014285</v>
      </c>
      <c r="AX33" s="266">
        <v>0.97149249056999998</v>
      </c>
      <c r="AY33" s="266">
        <v>0</v>
      </c>
      <c r="AZ33" s="309">
        <v>4.4481407824000003</v>
      </c>
      <c r="BA33" s="309">
        <v>19.705903406000001</v>
      </c>
      <c r="BB33" s="309">
        <v>38.688296289999997</v>
      </c>
      <c r="BC33" s="309">
        <v>168.4028222</v>
      </c>
      <c r="BD33" s="309">
        <v>328.18786096999997</v>
      </c>
      <c r="BE33" s="309">
        <v>435.62090731000001</v>
      </c>
      <c r="BF33" s="309">
        <v>418.99565996000001</v>
      </c>
      <c r="BG33" s="309">
        <v>234.14315944000001</v>
      </c>
      <c r="BH33" s="309">
        <v>64.053073307000005</v>
      </c>
      <c r="BI33" s="309">
        <v>8.3209586669999993</v>
      </c>
      <c r="BJ33" s="309">
        <v>2.8552914325000001</v>
      </c>
      <c r="BK33" s="309">
        <v>5.5910130347999996</v>
      </c>
      <c r="BL33" s="309">
        <v>3.9274617445</v>
      </c>
      <c r="BM33" s="309">
        <v>18.427867167999999</v>
      </c>
      <c r="BN33" s="309">
        <v>34.055237857999998</v>
      </c>
      <c r="BO33" s="309">
        <v>168.31543927000001</v>
      </c>
      <c r="BP33" s="309">
        <v>328.08704090999998</v>
      </c>
      <c r="BQ33" s="309">
        <v>435.53781264999998</v>
      </c>
      <c r="BR33" s="309">
        <v>418.90451586</v>
      </c>
      <c r="BS33" s="309">
        <v>234.03550648000001</v>
      </c>
      <c r="BT33" s="309">
        <v>63.998252596999997</v>
      </c>
      <c r="BU33" s="309">
        <v>8.3072460838000008</v>
      </c>
      <c r="BV33" s="309">
        <v>2.8486856221000001</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29.391119181000001</v>
      </c>
      <c r="AN34" s="266">
        <v>13.682510699</v>
      </c>
      <c r="AO34" s="266">
        <v>130.76980234000001</v>
      </c>
      <c r="AP34" s="266">
        <v>105.12508153</v>
      </c>
      <c r="AQ34" s="266">
        <v>277.82048104</v>
      </c>
      <c r="AR34" s="266">
        <v>456.75554883000001</v>
      </c>
      <c r="AS34" s="266">
        <v>600.97991408999997</v>
      </c>
      <c r="AT34" s="266">
        <v>576.56760744999997</v>
      </c>
      <c r="AU34" s="266">
        <v>323.86882472000002</v>
      </c>
      <c r="AV34" s="266">
        <v>133.68611863999999</v>
      </c>
      <c r="AW34" s="266">
        <v>69.553339675000004</v>
      </c>
      <c r="AX34" s="266">
        <v>8.2947883664000006</v>
      </c>
      <c r="AY34" s="266">
        <v>6.9116057913000004</v>
      </c>
      <c r="AZ34" s="309">
        <v>22.685724908000001</v>
      </c>
      <c r="BA34" s="309">
        <v>63.560200711</v>
      </c>
      <c r="BB34" s="309">
        <v>130.99007925999999</v>
      </c>
      <c r="BC34" s="309">
        <v>313.45631270000001</v>
      </c>
      <c r="BD34" s="309">
        <v>475.34069946</v>
      </c>
      <c r="BE34" s="309">
        <v>576.72449601999995</v>
      </c>
      <c r="BF34" s="309">
        <v>576.51579092999998</v>
      </c>
      <c r="BG34" s="309">
        <v>381.75774803000002</v>
      </c>
      <c r="BH34" s="309">
        <v>158.5342144</v>
      </c>
      <c r="BI34" s="309">
        <v>45.034719658</v>
      </c>
      <c r="BJ34" s="309">
        <v>10.632315403</v>
      </c>
      <c r="BK34" s="309">
        <v>14.584362411000001</v>
      </c>
      <c r="BL34" s="309">
        <v>17.927406164000001</v>
      </c>
      <c r="BM34" s="309">
        <v>54.038449972000002</v>
      </c>
      <c r="BN34" s="309">
        <v>109.74471794999999</v>
      </c>
      <c r="BO34" s="309">
        <v>313.62155065000002</v>
      </c>
      <c r="BP34" s="309">
        <v>475.47576502999999</v>
      </c>
      <c r="BQ34" s="309">
        <v>576.83363976999999</v>
      </c>
      <c r="BR34" s="309">
        <v>576.62980355000002</v>
      </c>
      <c r="BS34" s="309">
        <v>381.87031807</v>
      </c>
      <c r="BT34" s="309">
        <v>158.63179622000001</v>
      </c>
      <c r="BU34" s="309">
        <v>45.074965738000003</v>
      </c>
      <c r="BV34" s="309">
        <v>10.636576167999999</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1.7649915542000001</v>
      </c>
      <c r="AO35" s="266">
        <v>8.0164513588999995</v>
      </c>
      <c r="AP35" s="266">
        <v>42.867420654999997</v>
      </c>
      <c r="AQ35" s="266">
        <v>158.08218382000001</v>
      </c>
      <c r="AR35" s="266">
        <v>264.12939689000001</v>
      </c>
      <c r="AS35" s="266">
        <v>414.21186262999998</v>
      </c>
      <c r="AT35" s="266">
        <v>439.14420705999999</v>
      </c>
      <c r="AU35" s="266">
        <v>228.43358541999999</v>
      </c>
      <c r="AV35" s="266">
        <v>99.194561641999996</v>
      </c>
      <c r="AW35" s="266">
        <v>14.009262711</v>
      </c>
      <c r="AX35" s="266">
        <v>0</v>
      </c>
      <c r="AY35" s="266">
        <v>8.4239309425000006E-2</v>
      </c>
      <c r="AZ35" s="309">
        <v>3.7879417980999999</v>
      </c>
      <c r="BA35" s="309">
        <v>14.552050196</v>
      </c>
      <c r="BB35" s="309">
        <v>44.311313308999999</v>
      </c>
      <c r="BC35" s="309">
        <v>129.25873497000001</v>
      </c>
      <c r="BD35" s="309">
        <v>268.72828592000002</v>
      </c>
      <c r="BE35" s="309">
        <v>390.87466214</v>
      </c>
      <c r="BF35" s="309">
        <v>344.80655540999999</v>
      </c>
      <c r="BG35" s="309">
        <v>205.20312798</v>
      </c>
      <c r="BH35" s="309">
        <v>70.100487078</v>
      </c>
      <c r="BI35" s="309">
        <v>8.8973501471999992</v>
      </c>
      <c r="BJ35" s="309">
        <v>0.59117193305000004</v>
      </c>
      <c r="BK35" s="309">
        <v>1.6454214609</v>
      </c>
      <c r="BL35" s="309">
        <v>4.0933436296999997</v>
      </c>
      <c r="BM35" s="309">
        <v>14.586093354000001</v>
      </c>
      <c r="BN35" s="309">
        <v>44.739067005999999</v>
      </c>
      <c r="BO35" s="309">
        <v>129.46531082999999</v>
      </c>
      <c r="BP35" s="309">
        <v>269.01836544000003</v>
      </c>
      <c r="BQ35" s="309">
        <v>391.22046977999997</v>
      </c>
      <c r="BR35" s="309">
        <v>345.15160694000002</v>
      </c>
      <c r="BS35" s="309">
        <v>205.48784487</v>
      </c>
      <c r="BT35" s="309">
        <v>70.232094050000001</v>
      </c>
      <c r="BU35" s="309">
        <v>8.9166562109999994</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18.954159180000001</v>
      </c>
      <c r="AQ36" s="266">
        <v>66.227373544000002</v>
      </c>
      <c r="AR36" s="266">
        <v>111.90887048</v>
      </c>
      <c r="AS36" s="266">
        <v>212.49032837999999</v>
      </c>
      <c r="AT36" s="266">
        <v>291.88364841999999</v>
      </c>
      <c r="AU36" s="266">
        <v>211.82280822000001</v>
      </c>
      <c r="AV36" s="266">
        <v>100.85288384</v>
      </c>
      <c r="AW36" s="266">
        <v>15.158263278</v>
      </c>
      <c r="AX36" s="266">
        <v>9.8969775122999994</v>
      </c>
      <c r="AY36" s="266">
        <v>7.6141116862000002</v>
      </c>
      <c r="AZ36" s="309">
        <v>7.5561185201000001</v>
      </c>
      <c r="BA36" s="309">
        <v>11.165678849000001</v>
      </c>
      <c r="BB36" s="309">
        <v>18.128346735000001</v>
      </c>
      <c r="BC36" s="309">
        <v>45.685277683000002</v>
      </c>
      <c r="BD36" s="309">
        <v>105.86462098</v>
      </c>
      <c r="BE36" s="309">
        <v>229.41088411000001</v>
      </c>
      <c r="BF36" s="309">
        <v>222.31157102</v>
      </c>
      <c r="BG36" s="309">
        <v>137.39649206000001</v>
      </c>
      <c r="BH36" s="309">
        <v>39.320494904</v>
      </c>
      <c r="BI36" s="309">
        <v>11.803067875</v>
      </c>
      <c r="BJ36" s="309">
        <v>7.9672780050999998</v>
      </c>
      <c r="BK36" s="309">
        <v>8.3115281788999997</v>
      </c>
      <c r="BL36" s="309">
        <v>7.5197008918000003</v>
      </c>
      <c r="BM36" s="309">
        <v>11.121493295000001</v>
      </c>
      <c r="BN36" s="309">
        <v>18.074912927</v>
      </c>
      <c r="BO36" s="309">
        <v>45.605149914999998</v>
      </c>
      <c r="BP36" s="309">
        <v>105.74726355</v>
      </c>
      <c r="BQ36" s="309">
        <v>229.25448304</v>
      </c>
      <c r="BR36" s="309">
        <v>222.16031032999999</v>
      </c>
      <c r="BS36" s="309">
        <v>137.26559743000001</v>
      </c>
      <c r="BT36" s="309">
        <v>39.253504192000001</v>
      </c>
      <c r="BU36" s="309">
        <v>11.764256991</v>
      </c>
      <c r="BV36" s="309">
        <v>7.9346753383999999</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15.31987391</v>
      </c>
      <c r="AN37" s="266">
        <v>12.638894177999999</v>
      </c>
      <c r="AO37" s="266">
        <v>42.824763861000001</v>
      </c>
      <c r="AP37" s="266">
        <v>42.638274516000003</v>
      </c>
      <c r="AQ37" s="266">
        <v>105.73921717</v>
      </c>
      <c r="AR37" s="266">
        <v>247.52163404999999</v>
      </c>
      <c r="AS37" s="266">
        <v>397.89125165000002</v>
      </c>
      <c r="AT37" s="266">
        <v>356.45431200000002</v>
      </c>
      <c r="AU37" s="266">
        <v>181.02678237000001</v>
      </c>
      <c r="AV37" s="266">
        <v>83.018006096999997</v>
      </c>
      <c r="AW37" s="266">
        <v>32.254554571</v>
      </c>
      <c r="AX37" s="266">
        <v>7.0140131212999997</v>
      </c>
      <c r="AY37" s="266">
        <v>6.1814662486999996</v>
      </c>
      <c r="AZ37" s="309">
        <v>11.860086054</v>
      </c>
      <c r="BA37" s="309">
        <v>23.972406598999999</v>
      </c>
      <c r="BB37" s="309">
        <v>42.869211159999999</v>
      </c>
      <c r="BC37" s="309">
        <v>126.82669686</v>
      </c>
      <c r="BD37" s="309">
        <v>246.53991757</v>
      </c>
      <c r="BE37" s="309">
        <v>358.7869417</v>
      </c>
      <c r="BF37" s="309">
        <v>332.9176554</v>
      </c>
      <c r="BG37" s="309">
        <v>183.47891641999999</v>
      </c>
      <c r="BH37" s="309">
        <v>67.697816329999995</v>
      </c>
      <c r="BI37" s="309">
        <v>21.799339846999999</v>
      </c>
      <c r="BJ37" s="309">
        <v>10.55016779</v>
      </c>
      <c r="BK37" s="309">
        <v>10.608582408</v>
      </c>
      <c r="BL37" s="309">
        <v>11.735259961000001</v>
      </c>
      <c r="BM37" s="309">
        <v>23.136322247999999</v>
      </c>
      <c r="BN37" s="309">
        <v>40.305328527999997</v>
      </c>
      <c r="BO37" s="309">
        <v>127.18858379</v>
      </c>
      <c r="BP37" s="309">
        <v>246.9685025</v>
      </c>
      <c r="BQ37" s="309">
        <v>359.16953568999998</v>
      </c>
      <c r="BR37" s="309">
        <v>333.32866882000002</v>
      </c>
      <c r="BS37" s="309">
        <v>183.89588584000001</v>
      </c>
      <c r="BT37" s="309">
        <v>67.948918206000002</v>
      </c>
      <c r="BU37" s="309">
        <v>21.893713548000001</v>
      </c>
      <c r="BV37" s="309">
        <v>10.591180636000001</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310"/>
      <c r="BA38" s="310"/>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312">
        <v>0</v>
      </c>
      <c r="BA39" s="312">
        <v>0</v>
      </c>
      <c r="BB39" s="312">
        <v>0</v>
      </c>
      <c r="BC39" s="312">
        <v>12.1289</v>
      </c>
      <c r="BD39" s="312">
        <v>68.390469999999993</v>
      </c>
      <c r="BE39" s="312">
        <v>242.47460000000001</v>
      </c>
      <c r="BF39" s="312">
        <v>183.41849999999999</v>
      </c>
      <c r="BG39" s="312">
        <v>48.09639</v>
      </c>
      <c r="BH39" s="312">
        <v>1.163651</v>
      </c>
      <c r="BI39" s="312">
        <v>0</v>
      </c>
      <c r="BJ39" s="312">
        <v>0</v>
      </c>
      <c r="BK39" s="312">
        <v>0</v>
      </c>
      <c r="BL39" s="312">
        <v>0</v>
      </c>
      <c r="BM39" s="312">
        <v>0</v>
      </c>
      <c r="BN39" s="312">
        <v>0</v>
      </c>
      <c r="BO39" s="312">
        <v>11.813879999999999</v>
      </c>
      <c r="BP39" s="312">
        <v>70.046909999999997</v>
      </c>
      <c r="BQ39" s="312">
        <v>239.24510000000001</v>
      </c>
      <c r="BR39" s="312">
        <v>184.36019999999999</v>
      </c>
      <c r="BS39" s="312">
        <v>44.914259999999999</v>
      </c>
      <c r="BT39" s="312">
        <v>1.3805529999999999</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312">
        <v>0</v>
      </c>
      <c r="BA40" s="312">
        <v>0.1979899</v>
      </c>
      <c r="BB40" s="312">
        <v>0.26275979999999999</v>
      </c>
      <c r="BC40" s="312">
        <v>36.600430000000003</v>
      </c>
      <c r="BD40" s="312">
        <v>125.9134</v>
      </c>
      <c r="BE40" s="312">
        <v>299.93049999999999</v>
      </c>
      <c r="BF40" s="312">
        <v>223.52449999999999</v>
      </c>
      <c r="BG40" s="312">
        <v>85.855519999999999</v>
      </c>
      <c r="BH40" s="312">
        <v>6.3031790000000001</v>
      </c>
      <c r="BI40" s="312">
        <v>0</v>
      </c>
      <c r="BJ40" s="312">
        <v>8.5916199999999998E-2</v>
      </c>
      <c r="BK40" s="312">
        <v>0</v>
      </c>
      <c r="BL40" s="312">
        <v>0</v>
      </c>
      <c r="BM40" s="312">
        <v>0.1979899</v>
      </c>
      <c r="BN40" s="312">
        <v>0.26275979999999999</v>
      </c>
      <c r="BO40" s="312">
        <v>35.231160000000003</v>
      </c>
      <c r="BP40" s="312">
        <v>124.419</v>
      </c>
      <c r="BQ40" s="312">
        <v>292.81909999999999</v>
      </c>
      <c r="BR40" s="312">
        <v>225.0616</v>
      </c>
      <c r="BS40" s="312">
        <v>82.813959999999994</v>
      </c>
      <c r="BT40" s="312">
        <v>6.5534780000000001</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312">
        <v>0</v>
      </c>
      <c r="BA41" s="312">
        <v>2.865297</v>
      </c>
      <c r="BB41" s="312">
        <v>1.218817</v>
      </c>
      <c r="BC41" s="312">
        <v>66.372110000000006</v>
      </c>
      <c r="BD41" s="312">
        <v>166.33170000000001</v>
      </c>
      <c r="BE41" s="312">
        <v>276.87920000000003</v>
      </c>
      <c r="BF41" s="312">
        <v>208.184</v>
      </c>
      <c r="BG41" s="312">
        <v>86.912360000000007</v>
      </c>
      <c r="BH41" s="312">
        <v>6.7953039999999998</v>
      </c>
      <c r="BI41" s="312">
        <v>0</v>
      </c>
      <c r="BJ41" s="312">
        <v>0.15513179999999999</v>
      </c>
      <c r="BK41" s="312">
        <v>0</v>
      </c>
      <c r="BL41" s="312">
        <v>0</v>
      </c>
      <c r="BM41" s="312">
        <v>2.8648950000000002</v>
      </c>
      <c r="BN41" s="312">
        <v>1.3008470000000001</v>
      </c>
      <c r="BO41" s="312">
        <v>67.61448</v>
      </c>
      <c r="BP41" s="312">
        <v>166.12090000000001</v>
      </c>
      <c r="BQ41" s="312">
        <v>265.54079999999999</v>
      </c>
      <c r="BR41" s="312">
        <v>208.41749999999999</v>
      </c>
      <c r="BS41" s="312">
        <v>89.780730000000005</v>
      </c>
      <c r="BT41" s="312">
        <v>7.0566690000000003</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312">
        <v>0.30456729999999999</v>
      </c>
      <c r="BA42" s="312">
        <v>6.5696389999999996</v>
      </c>
      <c r="BB42" s="312">
        <v>5.7144519999999996</v>
      </c>
      <c r="BC42" s="312">
        <v>68.583209999999994</v>
      </c>
      <c r="BD42" s="312">
        <v>220.03579999999999</v>
      </c>
      <c r="BE42" s="312">
        <v>327.02359999999999</v>
      </c>
      <c r="BF42" s="312">
        <v>242.60380000000001</v>
      </c>
      <c r="BG42" s="312">
        <v>116.7132</v>
      </c>
      <c r="BH42" s="312">
        <v>10.07127</v>
      </c>
      <c r="BI42" s="312">
        <v>0.22713240000000001</v>
      </c>
      <c r="BJ42" s="312">
        <v>0</v>
      </c>
      <c r="BK42" s="312">
        <v>0</v>
      </c>
      <c r="BL42" s="312">
        <v>0.30456729999999999</v>
      </c>
      <c r="BM42" s="312">
        <v>6.6821390000000003</v>
      </c>
      <c r="BN42" s="312">
        <v>5.9140920000000001</v>
      </c>
      <c r="BO42" s="312">
        <v>70.977940000000004</v>
      </c>
      <c r="BP42" s="312">
        <v>218.14670000000001</v>
      </c>
      <c r="BQ42" s="312">
        <v>314.2978</v>
      </c>
      <c r="BR42" s="312">
        <v>239.90950000000001</v>
      </c>
      <c r="BS42" s="312">
        <v>120.5218</v>
      </c>
      <c r="BT42" s="312">
        <v>9.8417659999999998</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33.385416259000003</v>
      </c>
      <c r="AZ43" s="312">
        <v>45.28143</v>
      </c>
      <c r="BA43" s="312">
        <v>64.413679999999999</v>
      </c>
      <c r="BB43" s="312">
        <v>100.7761</v>
      </c>
      <c r="BC43" s="312">
        <v>218.8013</v>
      </c>
      <c r="BD43" s="312">
        <v>360.40570000000002</v>
      </c>
      <c r="BE43" s="312">
        <v>466.82580000000002</v>
      </c>
      <c r="BF43" s="312">
        <v>424.61070000000001</v>
      </c>
      <c r="BG43" s="312">
        <v>304.12819999999999</v>
      </c>
      <c r="BH43" s="312">
        <v>149.1592</v>
      </c>
      <c r="BI43" s="312">
        <v>62.330109999999998</v>
      </c>
      <c r="BJ43" s="312">
        <v>49.357239999999997</v>
      </c>
      <c r="BK43" s="312">
        <v>33.492229999999999</v>
      </c>
      <c r="BL43" s="312">
        <v>45.264299999999999</v>
      </c>
      <c r="BM43" s="312">
        <v>64.557109999999994</v>
      </c>
      <c r="BN43" s="312">
        <v>97.62885</v>
      </c>
      <c r="BO43" s="312">
        <v>219.203</v>
      </c>
      <c r="BP43" s="312">
        <v>356.86520000000002</v>
      </c>
      <c r="BQ43" s="312">
        <v>463.49360000000001</v>
      </c>
      <c r="BR43" s="312">
        <v>422.8236</v>
      </c>
      <c r="BS43" s="312">
        <v>305.44529999999997</v>
      </c>
      <c r="BT43" s="312">
        <v>154.6653</v>
      </c>
      <c r="BU43" s="312">
        <v>63.043329999999997</v>
      </c>
      <c r="BV43" s="312">
        <v>48.648479999999999</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6.6769594579999998</v>
      </c>
      <c r="AZ44" s="312">
        <v>7.4499000000000004</v>
      </c>
      <c r="BA44" s="312">
        <v>28.16865</v>
      </c>
      <c r="BB44" s="312">
        <v>36.959220000000002</v>
      </c>
      <c r="BC44" s="312">
        <v>164.2319</v>
      </c>
      <c r="BD44" s="312">
        <v>330.73070000000001</v>
      </c>
      <c r="BE44" s="312">
        <v>429.71660000000003</v>
      </c>
      <c r="BF44" s="312">
        <v>384.35469999999998</v>
      </c>
      <c r="BG44" s="312">
        <v>250.5548</v>
      </c>
      <c r="BH44" s="312">
        <v>63.374540000000003</v>
      </c>
      <c r="BI44" s="312">
        <v>5.7461089999999997</v>
      </c>
      <c r="BJ44" s="312">
        <v>5.2069850000000004</v>
      </c>
      <c r="BK44" s="312">
        <v>6.5189339999999998</v>
      </c>
      <c r="BL44" s="312">
        <v>7.5947820000000004</v>
      </c>
      <c r="BM44" s="312">
        <v>27.874610000000001</v>
      </c>
      <c r="BN44" s="312">
        <v>35.287590000000002</v>
      </c>
      <c r="BO44" s="312">
        <v>168.06280000000001</v>
      </c>
      <c r="BP44" s="312">
        <v>324.66129999999998</v>
      </c>
      <c r="BQ44" s="312">
        <v>424.40480000000002</v>
      </c>
      <c r="BR44" s="312">
        <v>382.4923</v>
      </c>
      <c r="BS44" s="312">
        <v>257.42009999999999</v>
      </c>
      <c r="BT44" s="312">
        <v>67.225170000000006</v>
      </c>
      <c r="BU44" s="312">
        <v>6.0187410000000003</v>
      </c>
      <c r="BV44" s="312">
        <v>5.2572640000000002</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15.487499263</v>
      </c>
      <c r="AZ45" s="312">
        <v>23.181609999999999</v>
      </c>
      <c r="BA45" s="312">
        <v>75.437049999999999</v>
      </c>
      <c r="BB45" s="312">
        <v>118.3321</v>
      </c>
      <c r="BC45" s="312">
        <v>277.52780000000001</v>
      </c>
      <c r="BD45" s="312">
        <v>484.42660000000001</v>
      </c>
      <c r="BE45" s="312">
        <v>583.60249999999996</v>
      </c>
      <c r="BF45" s="312">
        <v>579.85249999999996</v>
      </c>
      <c r="BG45" s="312">
        <v>403.61829999999998</v>
      </c>
      <c r="BH45" s="312">
        <v>157.4375</v>
      </c>
      <c r="BI45" s="312">
        <v>40.484439999999999</v>
      </c>
      <c r="BJ45" s="312">
        <v>12.18216</v>
      </c>
      <c r="BK45" s="312">
        <v>15.39326</v>
      </c>
      <c r="BL45" s="312">
        <v>24.44425</v>
      </c>
      <c r="BM45" s="312">
        <v>73.463539999999995</v>
      </c>
      <c r="BN45" s="312">
        <v>112.898</v>
      </c>
      <c r="BO45" s="312">
        <v>281.18439999999998</v>
      </c>
      <c r="BP45" s="312">
        <v>473.73289999999997</v>
      </c>
      <c r="BQ45" s="312">
        <v>573.09010000000001</v>
      </c>
      <c r="BR45" s="312">
        <v>565.61419999999998</v>
      </c>
      <c r="BS45" s="312">
        <v>403.28109999999998</v>
      </c>
      <c r="BT45" s="312">
        <v>160.08789999999999</v>
      </c>
      <c r="BU45" s="312">
        <v>40.907029999999999</v>
      </c>
      <c r="BV45" s="312">
        <v>12.528829999999999</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312">
        <v>4.0323630000000001</v>
      </c>
      <c r="BA46" s="312">
        <v>18.93505</v>
      </c>
      <c r="BB46" s="312">
        <v>48.747430000000001</v>
      </c>
      <c r="BC46" s="312">
        <v>108.458</v>
      </c>
      <c r="BD46" s="312">
        <v>287.11590000000001</v>
      </c>
      <c r="BE46" s="312">
        <v>391.99329999999998</v>
      </c>
      <c r="BF46" s="312">
        <v>354.61180000000002</v>
      </c>
      <c r="BG46" s="312">
        <v>207.25880000000001</v>
      </c>
      <c r="BH46" s="312">
        <v>74.085380000000001</v>
      </c>
      <c r="BI46" s="312">
        <v>11.30546</v>
      </c>
      <c r="BJ46" s="312">
        <v>0.1167026</v>
      </c>
      <c r="BK46" s="312">
        <v>1.0609489999999999</v>
      </c>
      <c r="BL46" s="312">
        <v>4.4111570000000002</v>
      </c>
      <c r="BM46" s="312">
        <v>18.77317</v>
      </c>
      <c r="BN46" s="312">
        <v>48.676200000000001</v>
      </c>
      <c r="BO46" s="312">
        <v>113.9115</v>
      </c>
      <c r="BP46" s="312">
        <v>290.22609999999997</v>
      </c>
      <c r="BQ46" s="312">
        <v>393.16090000000003</v>
      </c>
      <c r="BR46" s="312">
        <v>349.04559999999998</v>
      </c>
      <c r="BS46" s="312">
        <v>205.8861</v>
      </c>
      <c r="BT46" s="312">
        <v>73.79177</v>
      </c>
      <c r="BU46" s="312">
        <v>11.760540000000001</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312">
        <v>8.5881329999999991</v>
      </c>
      <c r="BA47" s="312">
        <v>12.79271</v>
      </c>
      <c r="BB47" s="312">
        <v>22.92024</v>
      </c>
      <c r="BC47" s="312">
        <v>44.293799999999997</v>
      </c>
      <c r="BD47" s="312">
        <v>125.6187</v>
      </c>
      <c r="BE47" s="312">
        <v>236.63800000000001</v>
      </c>
      <c r="BF47" s="312">
        <v>249.154</v>
      </c>
      <c r="BG47" s="312">
        <v>161.24610000000001</v>
      </c>
      <c r="BH47" s="312">
        <v>61.011560000000003</v>
      </c>
      <c r="BI47" s="312">
        <v>15.36415</v>
      </c>
      <c r="BJ47" s="312">
        <v>9.1143029999999996</v>
      </c>
      <c r="BK47" s="312">
        <v>9.6314510000000002</v>
      </c>
      <c r="BL47" s="312">
        <v>8.6056539999999995</v>
      </c>
      <c r="BM47" s="312">
        <v>12.896839999999999</v>
      </c>
      <c r="BN47" s="312">
        <v>23.10164</v>
      </c>
      <c r="BO47" s="312">
        <v>46.560580000000002</v>
      </c>
      <c r="BP47" s="312">
        <v>129.62190000000001</v>
      </c>
      <c r="BQ47" s="312">
        <v>241.50200000000001</v>
      </c>
      <c r="BR47" s="312">
        <v>251.02459999999999</v>
      </c>
      <c r="BS47" s="312">
        <v>159.43430000000001</v>
      </c>
      <c r="BT47" s="312">
        <v>60.489550000000001</v>
      </c>
      <c r="BU47" s="312">
        <v>15.48175</v>
      </c>
      <c r="BV47" s="312">
        <v>9.0042310000000008</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10.506022059999999</v>
      </c>
      <c r="AZ48" s="313">
        <v>13.93924</v>
      </c>
      <c r="BA48" s="313">
        <v>27.928129999999999</v>
      </c>
      <c r="BB48" s="313">
        <v>44.35389</v>
      </c>
      <c r="BC48" s="313">
        <v>121.36450000000001</v>
      </c>
      <c r="BD48" s="313">
        <v>249.20439999999999</v>
      </c>
      <c r="BE48" s="313">
        <v>367.47739999999999</v>
      </c>
      <c r="BF48" s="313">
        <v>327.18079999999998</v>
      </c>
      <c r="BG48" s="313">
        <v>199.15010000000001</v>
      </c>
      <c r="BH48" s="313">
        <v>70.435919999999996</v>
      </c>
      <c r="BI48" s="313">
        <v>21.006789999999999</v>
      </c>
      <c r="BJ48" s="313">
        <v>13.08273</v>
      </c>
      <c r="BK48" s="313">
        <v>10.53703</v>
      </c>
      <c r="BL48" s="313">
        <v>14.16892</v>
      </c>
      <c r="BM48" s="313">
        <v>27.809560000000001</v>
      </c>
      <c r="BN48" s="313">
        <v>43.218429999999998</v>
      </c>
      <c r="BO48" s="313">
        <v>123.3587</v>
      </c>
      <c r="BP48" s="313">
        <v>247.9212</v>
      </c>
      <c r="BQ48" s="313">
        <v>362.928</v>
      </c>
      <c r="BR48" s="313">
        <v>325.48149999999998</v>
      </c>
      <c r="BS48" s="313">
        <v>199.9538</v>
      </c>
      <c r="BT48" s="313">
        <v>72.251360000000005</v>
      </c>
      <c r="BU48" s="313">
        <v>21.349460000000001</v>
      </c>
      <c r="BV48" s="313">
        <v>13.012309999999999</v>
      </c>
    </row>
    <row r="49" spans="1:74" s="192" customFormat="1" ht="12" customHeight="1" x14ac:dyDescent="0.2">
      <c r="A49" s="148"/>
      <c r="B49" s="779" t="s">
        <v>815</v>
      </c>
      <c r="C49" s="763"/>
      <c r="D49" s="763"/>
      <c r="E49" s="763"/>
      <c r="F49" s="763"/>
      <c r="G49" s="763"/>
      <c r="H49" s="763"/>
      <c r="I49" s="763"/>
      <c r="J49" s="763"/>
      <c r="K49" s="763"/>
      <c r="L49" s="763"/>
      <c r="M49" s="763"/>
      <c r="N49" s="763"/>
      <c r="O49" s="763"/>
      <c r="P49" s="763"/>
      <c r="Q49" s="763"/>
      <c r="AY49" s="457"/>
      <c r="AZ49" s="457"/>
      <c r="BA49" s="457"/>
      <c r="BB49" s="457"/>
      <c r="BC49" s="688"/>
      <c r="BD49" s="688"/>
      <c r="BE49" s="688"/>
      <c r="BF49" s="688"/>
      <c r="BG49" s="457"/>
      <c r="BH49" s="457"/>
      <c r="BI49" s="457"/>
      <c r="BJ49" s="457"/>
    </row>
    <row r="50" spans="1:74" s="429" customFormat="1" ht="12" customHeight="1" x14ac:dyDescent="0.2">
      <c r="A50" s="426"/>
      <c r="B50" s="783" t="str">
        <f>"Notes: "&amp;"EIA completed modeling and analysis for this report on " &amp;Dates!D2&amp;"."</f>
        <v>Notes: EIA completed modeling and analysis for this report on Thursday February 4, 2021.</v>
      </c>
      <c r="C50" s="783"/>
      <c r="D50" s="783"/>
      <c r="E50" s="783"/>
      <c r="F50" s="783"/>
      <c r="G50" s="783"/>
      <c r="H50" s="783"/>
      <c r="I50" s="783"/>
      <c r="J50" s="783"/>
      <c r="K50" s="783"/>
      <c r="L50" s="783"/>
      <c r="M50" s="783"/>
      <c r="N50" s="783"/>
      <c r="O50" s="783"/>
      <c r="P50" s="783"/>
      <c r="Q50" s="783"/>
      <c r="AY50" s="458"/>
      <c r="AZ50" s="458"/>
      <c r="BA50" s="458"/>
      <c r="BB50" s="458"/>
      <c r="BC50" s="647"/>
      <c r="BD50" s="647"/>
      <c r="BE50" s="647"/>
      <c r="BF50" s="647"/>
      <c r="BG50" s="458"/>
      <c r="BH50" s="458"/>
      <c r="BI50" s="458"/>
      <c r="BJ50" s="458"/>
    </row>
    <row r="51" spans="1:74" s="429" customFormat="1" ht="12" customHeight="1" x14ac:dyDescent="0.2">
      <c r="A51" s="426"/>
      <c r="B51" s="756" t="s">
        <v>353</v>
      </c>
      <c r="C51" s="755"/>
      <c r="D51" s="755"/>
      <c r="E51" s="755"/>
      <c r="F51" s="755"/>
      <c r="G51" s="755"/>
      <c r="H51" s="755"/>
      <c r="I51" s="755"/>
      <c r="J51" s="755"/>
      <c r="K51" s="755"/>
      <c r="L51" s="755"/>
      <c r="M51" s="755"/>
      <c r="N51" s="755"/>
      <c r="O51" s="755"/>
      <c r="P51" s="755"/>
      <c r="Q51" s="755"/>
      <c r="AY51" s="458"/>
      <c r="AZ51" s="458"/>
      <c r="BA51" s="458"/>
      <c r="BB51" s="458"/>
      <c r="BC51" s="647"/>
      <c r="BD51" s="647"/>
      <c r="BE51" s="647"/>
      <c r="BF51" s="647"/>
      <c r="BG51" s="458"/>
      <c r="BH51" s="458"/>
      <c r="BI51" s="458"/>
      <c r="BJ51" s="458"/>
    </row>
    <row r="52" spans="1:74" s="429" customFormat="1" ht="12" customHeight="1" x14ac:dyDescent="0.2">
      <c r="A52" s="430"/>
      <c r="B52" s="783" t="s">
        <v>1379</v>
      </c>
      <c r="C52" s="748"/>
      <c r="D52" s="748"/>
      <c r="E52" s="748"/>
      <c r="F52" s="748"/>
      <c r="G52" s="748"/>
      <c r="H52" s="748"/>
      <c r="I52" s="748"/>
      <c r="J52" s="748"/>
      <c r="K52" s="748"/>
      <c r="L52" s="748"/>
      <c r="M52" s="748"/>
      <c r="N52" s="748"/>
      <c r="O52" s="748"/>
      <c r="P52" s="748"/>
      <c r="Q52" s="742"/>
      <c r="AY52" s="458"/>
      <c r="AZ52" s="458"/>
      <c r="BA52" s="458"/>
      <c r="BB52" s="458"/>
      <c r="BC52" s="458"/>
      <c r="BD52" s="647"/>
      <c r="BE52" s="647"/>
      <c r="BF52" s="647"/>
      <c r="BG52" s="458"/>
      <c r="BH52" s="458"/>
      <c r="BI52" s="458"/>
      <c r="BJ52" s="458"/>
    </row>
    <row r="53" spans="1:74" s="429" customFormat="1" ht="12" customHeight="1" x14ac:dyDescent="0.2">
      <c r="A53" s="430"/>
      <c r="B53" s="783" t="s">
        <v>161</v>
      </c>
      <c r="C53" s="748"/>
      <c r="D53" s="748"/>
      <c r="E53" s="748"/>
      <c r="F53" s="748"/>
      <c r="G53" s="748"/>
      <c r="H53" s="748"/>
      <c r="I53" s="748"/>
      <c r="J53" s="748"/>
      <c r="K53" s="748"/>
      <c r="L53" s="748"/>
      <c r="M53" s="748"/>
      <c r="N53" s="748"/>
      <c r="O53" s="748"/>
      <c r="P53" s="748"/>
      <c r="Q53" s="742"/>
      <c r="AY53" s="458"/>
      <c r="AZ53" s="458"/>
      <c r="BA53" s="458"/>
      <c r="BB53" s="458"/>
      <c r="BC53" s="458"/>
      <c r="BD53" s="647"/>
      <c r="BE53" s="647"/>
      <c r="BF53" s="647"/>
      <c r="BG53" s="458"/>
      <c r="BH53" s="458"/>
      <c r="BI53" s="458"/>
      <c r="BJ53" s="458"/>
    </row>
    <row r="54" spans="1:74" s="429" customFormat="1" ht="12" customHeight="1" x14ac:dyDescent="0.2">
      <c r="A54" s="430"/>
      <c r="B54" s="783" t="s">
        <v>353</v>
      </c>
      <c r="C54" s="748"/>
      <c r="D54" s="748"/>
      <c r="E54" s="748"/>
      <c r="F54" s="748"/>
      <c r="G54" s="748"/>
      <c r="H54" s="748"/>
      <c r="I54" s="748"/>
      <c r="J54" s="748"/>
      <c r="K54" s="748"/>
      <c r="L54" s="748"/>
      <c r="M54" s="748"/>
      <c r="N54" s="748"/>
      <c r="O54" s="748"/>
      <c r="P54" s="748"/>
      <c r="Q54" s="742"/>
      <c r="AY54" s="458"/>
      <c r="AZ54" s="458"/>
      <c r="BA54" s="458"/>
      <c r="BB54" s="458"/>
      <c r="BC54" s="458"/>
      <c r="BD54" s="647"/>
      <c r="BE54" s="647"/>
      <c r="BF54" s="647"/>
      <c r="BG54" s="458"/>
      <c r="BH54" s="458"/>
      <c r="BI54" s="458"/>
      <c r="BJ54" s="458"/>
    </row>
    <row r="55" spans="1:74" s="431" customFormat="1" ht="12" customHeight="1" x14ac:dyDescent="0.2">
      <c r="A55" s="430"/>
      <c r="B55" s="783" t="s">
        <v>162</v>
      </c>
      <c r="C55" s="748"/>
      <c r="D55" s="748"/>
      <c r="E55" s="748"/>
      <c r="F55" s="748"/>
      <c r="G55" s="748"/>
      <c r="H55" s="748"/>
      <c r="I55" s="748"/>
      <c r="J55" s="748"/>
      <c r="K55" s="748"/>
      <c r="L55" s="748"/>
      <c r="M55" s="748"/>
      <c r="N55" s="748"/>
      <c r="O55" s="748"/>
      <c r="P55" s="748"/>
      <c r="Q55" s="742"/>
      <c r="AY55" s="459"/>
      <c r="AZ55" s="459"/>
      <c r="BA55" s="459"/>
      <c r="BB55" s="459"/>
      <c r="BC55" s="459"/>
      <c r="BD55" s="648"/>
      <c r="BE55" s="648"/>
      <c r="BF55" s="648"/>
      <c r="BG55" s="459"/>
      <c r="BH55" s="459"/>
      <c r="BI55" s="459"/>
      <c r="BJ55" s="459"/>
    </row>
    <row r="56" spans="1:74" s="431" customFormat="1" ht="12" customHeight="1" x14ac:dyDescent="0.2">
      <c r="A56" s="430"/>
      <c r="B56" s="749" t="s">
        <v>163</v>
      </c>
      <c r="C56" s="748"/>
      <c r="D56" s="748"/>
      <c r="E56" s="748"/>
      <c r="F56" s="748"/>
      <c r="G56" s="748"/>
      <c r="H56" s="748"/>
      <c r="I56" s="748"/>
      <c r="J56" s="748"/>
      <c r="K56" s="748"/>
      <c r="L56" s="748"/>
      <c r="M56" s="748"/>
      <c r="N56" s="748"/>
      <c r="O56" s="748"/>
      <c r="P56" s="748"/>
      <c r="Q56" s="742"/>
      <c r="AY56" s="459"/>
      <c r="AZ56" s="459"/>
      <c r="BA56" s="459"/>
      <c r="BB56" s="459"/>
      <c r="BC56" s="459"/>
      <c r="BD56" s="648"/>
      <c r="BE56" s="648"/>
      <c r="BF56" s="648"/>
      <c r="BG56" s="459"/>
      <c r="BH56" s="459"/>
      <c r="BI56" s="459"/>
      <c r="BJ56" s="459"/>
    </row>
    <row r="57" spans="1:74" s="431" customFormat="1" ht="12" customHeight="1" x14ac:dyDescent="0.2">
      <c r="A57" s="393"/>
      <c r="B57" s="771" t="s">
        <v>1388</v>
      </c>
      <c r="C57" s="742"/>
      <c r="D57" s="742"/>
      <c r="E57" s="742"/>
      <c r="F57" s="742"/>
      <c r="G57" s="742"/>
      <c r="H57" s="742"/>
      <c r="I57" s="742"/>
      <c r="J57" s="742"/>
      <c r="K57" s="742"/>
      <c r="L57" s="742"/>
      <c r="M57" s="742"/>
      <c r="N57" s="742"/>
      <c r="O57" s="742"/>
      <c r="P57" s="742"/>
      <c r="Q57" s="742"/>
      <c r="AY57" s="459"/>
      <c r="AZ57" s="459"/>
      <c r="BA57" s="459"/>
      <c r="BB57" s="459"/>
      <c r="BC57" s="459"/>
      <c r="BD57" s="648"/>
      <c r="BE57" s="648"/>
      <c r="BF57" s="648"/>
      <c r="BG57" s="459"/>
      <c r="BH57" s="459"/>
      <c r="BI57" s="459"/>
      <c r="BJ57" s="459"/>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4"/>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activeCell="G11" sqref="G11"/>
    </sheetView>
  </sheetViews>
  <sheetFormatPr defaultColWidth="9.5703125" defaultRowHeight="11.25" x14ac:dyDescent="0.2"/>
  <cols>
    <col min="1" max="1" width="10.5703125" style="12" bestFit="1" customWidth="1"/>
    <col min="2" max="2" width="36.140625" style="12" customWidth="1"/>
    <col min="3" max="12" width="6.5703125" style="12" customWidth="1"/>
    <col min="13" max="13" width="7.42578125" style="12" customWidth="1"/>
    <col min="14" max="50" width="6.5703125" style="12" customWidth="1"/>
    <col min="51" max="55" width="6.5703125" style="308" customWidth="1"/>
    <col min="56" max="58" width="6.5703125" style="681" customWidth="1"/>
    <col min="59" max="62" width="6.5703125" style="308" customWidth="1"/>
    <col min="63" max="74" width="6.5703125" style="12" customWidth="1"/>
    <col min="75" max="16384" width="9.5703125" style="12"/>
  </cols>
  <sheetData>
    <row r="1" spans="1:74" s="11" customFormat="1" ht="12.75" x14ac:dyDescent="0.2">
      <c r="A1" s="766" t="s">
        <v>798</v>
      </c>
      <c r="B1" s="768" t="s">
        <v>235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Y1" s="450"/>
      <c r="AZ1" s="450"/>
      <c r="BA1" s="450"/>
      <c r="BB1" s="450"/>
      <c r="BC1" s="450"/>
      <c r="BD1" s="679"/>
      <c r="BE1" s="679"/>
      <c r="BF1" s="679"/>
      <c r="BG1" s="450"/>
      <c r="BH1" s="450"/>
      <c r="BI1" s="450"/>
      <c r="BJ1" s="450"/>
    </row>
    <row r="2" spans="1:74" s="13" customFormat="1"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54"/>
      <c r="AY2" s="373"/>
      <c r="AZ2" s="373"/>
      <c r="BA2" s="373"/>
      <c r="BB2" s="373"/>
      <c r="BC2" s="373"/>
      <c r="BD2" s="582"/>
      <c r="BE2" s="582"/>
      <c r="BF2" s="582"/>
      <c r="BG2" s="373"/>
      <c r="BH2" s="373"/>
      <c r="BI2" s="373"/>
      <c r="BJ2" s="373"/>
    </row>
    <row r="3" spans="1:74"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1000</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9"/>
      <c r="BA7" s="387"/>
      <c r="BB7" s="387"/>
      <c r="BC7" s="387"/>
      <c r="BD7" s="21"/>
      <c r="BE7" s="21"/>
      <c r="BF7" s="21"/>
      <c r="BG7" s="21"/>
      <c r="BH7" s="387"/>
      <c r="BI7" s="387"/>
      <c r="BJ7" s="387"/>
      <c r="BK7" s="387"/>
      <c r="BL7" s="387"/>
      <c r="BM7" s="387"/>
      <c r="BN7" s="387"/>
      <c r="BO7" s="387"/>
      <c r="BP7" s="387"/>
      <c r="BQ7" s="387"/>
      <c r="BR7" s="387"/>
      <c r="BS7" s="649"/>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10.43183</v>
      </c>
      <c r="AW8" s="210">
        <v>11.124022</v>
      </c>
      <c r="AX8" s="210">
        <v>11.108976083</v>
      </c>
      <c r="AY8" s="210">
        <v>11.011821618999999</v>
      </c>
      <c r="AZ8" s="299">
        <v>10.99893</v>
      </c>
      <c r="BA8" s="299">
        <v>10.930300000000001</v>
      </c>
      <c r="BB8" s="299">
        <v>10.93862</v>
      </c>
      <c r="BC8" s="299">
        <v>10.89222</v>
      </c>
      <c r="BD8" s="299">
        <v>10.88748</v>
      </c>
      <c r="BE8" s="299">
        <v>10.93953</v>
      </c>
      <c r="BF8" s="299">
        <v>10.9961</v>
      </c>
      <c r="BG8" s="299">
        <v>11.06509</v>
      </c>
      <c r="BH8" s="299">
        <v>11.049950000000001</v>
      </c>
      <c r="BI8" s="299">
        <v>11.231109999999999</v>
      </c>
      <c r="BJ8" s="299">
        <v>11.269769999999999</v>
      </c>
      <c r="BK8" s="299">
        <v>11.27112</v>
      </c>
      <c r="BL8" s="299">
        <v>11.280989999999999</v>
      </c>
      <c r="BM8" s="299">
        <v>11.3475</v>
      </c>
      <c r="BN8" s="299">
        <v>11.397130000000001</v>
      </c>
      <c r="BO8" s="299">
        <v>11.34578</v>
      </c>
      <c r="BP8" s="299">
        <v>11.38381</v>
      </c>
      <c r="BQ8" s="299">
        <v>11.49771</v>
      </c>
      <c r="BR8" s="299">
        <v>11.601850000000001</v>
      </c>
      <c r="BS8" s="299">
        <v>11.723610000000001</v>
      </c>
      <c r="BT8" s="299">
        <v>11.68088</v>
      </c>
      <c r="BU8" s="299">
        <v>11.875080000000001</v>
      </c>
      <c r="BV8" s="299">
        <v>11.928509999999999</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99"/>
      <c r="BA9" s="299"/>
      <c r="BB9" s="299"/>
      <c r="BC9" s="299"/>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300"/>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87.795354838999998</v>
      </c>
      <c r="AR11" s="210">
        <v>88.349566667000005</v>
      </c>
      <c r="AS11" s="210">
        <v>89.763806451999997</v>
      </c>
      <c r="AT11" s="210">
        <v>90.232709677000003</v>
      </c>
      <c r="AU11" s="210">
        <v>89.462366666999998</v>
      </c>
      <c r="AV11" s="210">
        <v>88.962999999999994</v>
      </c>
      <c r="AW11" s="210">
        <v>91.9041</v>
      </c>
      <c r="AX11" s="210">
        <v>91.833759999999998</v>
      </c>
      <c r="AY11" s="210">
        <v>91.237369999999999</v>
      </c>
      <c r="AZ11" s="299">
        <v>90.903649999999999</v>
      </c>
      <c r="BA11" s="299">
        <v>90.513109999999998</v>
      </c>
      <c r="BB11" s="299">
        <v>90.295770000000005</v>
      </c>
      <c r="BC11" s="299">
        <v>90.101089999999999</v>
      </c>
      <c r="BD11" s="299">
        <v>90.101820000000004</v>
      </c>
      <c r="BE11" s="299">
        <v>90.166939999999997</v>
      </c>
      <c r="BF11" s="299">
        <v>90.425349999999995</v>
      </c>
      <c r="BG11" s="299">
        <v>90.618189999999998</v>
      </c>
      <c r="BH11" s="299">
        <v>90.566760000000002</v>
      </c>
      <c r="BI11" s="299">
        <v>90.655450000000002</v>
      </c>
      <c r="BJ11" s="299">
        <v>90.408919999999995</v>
      </c>
      <c r="BK11" s="299">
        <v>90.094059999999999</v>
      </c>
      <c r="BL11" s="299">
        <v>89.877679999999998</v>
      </c>
      <c r="BM11" s="299">
        <v>89.859780000000001</v>
      </c>
      <c r="BN11" s="299">
        <v>89.95308</v>
      </c>
      <c r="BO11" s="299">
        <v>90.132239999999996</v>
      </c>
      <c r="BP11" s="299">
        <v>90.465239999999994</v>
      </c>
      <c r="BQ11" s="299">
        <v>90.922060000000002</v>
      </c>
      <c r="BR11" s="299">
        <v>91.386449999999996</v>
      </c>
      <c r="BS11" s="299">
        <v>91.923439999999999</v>
      </c>
      <c r="BT11" s="299">
        <v>92.116</v>
      </c>
      <c r="BU11" s="299">
        <v>92.393590000000003</v>
      </c>
      <c r="BV11" s="299">
        <v>92.278480000000002</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300"/>
      <c r="BA13" s="300"/>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61.936683000000002</v>
      </c>
      <c r="P14" s="68">
        <v>60.235142000000003</v>
      </c>
      <c r="Q14" s="68">
        <v>65.467141999999996</v>
      </c>
      <c r="R14" s="68">
        <v>58.032114</v>
      </c>
      <c r="S14" s="68">
        <v>61.195974999999997</v>
      </c>
      <c r="T14" s="68">
        <v>61.557372000000001</v>
      </c>
      <c r="U14" s="68">
        <v>62.945245999999997</v>
      </c>
      <c r="V14" s="68">
        <v>69.301237999999998</v>
      </c>
      <c r="W14" s="68">
        <v>62.416694</v>
      </c>
      <c r="X14" s="68">
        <v>66.384384999999995</v>
      </c>
      <c r="Y14" s="68">
        <v>62.717784999999999</v>
      </c>
      <c r="Z14" s="68">
        <v>63.332763999999997</v>
      </c>
      <c r="AA14" s="68">
        <v>65.732791000000006</v>
      </c>
      <c r="AB14" s="68">
        <v>58.223570000000002</v>
      </c>
      <c r="AC14" s="68">
        <v>55.580039999999997</v>
      </c>
      <c r="AD14" s="68">
        <v>61.007258999999998</v>
      </c>
      <c r="AE14" s="68">
        <v>61.653404000000002</v>
      </c>
      <c r="AF14" s="68">
        <v>56.515031</v>
      </c>
      <c r="AG14" s="68">
        <v>59.034596000000001</v>
      </c>
      <c r="AH14" s="68">
        <v>63.757680000000001</v>
      </c>
      <c r="AI14" s="68">
        <v>58.563501000000002</v>
      </c>
      <c r="AJ14" s="68">
        <v>57.142977999999999</v>
      </c>
      <c r="AK14" s="68">
        <v>54.361009000000003</v>
      </c>
      <c r="AL14" s="68">
        <v>53.699269000000001</v>
      </c>
      <c r="AM14" s="68">
        <v>55.612462000000001</v>
      </c>
      <c r="AN14" s="68">
        <v>47.378791999999997</v>
      </c>
      <c r="AO14" s="68">
        <v>46.060924999999997</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48.813322005000003</v>
      </c>
      <c r="AZ14" s="301">
        <v>48.856299999999997</v>
      </c>
      <c r="BA14" s="301">
        <v>51.142740000000003</v>
      </c>
      <c r="BB14" s="301">
        <v>44.747019999999999</v>
      </c>
      <c r="BC14" s="301">
        <v>51.577240000000003</v>
      </c>
      <c r="BD14" s="301">
        <v>51.508670000000002</v>
      </c>
      <c r="BE14" s="301">
        <v>49.071269999999998</v>
      </c>
      <c r="BF14" s="301">
        <v>53.119540000000001</v>
      </c>
      <c r="BG14" s="301">
        <v>47.486469999999997</v>
      </c>
      <c r="BH14" s="301">
        <v>47.484459999999999</v>
      </c>
      <c r="BI14" s="301">
        <v>46.689979999999998</v>
      </c>
      <c r="BJ14" s="301">
        <v>48.667009999999998</v>
      </c>
      <c r="BK14" s="301">
        <v>54.010219999999997</v>
      </c>
      <c r="BL14" s="301">
        <v>49.730220000000003</v>
      </c>
      <c r="BM14" s="301">
        <v>52.828110000000002</v>
      </c>
      <c r="BN14" s="301">
        <v>46.370049999999999</v>
      </c>
      <c r="BO14" s="301">
        <v>48.226930000000003</v>
      </c>
      <c r="BP14" s="301">
        <v>49.3277</v>
      </c>
      <c r="BQ14" s="301">
        <v>49.168439999999997</v>
      </c>
      <c r="BR14" s="301">
        <v>54.987360000000002</v>
      </c>
      <c r="BS14" s="301">
        <v>47.328420000000001</v>
      </c>
      <c r="BT14" s="301">
        <v>47.996310000000001</v>
      </c>
      <c r="BU14" s="301">
        <v>46.506509999999999</v>
      </c>
      <c r="BV14" s="301">
        <v>47.657969999999999</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300"/>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300"/>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300"/>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0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18.307297999999999</v>
      </c>
      <c r="AV19" s="210">
        <v>18.623835</v>
      </c>
      <c r="AW19" s="210">
        <v>18.702425000000002</v>
      </c>
      <c r="AX19" s="210">
        <v>18.307561856</v>
      </c>
      <c r="AY19" s="210">
        <v>18.557413453999999</v>
      </c>
      <c r="AZ19" s="299">
        <v>18.85079</v>
      </c>
      <c r="BA19" s="299">
        <v>19.097359999999998</v>
      </c>
      <c r="BB19" s="299">
        <v>18.929040000000001</v>
      </c>
      <c r="BC19" s="299">
        <v>19.257760000000001</v>
      </c>
      <c r="BD19" s="299">
        <v>19.517969999999998</v>
      </c>
      <c r="BE19" s="299">
        <v>19.496359999999999</v>
      </c>
      <c r="BF19" s="299">
        <v>20.05688</v>
      </c>
      <c r="BG19" s="299">
        <v>19.687049999999999</v>
      </c>
      <c r="BH19" s="299">
        <v>19.819870000000002</v>
      </c>
      <c r="BI19" s="299">
        <v>20.080970000000001</v>
      </c>
      <c r="BJ19" s="299">
        <v>19.823969999999999</v>
      </c>
      <c r="BK19" s="299">
        <v>19.81193</v>
      </c>
      <c r="BL19" s="299">
        <v>19.85848</v>
      </c>
      <c r="BM19" s="299">
        <v>20.174900000000001</v>
      </c>
      <c r="BN19" s="299">
        <v>20.338699999999999</v>
      </c>
      <c r="BO19" s="299">
        <v>20.425339999999998</v>
      </c>
      <c r="BP19" s="299">
        <v>20.599930000000001</v>
      </c>
      <c r="BQ19" s="299">
        <v>20.627520000000001</v>
      </c>
      <c r="BR19" s="299">
        <v>21.000509999999998</v>
      </c>
      <c r="BS19" s="299">
        <v>20.435690000000001</v>
      </c>
      <c r="BT19" s="299">
        <v>20.585730000000002</v>
      </c>
      <c r="BU19" s="299">
        <v>20.693709999999999</v>
      </c>
      <c r="BV19" s="299">
        <v>20.603840000000002</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110.23224591</v>
      </c>
      <c r="AB22" s="210">
        <v>107.61261557</v>
      </c>
      <c r="AC22" s="210">
        <v>94.265529258000001</v>
      </c>
      <c r="AD22" s="210">
        <v>73.630576970000007</v>
      </c>
      <c r="AE22" s="210">
        <v>68.739434488000001</v>
      </c>
      <c r="AF22" s="210">
        <v>70.554730097000004</v>
      </c>
      <c r="AG22" s="210">
        <v>77.123005355999993</v>
      </c>
      <c r="AH22" s="210">
        <v>78.392581581000002</v>
      </c>
      <c r="AI22" s="210">
        <v>73.437921063000005</v>
      </c>
      <c r="AJ22" s="210">
        <v>74.344429224999999</v>
      </c>
      <c r="AK22" s="210">
        <v>92.595998363000007</v>
      </c>
      <c r="AL22" s="210">
        <v>102.02933271000001</v>
      </c>
      <c r="AM22" s="210">
        <v>106.32167196</v>
      </c>
      <c r="AN22" s="210">
        <v>104.57297647999999</v>
      </c>
      <c r="AO22" s="210">
        <v>87.366904293000005</v>
      </c>
      <c r="AP22" s="210">
        <v>74.767273662999997</v>
      </c>
      <c r="AQ22" s="210">
        <v>66.742601386000004</v>
      </c>
      <c r="AR22" s="210">
        <v>71.120509029999994</v>
      </c>
      <c r="AS22" s="210">
        <v>80.421989608999993</v>
      </c>
      <c r="AT22" s="210">
        <v>77.604502514999993</v>
      </c>
      <c r="AU22" s="210">
        <v>72.436625536999998</v>
      </c>
      <c r="AV22" s="210">
        <v>75.096376968000001</v>
      </c>
      <c r="AW22" s="210">
        <v>81.504008366999997</v>
      </c>
      <c r="AX22" s="210">
        <v>102.100281</v>
      </c>
      <c r="AY22" s="210">
        <v>106.754319</v>
      </c>
      <c r="AZ22" s="299">
        <v>101.6862</v>
      </c>
      <c r="BA22" s="299">
        <v>88.654520000000005</v>
      </c>
      <c r="BB22" s="299">
        <v>73.226200000000006</v>
      </c>
      <c r="BC22" s="299">
        <v>66.7928</v>
      </c>
      <c r="BD22" s="299">
        <v>70.305319999999995</v>
      </c>
      <c r="BE22" s="299">
        <v>74.165559999999999</v>
      </c>
      <c r="BF22" s="299">
        <v>73.466220000000007</v>
      </c>
      <c r="BG22" s="299">
        <v>70.092439999999996</v>
      </c>
      <c r="BH22" s="299">
        <v>71.771640000000005</v>
      </c>
      <c r="BI22" s="299">
        <v>84.239800000000002</v>
      </c>
      <c r="BJ22" s="299">
        <v>100.32899999999999</v>
      </c>
      <c r="BK22" s="299">
        <v>107.9058</v>
      </c>
      <c r="BL22" s="299">
        <v>98.524090000000001</v>
      </c>
      <c r="BM22" s="299">
        <v>86.150049999999993</v>
      </c>
      <c r="BN22" s="299">
        <v>73.123999999999995</v>
      </c>
      <c r="BO22" s="299">
        <v>65.853539999999995</v>
      </c>
      <c r="BP22" s="299">
        <v>68.705410000000001</v>
      </c>
      <c r="BQ22" s="299">
        <v>74.306389999999993</v>
      </c>
      <c r="BR22" s="299">
        <v>73.364080000000001</v>
      </c>
      <c r="BS22" s="299">
        <v>70.150739999999999</v>
      </c>
      <c r="BT22" s="299">
        <v>72.268640000000005</v>
      </c>
      <c r="BU22" s="299">
        <v>84.034769999999995</v>
      </c>
      <c r="BV22" s="299">
        <v>98.55762</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99"/>
      <c r="BA23" s="299"/>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99"/>
      <c r="BA24" s="299"/>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48.345743937000002</v>
      </c>
      <c r="AD25" s="68">
        <v>37.282224120000002</v>
      </c>
      <c r="AE25" s="68">
        <v>44.060165955999999</v>
      </c>
      <c r="AF25" s="68">
        <v>48.267030300000002</v>
      </c>
      <c r="AG25" s="68">
        <v>59.801968033000001</v>
      </c>
      <c r="AH25" s="68">
        <v>56.310342274</v>
      </c>
      <c r="AI25" s="68">
        <v>51.11288631</v>
      </c>
      <c r="AJ25" s="68">
        <v>41.517246155000002</v>
      </c>
      <c r="AK25" s="68">
        <v>45.868741290000003</v>
      </c>
      <c r="AL25" s="68">
        <v>44.574381772999999</v>
      </c>
      <c r="AM25" s="68">
        <v>40.715045205000003</v>
      </c>
      <c r="AN25" s="68">
        <v>35.981681154</v>
      </c>
      <c r="AO25" s="68">
        <v>32.798863474000001</v>
      </c>
      <c r="AP25" s="68">
        <v>26.703503909999998</v>
      </c>
      <c r="AQ25" s="68">
        <v>29.821683831000001</v>
      </c>
      <c r="AR25" s="68">
        <v>39.837864000000003</v>
      </c>
      <c r="AS25" s="68">
        <v>52.932595014999997</v>
      </c>
      <c r="AT25" s="68">
        <v>53.635454015999997</v>
      </c>
      <c r="AU25" s="68">
        <v>41.832811829999997</v>
      </c>
      <c r="AV25" s="68">
        <v>37.57619321</v>
      </c>
      <c r="AW25" s="68">
        <v>37.596024907999997</v>
      </c>
      <c r="AX25" s="68">
        <v>46.865093199999997</v>
      </c>
      <c r="AY25" s="68">
        <v>48.66380899</v>
      </c>
      <c r="AZ25" s="301">
        <v>36.851349999999996</v>
      </c>
      <c r="BA25" s="301">
        <v>35.924300000000002</v>
      </c>
      <c r="BB25" s="301">
        <v>32.186410000000002</v>
      </c>
      <c r="BC25" s="301">
        <v>36.139029999999998</v>
      </c>
      <c r="BD25" s="301">
        <v>43.33681</v>
      </c>
      <c r="BE25" s="301">
        <v>58.863779999999998</v>
      </c>
      <c r="BF25" s="301">
        <v>54.194589999999998</v>
      </c>
      <c r="BG25" s="301">
        <v>43.178440000000002</v>
      </c>
      <c r="BH25" s="301">
        <v>40.056310000000003</v>
      </c>
      <c r="BI25" s="301">
        <v>35.290309999999998</v>
      </c>
      <c r="BJ25" s="301">
        <v>49.207709999999999</v>
      </c>
      <c r="BK25" s="301">
        <v>52.087960000000002</v>
      </c>
      <c r="BL25" s="301">
        <v>45.113889999999998</v>
      </c>
      <c r="BM25" s="301">
        <v>40.630940000000002</v>
      </c>
      <c r="BN25" s="301">
        <v>34.249209999999998</v>
      </c>
      <c r="BO25" s="301">
        <v>37.332210000000003</v>
      </c>
      <c r="BP25" s="301">
        <v>46.379739999999998</v>
      </c>
      <c r="BQ25" s="301">
        <v>59.53434</v>
      </c>
      <c r="BR25" s="301">
        <v>56.222430000000003</v>
      </c>
      <c r="BS25" s="301">
        <v>43.942309999999999</v>
      </c>
      <c r="BT25" s="301">
        <v>40.061700000000002</v>
      </c>
      <c r="BU25" s="301">
        <v>35.313200000000002</v>
      </c>
      <c r="BV25" s="301">
        <v>53.584940000000003</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303"/>
      <c r="BA26" s="303"/>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11.00495729</v>
      </c>
      <c r="AB28" s="210">
        <v>10.95556485</v>
      </c>
      <c r="AC28" s="210">
        <v>10.11578512</v>
      </c>
      <c r="AD28" s="210">
        <v>9.4941548779999998</v>
      </c>
      <c r="AE28" s="210">
        <v>9.9429637460000002</v>
      </c>
      <c r="AF28" s="210">
        <v>11.106825840000001</v>
      </c>
      <c r="AG28" s="210">
        <v>12.54545869</v>
      </c>
      <c r="AH28" s="210">
        <v>12.43287392</v>
      </c>
      <c r="AI28" s="210">
        <v>11.75035424</v>
      </c>
      <c r="AJ28" s="210">
        <v>10.32418155</v>
      </c>
      <c r="AK28" s="210">
        <v>9.9185174140000001</v>
      </c>
      <c r="AL28" s="210">
        <v>10.40015275</v>
      </c>
      <c r="AM28" s="210">
        <v>10.45622652</v>
      </c>
      <c r="AN28" s="210">
        <v>10.40784425</v>
      </c>
      <c r="AO28" s="210">
        <v>9.5772342120000005</v>
      </c>
      <c r="AP28" s="210">
        <v>8.9597987270000008</v>
      </c>
      <c r="AQ28" s="210">
        <v>9.0761676399999995</v>
      </c>
      <c r="AR28" s="210">
        <v>10.895683910000001</v>
      </c>
      <c r="AS28" s="210">
        <v>12.47204724</v>
      </c>
      <c r="AT28" s="210">
        <v>12.12572121</v>
      </c>
      <c r="AU28" s="210">
        <v>10.961436150000001</v>
      </c>
      <c r="AV28" s="210">
        <v>9.8875585165000004</v>
      </c>
      <c r="AW28" s="210">
        <v>9.4656004413999995</v>
      </c>
      <c r="AX28" s="210">
        <v>10.36763</v>
      </c>
      <c r="AY28" s="210">
        <v>10.87618</v>
      </c>
      <c r="AZ28" s="299">
        <v>10.4551</v>
      </c>
      <c r="BA28" s="299">
        <v>9.6799429999999997</v>
      </c>
      <c r="BB28" s="299">
        <v>9.2849979999999999</v>
      </c>
      <c r="BC28" s="299">
        <v>9.5301670000000005</v>
      </c>
      <c r="BD28" s="299">
        <v>11.339460000000001</v>
      </c>
      <c r="BE28" s="299">
        <v>12.43526</v>
      </c>
      <c r="BF28" s="299">
        <v>12.08296</v>
      </c>
      <c r="BG28" s="299">
        <v>11.12538</v>
      </c>
      <c r="BH28" s="299">
        <v>9.9725319999999993</v>
      </c>
      <c r="BI28" s="299">
        <v>9.6202889999999996</v>
      </c>
      <c r="BJ28" s="299">
        <v>10.579330000000001</v>
      </c>
      <c r="BK28" s="299">
        <v>11.2112</v>
      </c>
      <c r="BL28" s="299">
        <v>10.73555</v>
      </c>
      <c r="BM28" s="299">
        <v>9.8706990000000001</v>
      </c>
      <c r="BN28" s="299">
        <v>9.4474730000000005</v>
      </c>
      <c r="BO28" s="299">
        <v>9.6825589999999995</v>
      </c>
      <c r="BP28" s="299">
        <v>11.52004</v>
      </c>
      <c r="BQ28" s="299">
        <v>12.62374</v>
      </c>
      <c r="BR28" s="299">
        <v>12.26849</v>
      </c>
      <c r="BS28" s="299">
        <v>11.285450000000001</v>
      </c>
      <c r="BT28" s="299">
        <v>10.106199999999999</v>
      </c>
      <c r="BU28" s="299">
        <v>9.7427449999999993</v>
      </c>
      <c r="BV28" s="299">
        <v>10.700329999999999</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0.90214277900999995</v>
      </c>
      <c r="D31" s="210">
        <v>0.85550178432000001</v>
      </c>
      <c r="E31" s="210">
        <v>1.0111206996</v>
      </c>
      <c r="F31" s="210">
        <v>0.99001914507</v>
      </c>
      <c r="G31" s="210">
        <v>1.0300483789999999</v>
      </c>
      <c r="H31" s="210">
        <v>0.98706583598999997</v>
      </c>
      <c r="I31" s="210">
        <v>0.91590968906000003</v>
      </c>
      <c r="J31" s="210">
        <v>0.86093739860999996</v>
      </c>
      <c r="K31" s="210">
        <v>0.83191795477999997</v>
      </c>
      <c r="L31" s="210">
        <v>0.88590329892999997</v>
      </c>
      <c r="M31" s="210">
        <v>0.87183533445000005</v>
      </c>
      <c r="N31" s="210">
        <v>0.90106008003000004</v>
      </c>
      <c r="O31" s="210">
        <v>0.95129850898000001</v>
      </c>
      <c r="P31" s="210">
        <v>0.88986559620000005</v>
      </c>
      <c r="Q31" s="210">
        <v>0.98994532737999996</v>
      </c>
      <c r="R31" s="210">
        <v>0.99671750566999995</v>
      </c>
      <c r="S31" s="210">
        <v>1.0396040033</v>
      </c>
      <c r="T31" s="210">
        <v>1.0116173971</v>
      </c>
      <c r="U31" s="210">
        <v>0.92581350371000004</v>
      </c>
      <c r="V31" s="210">
        <v>0.93159787035999997</v>
      </c>
      <c r="W31" s="210">
        <v>0.84289605393</v>
      </c>
      <c r="X31" s="210">
        <v>0.88002774499000003</v>
      </c>
      <c r="Y31" s="210">
        <v>0.88377562953</v>
      </c>
      <c r="Z31" s="210">
        <v>0.92037448183000004</v>
      </c>
      <c r="AA31" s="210">
        <v>0.92280117962999997</v>
      </c>
      <c r="AB31" s="210">
        <v>0.86331963204999995</v>
      </c>
      <c r="AC31" s="210">
        <v>0.98299526884999999</v>
      </c>
      <c r="AD31" s="210">
        <v>1.0183784469999999</v>
      </c>
      <c r="AE31" s="210">
        <v>1.0585436915999999</v>
      </c>
      <c r="AF31" s="210">
        <v>0.99095723585999995</v>
      </c>
      <c r="AG31" s="210">
        <v>0.97731509158999996</v>
      </c>
      <c r="AH31" s="210">
        <v>0.93367895446000004</v>
      </c>
      <c r="AI31" s="210">
        <v>0.89474629747000001</v>
      </c>
      <c r="AJ31" s="210">
        <v>0.92590806443999996</v>
      </c>
      <c r="AK31" s="210">
        <v>0.89305001656000005</v>
      </c>
      <c r="AL31" s="210">
        <v>0.92628130613000004</v>
      </c>
      <c r="AM31" s="210">
        <v>0.97590990625999996</v>
      </c>
      <c r="AN31" s="210">
        <v>0.98110207408000005</v>
      </c>
      <c r="AO31" s="210">
        <v>0.96853268887999999</v>
      </c>
      <c r="AP31" s="210">
        <v>0.91459447941000005</v>
      </c>
      <c r="AQ31" s="210">
        <v>1.0418807042</v>
      </c>
      <c r="AR31" s="210">
        <v>1.0509352726000001</v>
      </c>
      <c r="AS31" s="210">
        <v>1.0018630292999999</v>
      </c>
      <c r="AT31" s="210">
        <v>0.95604469223999999</v>
      </c>
      <c r="AU31" s="210">
        <v>0.88616043624999996</v>
      </c>
      <c r="AV31" s="210">
        <v>0.93361192979999996</v>
      </c>
      <c r="AW31" s="210">
        <v>1.0024010000000001</v>
      </c>
      <c r="AX31" s="210">
        <v>1.0040960000000001</v>
      </c>
      <c r="AY31" s="210">
        <v>1.052548</v>
      </c>
      <c r="AZ31" s="299">
        <v>0.99399340000000003</v>
      </c>
      <c r="BA31" s="299">
        <v>1.096446</v>
      </c>
      <c r="BB31" s="299">
        <v>1.0708359999999999</v>
      </c>
      <c r="BC31" s="299">
        <v>1.130382</v>
      </c>
      <c r="BD31" s="299">
        <v>1.126908</v>
      </c>
      <c r="BE31" s="299">
        <v>1.0668010000000001</v>
      </c>
      <c r="BF31" s="299">
        <v>1.041172</v>
      </c>
      <c r="BG31" s="299">
        <v>0.96913660000000001</v>
      </c>
      <c r="BH31" s="299">
        <v>1.0121579999999999</v>
      </c>
      <c r="BI31" s="299">
        <v>1.067488</v>
      </c>
      <c r="BJ31" s="299">
        <v>1.0781590000000001</v>
      </c>
      <c r="BK31" s="299">
        <v>1.1168499999999999</v>
      </c>
      <c r="BL31" s="299">
        <v>1.053993</v>
      </c>
      <c r="BM31" s="299">
        <v>1.1784209999999999</v>
      </c>
      <c r="BN31" s="299">
        <v>1.151416</v>
      </c>
      <c r="BO31" s="299">
        <v>1.199657</v>
      </c>
      <c r="BP31" s="299">
        <v>1.2145490000000001</v>
      </c>
      <c r="BQ31" s="299">
        <v>1.148693</v>
      </c>
      <c r="BR31" s="299">
        <v>1.1027</v>
      </c>
      <c r="BS31" s="299">
        <v>1.0281979999999999</v>
      </c>
      <c r="BT31" s="299">
        <v>1.06691</v>
      </c>
      <c r="BU31" s="299">
        <v>1.124536</v>
      </c>
      <c r="BV31" s="299">
        <v>1.1100719999999999</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303"/>
      <c r="BA33" s="303"/>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8.9704690750000005</v>
      </c>
      <c r="D34" s="210">
        <v>7.6173259680000003</v>
      </c>
      <c r="E34" s="210">
        <v>8.4257321990000005</v>
      </c>
      <c r="F34" s="210">
        <v>7.4480335819999999</v>
      </c>
      <c r="G34" s="210">
        <v>7.7880183629999999</v>
      </c>
      <c r="H34" s="210">
        <v>7.9545616939999997</v>
      </c>
      <c r="I34" s="210">
        <v>8.4167345420000004</v>
      </c>
      <c r="J34" s="210">
        <v>8.2866270820000008</v>
      </c>
      <c r="K34" s="210">
        <v>7.6126568710000004</v>
      </c>
      <c r="L34" s="210">
        <v>7.8021713359999998</v>
      </c>
      <c r="M34" s="210">
        <v>8.0915657200000002</v>
      </c>
      <c r="N34" s="210">
        <v>9.1808498479999994</v>
      </c>
      <c r="O34" s="210">
        <v>9.6596709179999998</v>
      </c>
      <c r="P34" s="210">
        <v>8.0574926779999991</v>
      </c>
      <c r="Q34" s="210">
        <v>8.7012437390000006</v>
      </c>
      <c r="R34" s="210">
        <v>7.8806527529999997</v>
      </c>
      <c r="S34" s="210">
        <v>7.9766620330000002</v>
      </c>
      <c r="T34" s="210">
        <v>8.1374420430000001</v>
      </c>
      <c r="U34" s="210">
        <v>8.6038542269999994</v>
      </c>
      <c r="V34" s="210">
        <v>8.6826828070000008</v>
      </c>
      <c r="W34" s="210">
        <v>7.8544280750000004</v>
      </c>
      <c r="X34" s="210">
        <v>8.0784126199999999</v>
      </c>
      <c r="Y34" s="210">
        <v>8.5079800579999993</v>
      </c>
      <c r="Z34" s="210">
        <v>9.0213358019999994</v>
      </c>
      <c r="AA34" s="210">
        <v>9.5305533449999995</v>
      </c>
      <c r="AB34" s="210">
        <v>8.3753665519999991</v>
      </c>
      <c r="AC34" s="210">
        <v>8.690585145</v>
      </c>
      <c r="AD34" s="210">
        <v>7.6610362680000001</v>
      </c>
      <c r="AE34" s="210">
        <v>7.9354209569999998</v>
      </c>
      <c r="AF34" s="210">
        <v>7.9045961230000001</v>
      </c>
      <c r="AG34" s="210">
        <v>8.5468845659999992</v>
      </c>
      <c r="AH34" s="210">
        <v>8.5506707439999996</v>
      </c>
      <c r="AI34" s="210">
        <v>7.8521371020000004</v>
      </c>
      <c r="AJ34" s="210">
        <v>7.9267262499999998</v>
      </c>
      <c r="AK34" s="210">
        <v>8.3760782290000009</v>
      </c>
      <c r="AL34" s="210">
        <v>8.9237569630000007</v>
      </c>
      <c r="AM34" s="210">
        <v>8.9627383799999993</v>
      </c>
      <c r="AN34" s="210">
        <v>8.3109882390000003</v>
      </c>
      <c r="AO34" s="210">
        <v>7.8424508680000002</v>
      </c>
      <c r="AP34" s="210">
        <v>6.5165633449999998</v>
      </c>
      <c r="AQ34" s="210">
        <v>6.8578147329999997</v>
      </c>
      <c r="AR34" s="210">
        <v>7.2814166309999999</v>
      </c>
      <c r="AS34" s="210">
        <v>8.1045149169999995</v>
      </c>
      <c r="AT34" s="210">
        <v>8.0219909539999996</v>
      </c>
      <c r="AU34" s="210">
        <v>7.32363769</v>
      </c>
      <c r="AV34" s="210">
        <v>7.5089623139999997</v>
      </c>
      <c r="AW34" s="210">
        <v>7.5017950000000004</v>
      </c>
      <c r="AX34" s="210">
        <v>8.5084549999999997</v>
      </c>
      <c r="AY34" s="210">
        <v>8.8091050000000006</v>
      </c>
      <c r="AZ34" s="299">
        <v>7.7421300000000004</v>
      </c>
      <c r="BA34" s="299">
        <v>8.0610189999999999</v>
      </c>
      <c r="BB34" s="299">
        <v>7.2227829999999997</v>
      </c>
      <c r="BC34" s="299">
        <v>7.4524220000000003</v>
      </c>
      <c r="BD34" s="299">
        <v>7.6090809999999998</v>
      </c>
      <c r="BE34" s="299">
        <v>8.1435910000000007</v>
      </c>
      <c r="BF34" s="299">
        <v>8.1018030000000003</v>
      </c>
      <c r="BG34" s="299">
        <v>7.4358370000000003</v>
      </c>
      <c r="BH34" s="299">
        <v>7.5945349999999996</v>
      </c>
      <c r="BI34" s="299">
        <v>7.8214519999999998</v>
      </c>
      <c r="BJ34" s="299">
        <v>8.782451</v>
      </c>
      <c r="BK34" s="299">
        <v>9.1288070000000001</v>
      </c>
      <c r="BL34" s="299">
        <v>7.9654689999999997</v>
      </c>
      <c r="BM34" s="299">
        <v>8.2926610000000007</v>
      </c>
      <c r="BN34" s="299">
        <v>7.5173259999999997</v>
      </c>
      <c r="BO34" s="299">
        <v>7.6793279999999999</v>
      </c>
      <c r="BP34" s="299">
        <v>7.824624</v>
      </c>
      <c r="BQ34" s="299">
        <v>8.3692340000000005</v>
      </c>
      <c r="BR34" s="299">
        <v>8.2964979999999997</v>
      </c>
      <c r="BS34" s="299">
        <v>7.5745649999999998</v>
      </c>
      <c r="BT34" s="299">
        <v>7.730378</v>
      </c>
      <c r="BU34" s="299">
        <v>7.9372400000000001</v>
      </c>
      <c r="BV34" s="299">
        <v>8.9551780000000001</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304"/>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304"/>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300"/>
      <c r="BA37" s="300"/>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50"/>
      <c r="B38" s="22" t="s">
        <v>1003</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300"/>
      <c r="BA38" s="300"/>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50"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99">
        <v>53</v>
      </c>
      <c r="BA39" s="299">
        <v>53</v>
      </c>
      <c r="BB39" s="299">
        <v>52</v>
      </c>
      <c r="BC39" s="299">
        <v>50</v>
      </c>
      <c r="BD39" s="299">
        <v>49</v>
      </c>
      <c r="BE39" s="299">
        <v>49</v>
      </c>
      <c r="BF39" s="299">
        <v>49</v>
      </c>
      <c r="BG39" s="299">
        <v>49</v>
      </c>
      <c r="BH39" s="299">
        <v>49</v>
      </c>
      <c r="BI39" s="299">
        <v>49</v>
      </c>
      <c r="BJ39" s="299">
        <v>49</v>
      </c>
      <c r="BK39" s="299">
        <v>50</v>
      </c>
      <c r="BL39" s="299">
        <v>50</v>
      </c>
      <c r="BM39" s="299">
        <v>51</v>
      </c>
      <c r="BN39" s="299">
        <v>51.5</v>
      </c>
      <c r="BO39" s="299">
        <v>51.5</v>
      </c>
      <c r="BP39" s="299">
        <v>52.5</v>
      </c>
      <c r="BQ39" s="299">
        <v>52</v>
      </c>
      <c r="BR39" s="299">
        <v>52</v>
      </c>
      <c r="BS39" s="299">
        <v>52</v>
      </c>
      <c r="BT39" s="299">
        <v>52</v>
      </c>
      <c r="BU39" s="299">
        <v>52</v>
      </c>
      <c r="BV39" s="299">
        <v>52</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300"/>
      <c r="BA40" s="300"/>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4"/>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5"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2.3889999999999998</v>
      </c>
      <c r="AW42" s="210">
        <v>2.61</v>
      </c>
      <c r="AX42" s="210">
        <v>2.59</v>
      </c>
      <c r="AY42" s="210">
        <v>2.7130000000000001</v>
      </c>
      <c r="AZ42" s="299">
        <v>2.98</v>
      </c>
      <c r="BA42" s="299">
        <v>2.87</v>
      </c>
      <c r="BB42" s="299">
        <v>2.85</v>
      </c>
      <c r="BC42" s="299">
        <v>2.85</v>
      </c>
      <c r="BD42" s="299">
        <v>2.93</v>
      </c>
      <c r="BE42" s="299">
        <v>2.99</v>
      </c>
      <c r="BF42" s="299">
        <v>3</v>
      </c>
      <c r="BG42" s="299">
        <v>2.99</v>
      </c>
      <c r="BH42" s="299">
        <v>3.03</v>
      </c>
      <c r="BI42" s="299">
        <v>3.07</v>
      </c>
      <c r="BJ42" s="299">
        <v>3.15</v>
      </c>
      <c r="BK42" s="299">
        <v>3.32</v>
      </c>
      <c r="BL42" s="299">
        <v>3.3</v>
      </c>
      <c r="BM42" s="299">
        <v>3.24</v>
      </c>
      <c r="BN42" s="299">
        <v>3.21</v>
      </c>
      <c r="BO42" s="299">
        <v>3.2</v>
      </c>
      <c r="BP42" s="299">
        <v>3.24</v>
      </c>
      <c r="BQ42" s="299">
        <v>3.25</v>
      </c>
      <c r="BR42" s="299">
        <v>3.25</v>
      </c>
      <c r="BS42" s="299">
        <v>3.23</v>
      </c>
      <c r="BT42" s="299">
        <v>3.28</v>
      </c>
      <c r="BU42" s="299">
        <v>3.33</v>
      </c>
      <c r="BV42" s="299">
        <v>3.37</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303"/>
      <c r="BA43" s="303"/>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303"/>
      <c r="BA44" s="303"/>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v>
      </c>
      <c r="AU45" s="210">
        <v>1.94</v>
      </c>
      <c r="AV45" s="210">
        <v>1.9057924898</v>
      </c>
      <c r="AW45" s="210">
        <v>1.9037512692</v>
      </c>
      <c r="AX45" s="210">
        <v>2.0045899999999999</v>
      </c>
      <c r="AY45" s="210">
        <v>2.0544630000000002</v>
      </c>
      <c r="AZ45" s="299">
        <v>2.0756510000000001</v>
      </c>
      <c r="BA45" s="299">
        <v>2.0773929999999998</v>
      </c>
      <c r="BB45" s="299">
        <v>2.0924079999999998</v>
      </c>
      <c r="BC45" s="299">
        <v>2.0739260000000002</v>
      </c>
      <c r="BD45" s="299">
        <v>2.0447829999999998</v>
      </c>
      <c r="BE45" s="299">
        <v>2.0324450000000001</v>
      </c>
      <c r="BF45" s="299">
        <v>2.0336799999999999</v>
      </c>
      <c r="BG45" s="299">
        <v>2.0481440000000002</v>
      </c>
      <c r="BH45" s="299">
        <v>2.040584</v>
      </c>
      <c r="BI45" s="299">
        <v>2.0558510000000001</v>
      </c>
      <c r="BJ45" s="299">
        <v>2.0567700000000002</v>
      </c>
      <c r="BK45" s="299">
        <v>2.0661529999999999</v>
      </c>
      <c r="BL45" s="299">
        <v>2.0740219999999998</v>
      </c>
      <c r="BM45" s="299">
        <v>2.0802719999999999</v>
      </c>
      <c r="BN45" s="299">
        <v>2.0978059999999998</v>
      </c>
      <c r="BO45" s="299">
        <v>2.0814050000000002</v>
      </c>
      <c r="BP45" s="299">
        <v>2.057788</v>
      </c>
      <c r="BQ45" s="299">
        <v>2.0504889999999998</v>
      </c>
      <c r="BR45" s="299">
        <v>2.0519880000000001</v>
      </c>
      <c r="BS45" s="299">
        <v>2.0664750000000001</v>
      </c>
      <c r="BT45" s="299">
        <v>2.05911</v>
      </c>
      <c r="BU45" s="299">
        <v>2.0753439999999999</v>
      </c>
      <c r="BV45" s="299">
        <v>2.072638</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300"/>
      <c r="BA46" s="300"/>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300"/>
      <c r="BA47" s="300"/>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300"/>
      <c r="BA48" s="300"/>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300"/>
      <c r="BA49" s="300"/>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1118</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17720.392185000001</v>
      </c>
      <c r="AT50" s="232">
        <v>18485.322962999999</v>
      </c>
      <c r="AU50" s="232">
        <v>19583.847851999999</v>
      </c>
      <c r="AV50" s="232">
        <v>18688.463147999999</v>
      </c>
      <c r="AW50" s="232">
        <v>18727.697370000002</v>
      </c>
      <c r="AX50" s="232">
        <v>18762.889480999998</v>
      </c>
      <c r="AY50" s="232">
        <v>18780.673704000001</v>
      </c>
      <c r="AZ50" s="305">
        <v>18817.810000000001</v>
      </c>
      <c r="BA50" s="305">
        <v>18860.919999999998</v>
      </c>
      <c r="BB50" s="305">
        <v>18902.189999999999</v>
      </c>
      <c r="BC50" s="305">
        <v>18963.14</v>
      </c>
      <c r="BD50" s="305">
        <v>19035.939999999999</v>
      </c>
      <c r="BE50" s="305">
        <v>19141.03</v>
      </c>
      <c r="BF50" s="305">
        <v>19222.23</v>
      </c>
      <c r="BG50" s="305">
        <v>19299.95</v>
      </c>
      <c r="BH50" s="305">
        <v>19370.48</v>
      </c>
      <c r="BI50" s="305">
        <v>19444.07</v>
      </c>
      <c r="BJ50" s="305">
        <v>19517</v>
      </c>
      <c r="BK50" s="305">
        <v>19592.75</v>
      </c>
      <c r="BL50" s="305">
        <v>19661.72</v>
      </c>
      <c r="BM50" s="305">
        <v>19727.400000000001</v>
      </c>
      <c r="BN50" s="305">
        <v>19790.189999999999</v>
      </c>
      <c r="BO50" s="305">
        <v>19848.990000000002</v>
      </c>
      <c r="BP50" s="305">
        <v>19904.22</v>
      </c>
      <c r="BQ50" s="305">
        <v>19954.57</v>
      </c>
      <c r="BR50" s="305">
        <v>20003.59</v>
      </c>
      <c r="BS50" s="305">
        <v>20050</v>
      </c>
      <c r="BT50" s="305">
        <v>20090.759999999998</v>
      </c>
      <c r="BU50" s="305">
        <v>20134.2</v>
      </c>
      <c r="BV50" s="305">
        <v>20177.28</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-7.236119371</v>
      </c>
      <c r="AT51" s="68">
        <v>-3.4309330972000001</v>
      </c>
      <c r="AU51" s="68">
        <v>2.1030550742999998</v>
      </c>
      <c r="AV51" s="68">
        <v>-3.0137831087000002</v>
      </c>
      <c r="AW51" s="68">
        <v>-2.7997016347999999</v>
      </c>
      <c r="AX51" s="68">
        <v>-2.4065532440999999</v>
      </c>
      <c r="AY51" s="68">
        <v>-2.7359419534999998</v>
      </c>
      <c r="AZ51" s="301">
        <v>-1.2971839999999999</v>
      </c>
      <c r="BA51" s="301">
        <v>1.0850169999999999</v>
      </c>
      <c r="BB51" s="301">
        <v>8.4639290000000003</v>
      </c>
      <c r="BC51" s="301">
        <v>10.306520000000001</v>
      </c>
      <c r="BD51" s="301">
        <v>10.104010000000001</v>
      </c>
      <c r="BE51" s="301">
        <v>8.0169789999999992</v>
      </c>
      <c r="BF51" s="301">
        <v>3.9864199999999999</v>
      </c>
      <c r="BG51" s="301">
        <v>-1.4496420000000001</v>
      </c>
      <c r="BH51" s="301">
        <v>3.6494019999999998</v>
      </c>
      <c r="BI51" s="301">
        <v>3.825218</v>
      </c>
      <c r="BJ51" s="301">
        <v>4.0191439999999998</v>
      </c>
      <c r="BK51" s="301">
        <v>4.3239840000000003</v>
      </c>
      <c r="BL51" s="301">
        <v>4.4846349999999999</v>
      </c>
      <c r="BM51" s="301">
        <v>4.5940320000000003</v>
      </c>
      <c r="BN51" s="301">
        <v>4.6978609999999996</v>
      </c>
      <c r="BO51" s="301">
        <v>4.6714650000000004</v>
      </c>
      <c r="BP51" s="301">
        <v>4.5612399999999997</v>
      </c>
      <c r="BQ51" s="301">
        <v>4.2502310000000003</v>
      </c>
      <c r="BR51" s="301">
        <v>4.0649150000000001</v>
      </c>
      <c r="BS51" s="301">
        <v>3.8862519999999998</v>
      </c>
      <c r="BT51" s="301">
        <v>3.7184629999999999</v>
      </c>
      <c r="BU51" s="301">
        <v>3.549283</v>
      </c>
      <c r="BV51" s="301">
        <v>3.3831060000000002</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300"/>
      <c r="BA52" s="300"/>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1102</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113.29007407</v>
      </c>
      <c r="AT54" s="68">
        <v>113.78251852</v>
      </c>
      <c r="AU54" s="68">
        <v>114.44140741</v>
      </c>
      <c r="AV54" s="68">
        <v>114.18149630000001</v>
      </c>
      <c r="AW54" s="68">
        <v>114.32270741000001</v>
      </c>
      <c r="AX54" s="68">
        <v>114.44559630000001</v>
      </c>
      <c r="AY54" s="68">
        <v>114.49749629999999</v>
      </c>
      <c r="AZ54" s="301">
        <v>114.6232</v>
      </c>
      <c r="BA54" s="301">
        <v>114.7702</v>
      </c>
      <c r="BB54" s="301">
        <v>114.96810000000001</v>
      </c>
      <c r="BC54" s="301">
        <v>115.13500000000001</v>
      </c>
      <c r="BD54" s="301">
        <v>115.30070000000001</v>
      </c>
      <c r="BE54" s="301">
        <v>115.4588</v>
      </c>
      <c r="BF54" s="301">
        <v>115.6268</v>
      </c>
      <c r="BG54" s="301">
        <v>115.7984</v>
      </c>
      <c r="BH54" s="301">
        <v>115.9834</v>
      </c>
      <c r="BI54" s="301">
        <v>116.1545</v>
      </c>
      <c r="BJ54" s="301">
        <v>116.32170000000001</v>
      </c>
      <c r="BK54" s="301">
        <v>116.455</v>
      </c>
      <c r="BL54" s="301">
        <v>116.6366</v>
      </c>
      <c r="BM54" s="301">
        <v>116.8366</v>
      </c>
      <c r="BN54" s="301">
        <v>117.078</v>
      </c>
      <c r="BO54" s="301">
        <v>117.29770000000001</v>
      </c>
      <c r="BP54" s="301">
        <v>117.51860000000001</v>
      </c>
      <c r="BQ54" s="301">
        <v>117.7474</v>
      </c>
      <c r="BR54" s="301">
        <v>117.9659</v>
      </c>
      <c r="BS54" s="301">
        <v>118.1808</v>
      </c>
      <c r="BT54" s="301">
        <v>118.3973</v>
      </c>
      <c r="BU54" s="301">
        <v>118.6009</v>
      </c>
      <c r="BV54" s="301">
        <v>118.797</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0.73210145158999995</v>
      </c>
      <c r="AT55" s="68">
        <v>1.0472692061</v>
      </c>
      <c r="AU55" s="68">
        <v>1.5127109442</v>
      </c>
      <c r="AV55" s="68">
        <v>1.1714476615</v>
      </c>
      <c r="AW55" s="68">
        <v>1.1805196120999999</v>
      </c>
      <c r="AX55" s="68">
        <v>1.1729758896</v>
      </c>
      <c r="AY55" s="68">
        <v>0.98149693683999994</v>
      </c>
      <c r="AZ55" s="301">
        <v>1.066449</v>
      </c>
      <c r="BA55" s="301">
        <v>1.260378</v>
      </c>
      <c r="BB55" s="301">
        <v>1.911781</v>
      </c>
      <c r="BC55" s="301">
        <v>2.06595</v>
      </c>
      <c r="BD55" s="301">
        <v>2.0684520000000002</v>
      </c>
      <c r="BE55" s="301">
        <v>1.9143319999999999</v>
      </c>
      <c r="BF55" s="301">
        <v>1.620903</v>
      </c>
      <c r="BG55" s="301">
        <v>1.1857139999999999</v>
      </c>
      <c r="BH55" s="301">
        <v>1.5781240000000001</v>
      </c>
      <c r="BI55" s="301">
        <v>1.602319</v>
      </c>
      <c r="BJ55" s="301">
        <v>1.639259</v>
      </c>
      <c r="BK55" s="301">
        <v>1.7096089999999999</v>
      </c>
      <c r="BL55" s="301">
        <v>1.7564630000000001</v>
      </c>
      <c r="BM55" s="301">
        <v>1.8004910000000001</v>
      </c>
      <c r="BN55" s="301">
        <v>1.8351690000000001</v>
      </c>
      <c r="BO55" s="301">
        <v>1.878387</v>
      </c>
      <c r="BP55" s="301">
        <v>1.9236310000000001</v>
      </c>
      <c r="BQ55" s="301">
        <v>1.982137</v>
      </c>
      <c r="BR55" s="301">
        <v>2.0229699999999999</v>
      </c>
      <c r="BS55" s="301">
        <v>2.0574140000000001</v>
      </c>
      <c r="BT55" s="301">
        <v>2.0812140000000001</v>
      </c>
      <c r="BU55" s="301">
        <v>2.106166</v>
      </c>
      <c r="BV55" s="301">
        <v>2.1280039999999998</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306"/>
      <c r="BA56" s="306"/>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304"/>
      <c r="BA57" s="304"/>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1118</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16236.5</v>
      </c>
      <c r="AT58" s="232">
        <v>15693.3</v>
      </c>
      <c r="AU58" s="232">
        <v>15785.9</v>
      </c>
      <c r="AV58" s="232">
        <v>15664.8</v>
      </c>
      <c r="AW58" s="232">
        <v>15467.4</v>
      </c>
      <c r="AX58" s="232">
        <v>15587.931037</v>
      </c>
      <c r="AY58" s="232">
        <v>16277.465037</v>
      </c>
      <c r="AZ58" s="305">
        <v>16370.89</v>
      </c>
      <c r="BA58" s="305">
        <v>16286.42</v>
      </c>
      <c r="BB58" s="305">
        <v>15683.38</v>
      </c>
      <c r="BC58" s="305">
        <v>15498.57</v>
      </c>
      <c r="BD58" s="305">
        <v>15391.34</v>
      </c>
      <c r="BE58" s="305">
        <v>15454.52</v>
      </c>
      <c r="BF58" s="305">
        <v>15432.84</v>
      </c>
      <c r="BG58" s="305">
        <v>15419.12</v>
      </c>
      <c r="BH58" s="305">
        <v>15404.66</v>
      </c>
      <c r="BI58" s="305">
        <v>15413.39</v>
      </c>
      <c r="BJ58" s="305">
        <v>15436.61</v>
      </c>
      <c r="BK58" s="305">
        <v>15501.5</v>
      </c>
      <c r="BL58" s="305">
        <v>15533.29</v>
      </c>
      <c r="BM58" s="305">
        <v>15559.17</v>
      </c>
      <c r="BN58" s="305">
        <v>15568.56</v>
      </c>
      <c r="BO58" s="305">
        <v>15590.54</v>
      </c>
      <c r="BP58" s="305">
        <v>15614.54</v>
      </c>
      <c r="BQ58" s="305">
        <v>15643.78</v>
      </c>
      <c r="BR58" s="305">
        <v>15669.39</v>
      </c>
      <c r="BS58" s="305">
        <v>15694.59</v>
      </c>
      <c r="BT58" s="305">
        <v>15711.35</v>
      </c>
      <c r="BU58" s="305">
        <v>15741.77</v>
      </c>
      <c r="BV58" s="305">
        <v>15777.8</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9.4081656031000005</v>
      </c>
      <c r="AT59" s="68">
        <v>5.2365816368000004</v>
      </c>
      <c r="AU59" s="68">
        <v>5.7072641559999999</v>
      </c>
      <c r="AV59" s="68">
        <v>4.8780814396999999</v>
      </c>
      <c r="AW59" s="68">
        <v>3.1352519136999999</v>
      </c>
      <c r="AX59" s="68">
        <v>4.1960069854000004</v>
      </c>
      <c r="AY59" s="68">
        <v>8.0109423700000004</v>
      </c>
      <c r="AZ59" s="301">
        <v>7.9689100000000002</v>
      </c>
      <c r="BA59" s="301">
        <v>8.9443319999999993</v>
      </c>
      <c r="BB59" s="301">
        <v>-9.2769870000000001</v>
      </c>
      <c r="BC59" s="301">
        <v>-5.8038030000000003</v>
      </c>
      <c r="BD59" s="301">
        <v>-4.6963759999999999</v>
      </c>
      <c r="BE59" s="301">
        <v>-4.8161839999999998</v>
      </c>
      <c r="BF59" s="301">
        <v>-1.6597090000000001</v>
      </c>
      <c r="BG59" s="301">
        <v>-2.3234859999999999</v>
      </c>
      <c r="BH59" s="301">
        <v>-1.660641</v>
      </c>
      <c r="BI59" s="301">
        <v>-0.34916779999999997</v>
      </c>
      <c r="BJ59" s="301">
        <v>-0.97077530000000001</v>
      </c>
      <c r="BK59" s="301">
        <v>-4.7670859999999999</v>
      </c>
      <c r="BL59" s="301">
        <v>-5.116409</v>
      </c>
      <c r="BM59" s="301">
        <v>-4.4653619999999998</v>
      </c>
      <c r="BN59" s="301">
        <v>-0.73210560000000002</v>
      </c>
      <c r="BO59" s="301">
        <v>0.59339520000000001</v>
      </c>
      <c r="BP59" s="301">
        <v>1.450108</v>
      </c>
      <c r="BQ59" s="301">
        <v>1.2246159999999999</v>
      </c>
      <c r="BR59" s="301">
        <v>1.5327679999999999</v>
      </c>
      <c r="BS59" s="301">
        <v>1.7865610000000001</v>
      </c>
      <c r="BT59" s="301">
        <v>1.990893</v>
      </c>
      <c r="BU59" s="301">
        <v>2.130458</v>
      </c>
      <c r="BV59" s="301">
        <v>2.2102889999999999</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300"/>
      <c r="BA60" s="300"/>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300"/>
      <c r="BA61" s="300"/>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1102</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99.040999999999997</v>
      </c>
      <c r="AT62" s="68">
        <v>100.36320000000001</v>
      </c>
      <c r="AU62" s="68">
        <v>100.38809999999999</v>
      </c>
      <c r="AV62" s="68">
        <v>101.73260000000001</v>
      </c>
      <c r="AW62" s="68">
        <v>102.5802</v>
      </c>
      <c r="AX62" s="68">
        <v>103.5577</v>
      </c>
      <c r="AY62" s="68">
        <v>103.82203333</v>
      </c>
      <c r="AZ62" s="301">
        <v>104.169</v>
      </c>
      <c r="BA62" s="301">
        <v>104.36450000000001</v>
      </c>
      <c r="BB62" s="301">
        <v>104.133</v>
      </c>
      <c r="BC62" s="301">
        <v>104.2325</v>
      </c>
      <c r="BD62" s="301">
        <v>104.38720000000001</v>
      </c>
      <c r="BE62" s="301">
        <v>104.5945</v>
      </c>
      <c r="BF62" s="301">
        <v>104.8618</v>
      </c>
      <c r="BG62" s="301">
        <v>105.18640000000001</v>
      </c>
      <c r="BH62" s="301">
        <v>105.5986</v>
      </c>
      <c r="BI62" s="301">
        <v>106.0151</v>
      </c>
      <c r="BJ62" s="301">
        <v>106.4661</v>
      </c>
      <c r="BK62" s="301">
        <v>107.02</v>
      </c>
      <c r="BL62" s="301">
        <v>107.4889</v>
      </c>
      <c r="BM62" s="301">
        <v>107.941</v>
      </c>
      <c r="BN62" s="301">
        <v>108.4242</v>
      </c>
      <c r="BO62" s="301">
        <v>108.807</v>
      </c>
      <c r="BP62" s="301">
        <v>109.1373</v>
      </c>
      <c r="BQ62" s="301">
        <v>109.36709999999999</v>
      </c>
      <c r="BR62" s="301">
        <v>109.62820000000001</v>
      </c>
      <c r="BS62" s="301">
        <v>109.8728</v>
      </c>
      <c r="BT62" s="301">
        <v>110.08320000000001</v>
      </c>
      <c r="BU62" s="301">
        <v>110.3078</v>
      </c>
      <c r="BV62" s="301">
        <v>110.5291</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-6.2885571763000003</v>
      </c>
      <c r="AT63" s="68">
        <v>-5.6296920368999999</v>
      </c>
      <c r="AU63" s="68">
        <v>-4.9855379175000003</v>
      </c>
      <c r="AV63" s="68">
        <v>-3.1662208854</v>
      </c>
      <c r="AW63" s="68">
        <v>-3.3254546277000001</v>
      </c>
      <c r="AX63" s="68">
        <v>-2.6341818401000001</v>
      </c>
      <c r="AY63" s="68">
        <v>-2.2163974734999998</v>
      </c>
      <c r="AZ63" s="301">
        <v>-1.8230660000000001</v>
      </c>
      <c r="BA63" s="301">
        <v>3.5335399999999999</v>
      </c>
      <c r="BB63" s="301">
        <v>22.72691</v>
      </c>
      <c r="BC63" s="301">
        <v>18.320270000000001</v>
      </c>
      <c r="BD63" s="301">
        <v>9.8819379999999999</v>
      </c>
      <c r="BE63" s="301">
        <v>5.6072740000000003</v>
      </c>
      <c r="BF63" s="301">
        <v>4.4823199999999996</v>
      </c>
      <c r="BG63" s="301">
        <v>4.7797499999999999</v>
      </c>
      <c r="BH63" s="301">
        <v>3.8001839999999998</v>
      </c>
      <c r="BI63" s="301">
        <v>3.348484</v>
      </c>
      <c r="BJ63" s="301">
        <v>2.8084750000000001</v>
      </c>
      <c r="BK63" s="301">
        <v>3.0802670000000001</v>
      </c>
      <c r="BL63" s="301">
        <v>3.1870409999999998</v>
      </c>
      <c r="BM63" s="301">
        <v>3.4269280000000002</v>
      </c>
      <c r="BN63" s="301">
        <v>4.1208109999999998</v>
      </c>
      <c r="BO63" s="301">
        <v>4.3887939999999999</v>
      </c>
      <c r="BP63" s="301">
        <v>4.5504879999999996</v>
      </c>
      <c r="BQ63" s="301">
        <v>4.5629270000000002</v>
      </c>
      <c r="BR63" s="301">
        <v>4.5454359999999996</v>
      </c>
      <c r="BS63" s="301">
        <v>4.4553320000000003</v>
      </c>
      <c r="BT63" s="301">
        <v>4.2468000000000004</v>
      </c>
      <c r="BU63" s="301">
        <v>4.0491789999999996</v>
      </c>
      <c r="BV63" s="301">
        <v>3.8162349999999998</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300"/>
      <c r="BA64" s="300"/>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300"/>
      <c r="BA65" s="300"/>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300"/>
      <c r="BA66" s="300"/>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739.64911933999997</v>
      </c>
      <c r="AN67" s="232">
        <v>652.00561850999998</v>
      </c>
      <c r="AO67" s="232">
        <v>483.85630301999998</v>
      </c>
      <c r="AP67" s="232">
        <v>358.25368374999999</v>
      </c>
      <c r="AQ67" s="232">
        <v>156.46798948</v>
      </c>
      <c r="AR67" s="232">
        <v>25.496233634999999</v>
      </c>
      <c r="AS67" s="232">
        <v>4.7016160980999997</v>
      </c>
      <c r="AT67" s="232">
        <v>7.3859828136000001</v>
      </c>
      <c r="AU67" s="232">
        <v>58.43782238</v>
      </c>
      <c r="AV67" s="232">
        <v>246.90960157000001</v>
      </c>
      <c r="AW67" s="232">
        <v>421.52229190000003</v>
      </c>
      <c r="AX67" s="232">
        <v>748.49946571999999</v>
      </c>
      <c r="AY67" s="232">
        <v>785.19973436999999</v>
      </c>
      <c r="AZ67" s="305">
        <v>678.86052175999998</v>
      </c>
      <c r="BA67" s="305">
        <v>550.34045116000004</v>
      </c>
      <c r="BB67" s="305">
        <v>308.47130727000001</v>
      </c>
      <c r="BC67" s="305">
        <v>133.79464519999999</v>
      </c>
      <c r="BD67" s="305">
        <v>28.116523342000001</v>
      </c>
      <c r="BE67" s="305">
        <v>6.5855453294000004</v>
      </c>
      <c r="BF67" s="305">
        <v>9.7666871169</v>
      </c>
      <c r="BG67" s="305">
        <v>53.474636545000003</v>
      </c>
      <c r="BH67" s="305">
        <v>238.94963021000001</v>
      </c>
      <c r="BI67" s="305">
        <v>485.42647731</v>
      </c>
      <c r="BJ67" s="305">
        <v>769.49751332999995</v>
      </c>
      <c r="BK67" s="305">
        <v>848.16253842000003</v>
      </c>
      <c r="BL67" s="305">
        <v>684.12326444999997</v>
      </c>
      <c r="BM67" s="305">
        <v>557.74752591000004</v>
      </c>
      <c r="BN67" s="305">
        <v>314.45641561000002</v>
      </c>
      <c r="BO67" s="305">
        <v>133.59826099</v>
      </c>
      <c r="BP67" s="305">
        <v>28.120959749000001</v>
      </c>
      <c r="BQ67" s="305">
        <v>6.5883195956999998</v>
      </c>
      <c r="BR67" s="305">
        <v>9.7608297130999997</v>
      </c>
      <c r="BS67" s="305">
        <v>53.411502974000001</v>
      </c>
      <c r="BT67" s="305">
        <v>238.60680657</v>
      </c>
      <c r="BU67" s="305">
        <v>484.89686740000002</v>
      </c>
      <c r="BV67" s="305">
        <v>768.76362844000005</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300"/>
      <c r="BA68" s="300"/>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15.31987391</v>
      </c>
      <c r="AN69" s="261">
        <v>12.638894177999999</v>
      </c>
      <c r="AO69" s="261">
        <v>42.824763861000001</v>
      </c>
      <c r="AP69" s="261">
        <v>42.638274516000003</v>
      </c>
      <c r="AQ69" s="261">
        <v>105.73921717</v>
      </c>
      <c r="AR69" s="261">
        <v>247.52163404999999</v>
      </c>
      <c r="AS69" s="261">
        <v>397.89125165000002</v>
      </c>
      <c r="AT69" s="261">
        <v>356.45431200000002</v>
      </c>
      <c r="AU69" s="261">
        <v>181.02678237000001</v>
      </c>
      <c r="AV69" s="261">
        <v>83.018006096999997</v>
      </c>
      <c r="AW69" s="261">
        <v>32.254554571</v>
      </c>
      <c r="AX69" s="261">
        <v>7.0140131212999997</v>
      </c>
      <c r="AY69" s="261">
        <v>6.1814662486999996</v>
      </c>
      <c r="AZ69" s="307">
        <v>11.860086054</v>
      </c>
      <c r="BA69" s="307">
        <v>23.972406598999999</v>
      </c>
      <c r="BB69" s="307">
        <v>42.869211159999999</v>
      </c>
      <c r="BC69" s="307">
        <v>126.82669686</v>
      </c>
      <c r="BD69" s="307">
        <v>246.53991757</v>
      </c>
      <c r="BE69" s="307">
        <v>358.7869417</v>
      </c>
      <c r="BF69" s="307">
        <v>332.9176554</v>
      </c>
      <c r="BG69" s="307">
        <v>183.47891641999999</v>
      </c>
      <c r="BH69" s="307">
        <v>67.697816329999995</v>
      </c>
      <c r="BI69" s="307">
        <v>21.799339846999999</v>
      </c>
      <c r="BJ69" s="307">
        <v>10.55016779</v>
      </c>
      <c r="BK69" s="307">
        <v>10.608582408</v>
      </c>
      <c r="BL69" s="307">
        <v>11.735259961000001</v>
      </c>
      <c r="BM69" s="307">
        <v>23.136322247999999</v>
      </c>
      <c r="BN69" s="307">
        <v>40.305328527999997</v>
      </c>
      <c r="BO69" s="307">
        <v>127.18858379</v>
      </c>
      <c r="BP69" s="307">
        <v>246.9685025</v>
      </c>
      <c r="BQ69" s="307">
        <v>359.16953568999998</v>
      </c>
      <c r="BR69" s="307">
        <v>333.32866882000002</v>
      </c>
      <c r="BS69" s="307">
        <v>183.89588584000001</v>
      </c>
      <c r="BT69" s="307">
        <v>67.948918206000002</v>
      </c>
      <c r="BU69" s="307">
        <v>21.893713548000001</v>
      </c>
      <c r="BV69" s="307">
        <v>10.591180636000001</v>
      </c>
    </row>
    <row r="70" spans="1:74" s="389" customFormat="1" ht="12" customHeight="1" x14ac:dyDescent="0.2">
      <c r="A70" s="388"/>
      <c r="B70" s="743" t="s">
        <v>816</v>
      </c>
      <c r="C70" s="765"/>
      <c r="D70" s="765"/>
      <c r="E70" s="765"/>
      <c r="F70" s="765"/>
      <c r="G70" s="765"/>
      <c r="H70" s="765"/>
      <c r="I70" s="765"/>
      <c r="J70" s="765"/>
      <c r="K70" s="765"/>
      <c r="L70" s="765"/>
      <c r="M70" s="765"/>
      <c r="N70" s="765"/>
      <c r="O70" s="765"/>
      <c r="P70" s="765"/>
      <c r="Q70" s="745"/>
      <c r="AY70" s="451"/>
      <c r="AZ70" s="451"/>
      <c r="BA70" s="451"/>
      <c r="BB70" s="451"/>
      <c r="BC70" s="451"/>
      <c r="BD70" s="545"/>
      <c r="BE70" s="545"/>
      <c r="BF70" s="545"/>
      <c r="BG70" s="451"/>
      <c r="BH70" s="451"/>
      <c r="BI70" s="451"/>
      <c r="BJ70" s="451"/>
    </row>
    <row r="71" spans="1:74" s="389" customFormat="1" ht="12" customHeight="1" x14ac:dyDescent="0.2">
      <c r="A71" s="388"/>
      <c r="B71" s="743" t="s">
        <v>817</v>
      </c>
      <c r="C71" s="744"/>
      <c r="D71" s="744"/>
      <c r="E71" s="744"/>
      <c r="F71" s="744"/>
      <c r="G71" s="744"/>
      <c r="H71" s="744"/>
      <c r="I71" s="744"/>
      <c r="J71" s="744"/>
      <c r="K71" s="744"/>
      <c r="L71" s="744"/>
      <c r="M71" s="744"/>
      <c r="N71" s="744"/>
      <c r="O71" s="744"/>
      <c r="P71" s="744"/>
      <c r="Q71" s="745"/>
      <c r="AY71" s="451"/>
      <c r="AZ71" s="451"/>
      <c r="BA71" s="451"/>
      <c r="BB71" s="451"/>
      <c r="BC71" s="451"/>
      <c r="BD71" s="545"/>
      <c r="BE71" s="545"/>
      <c r="BF71" s="545"/>
      <c r="BG71" s="451"/>
      <c r="BH71" s="451"/>
      <c r="BI71" s="451"/>
      <c r="BJ71" s="451"/>
    </row>
    <row r="72" spans="1:74" s="389" customFormat="1" ht="12" customHeight="1" x14ac:dyDescent="0.2">
      <c r="A72" s="388"/>
      <c r="B72" s="743" t="s">
        <v>818</v>
      </c>
      <c r="C72" s="744"/>
      <c r="D72" s="744"/>
      <c r="E72" s="744"/>
      <c r="F72" s="744"/>
      <c r="G72" s="744"/>
      <c r="H72" s="744"/>
      <c r="I72" s="744"/>
      <c r="J72" s="744"/>
      <c r="K72" s="744"/>
      <c r="L72" s="744"/>
      <c r="M72" s="744"/>
      <c r="N72" s="744"/>
      <c r="O72" s="744"/>
      <c r="P72" s="744"/>
      <c r="Q72" s="745"/>
      <c r="AY72" s="451"/>
      <c r="AZ72" s="451"/>
      <c r="BA72" s="451"/>
      <c r="BB72" s="451"/>
      <c r="BC72" s="451"/>
      <c r="BD72" s="545"/>
      <c r="BE72" s="545"/>
      <c r="BF72" s="545"/>
      <c r="BG72" s="451"/>
      <c r="BH72" s="451"/>
      <c r="BI72" s="451"/>
      <c r="BJ72" s="451"/>
    </row>
    <row r="73" spans="1:74" s="389" customFormat="1" ht="12" customHeight="1" x14ac:dyDescent="0.2">
      <c r="A73" s="388"/>
      <c r="B73" s="743" t="s">
        <v>829</v>
      </c>
      <c r="C73" s="745"/>
      <c r="D73" s="745"/>
      <c r="E73" s="745"/>
      <c r="F73" s="745"/>
      <c r="G73" s="745"/>
      <c r="H73" s="745"/>
      <c r="I73" s="745"/>
      <c r="J73" s="745"/>
      <c r="K73" s="745"/>
      <c r="L73" s="745"/>
      <c r="M73" s="745"/>
      <c r="N73" s="745"/>
      <c r="O73" s="745"/>
      <c r="P73" s="745"/>
      <c r="Q73" s="745"/>
      <c r="AY73" s="451"/>
      <c r="AZ73" s="451"/>
      <c r="BA73" s="451"/>
      <c r="BB73" s="451"/>
      <c r="BC73" s="451"/>
      <c r="BD73" s="545"/>
      <c r="BE73" s="545"/>
      <c r="BF73" s="545"/>
      <c r="BG73" s="451"/>
      <c r="BH73" s="451"/>
      <c r="BI73" s="451"/>
      <c r="BJ73" s="451"/>
    </row>
    <row r="74" spans="1:74" s="389" customFormat="1" ht="12" customHeight="1" x14ac:dyDescent="0.2">
      <c r="A74" s="388"/>
      <c r="B74" s="743" t="s">
        <v>832</v>
      </c>
      <c r="C74" s="744"/>
      <c r="D74" s="744"/>
      <c r="E74" s="744"/>
      <c r="F74" s="744"/>
      <c r="G74" s="744"/>
      <c r="H74" s="744"/>
      <c r="I74" s="744"/>
      <c r="J74" s="744"/>
      <c r="K74" s="744"/>
      <c r="L74" s="744"/>
      <c r="M74" s="744"/>
      <c r="N74" s="744"/>
      <c r="O74" s="744"/>
      <c r="P74" s="744"/>
      <c r="Q74" s="745"/>
      <c r="AY74" s="451"/>
      <c r="AZ74" s="451"/>
      <c r="BA74" s="451"/>
      <c r="BB74" s="451"/>
      <c r="BC74" s="451"/>
      <c r="BD74" s="545"/>
      <c r="BE74" s="545"/>
      <c r="BF74" s="545"/>
      <c r="BG74" s="451"/>
      <c r="BH74" s="451"/>
      <c r="BI74" s="451"/>
      <c r="BJ74" s="451"/>
    </row>
    <row r="75" spans="1:74" s="389" customFormat="1" ht="12" customHeight="1" x14ac:dyDescent="0.2">
      <c r="A75" s="388"/>
      <c r="B75" s="746" t="s">
        <v>833</v>
      </c>
      <c r="C75" s="745"/>
      <c r="D75" s="745"/>
      <c r="E75" s="745"/>
      <c r="F75" s="745"/>
      <c r="G75" s="745"/>
      <c r="H75" s="745"/>
      <c r="I75" s="745"/>
      <c r="J75" s="745"/>
      <c r="K75" s="745"/>
      <c r="L75" s="745"/>
      <c r="M75" s="745"/>
      <c r="N75" s="745"/>
      <c r="O75" s="745"/>
      <c r="P75" s="745"/>
      <c r="Q75" s="745"/>
      <c r="AY75" s="451"/>
      <c r="AZ75" s="451"/>
      <c r="BA75" s="451"/>
      <c r="BB75" s="451"/>
      <c r="BC75" s="451"/>
      <c r="BD75" s="545"/>
      <c r="BE75" s="545"/>
      <c r="BF75" s="545"/>
      <c r="BG75" s="451"/>
      <c r="BH75" s="451"/>
      <c r="BI75" s="451"/>
      <c r="BJ75" s="451"/>
    </row>
    <row r="76" spans="1:74" s="389" customFormat="1" ht="12" customHeight="1" x14ac:dyDescent="0.2">
      <c r="A76" s="388"/>
      <c r="B76" s="747" t="s">
        <v>834</v>
      </c>
      <c r="C76" s="748"/>
      <c r="D76" s="748"/>
      <c r="E76" s="748"/>
      <c r="F76" s="748"/>
      <c r="G76" s="748"/>
      <c r="H76" s="748"/>
      <c r="I76" s="748"/>
      <c r="J76" s="748"/>
      <c r="K76" s="748"/>
      <c r="L76" s="748"/>
      <c r="M76" s="748"/>
      <c r="N76" s="748"/>
      <c r="O76" s="748"/>
      <c r="P76" s="748"/>
      <c r="Q76" s="742"/>
      <c r="AY76" s="451"/>
      <c r="AZ76" s="451"/>
      <c r="BA76" s="451"/>
      <c r="BB76" s="451"/>
      <c r="BC76" s="451"/>
      <c r="BD76" s="545"/>
      <c r="BE76" s="545"/>
      <c r="BF76" s="545"/>
      <c r="BG76" s="451"/>
      <c r="BH76" s="451"/>
      <c r="BI76" s="451"/>
      <c r="BJ76" s="451"/>
    </row>
    <row r="77" spans="1:74" s="389" customFormat="1" ht="12" customHeight="1" x14ac:dyDescent="0.2">
      <c r="A77" s="388"/>
      <c r="B77" s="762" t="s">
        <v>815</v>
      </c>
      <c r="C77" s="763"/>
      <c r="D77" s="763"/>
      <c r="E77" s="763"/>
      <c r="F77" s="763"/>
      <c r="G77" s="763"/>
      <c r="H77" s="763"/>
      <c r="I77" s="763"/>
      <c r="J77" s="763"/>
      <c r="K77" s="763"/>
      <c r="L77" s="763"/>
      <c r="M77" s="763"/>
      <c r="N77" s="763"/>
      <c r="O77" s="763"/>
      <c r="P77" s="763"/>
      <c r="Q77" s="763"/>
      <c r="AY77" s="451"/>
      <c r="AZ77" s="451"/>
      <c r="BA77" s="451"/>
      <c r="BB77" s="451"/>
      <c r="BC77" s="451"/>
      <c r="BD77" s="545"/>
      <c r="BE77" s="545"/>
      <c r="BF77" s="545"/>
      <c r="BG77" s="451"/>
      <c r="BH77" s="451"/>
      <c r="BI77" s="451"/>
      <c r="BJ77" s="451"/>
    </row>
    <row r="78" spans="1:74" s="389" customFormat="1" ht="12" customHeight="1" x14ac:dyDescent="0.2">
      <c r="A78" s="388"/>
      <c r="B78" s="754" t="str">
        <f>"Notes: "&amp;"EIA completed modeling and analysis for this report on " &amp;Dates!D2&amp;"."</f>
        <v>Notes: EIA completed modeling and analysis for this report on Thursday February 4, 2021.</v>
      </c>
      <c r="C78" s="755"/>
      <c r="D78" s="755"/>
      <c r="E78" s="755"/>
      <c r="F78" s="755"/>
      <c r="G78" s="755"/>
      <c r="H78" s="755"/>
      <c r="I78" s="755"/>
      <c r="J78" s="755"/>
      <c r="K78" s="755"/>
      <c r="L78" s="755"/>
      <c r="M78" s="755"/>
      <c r="N78" s="755"/>
      <c r="O78" s="755"/>
      <c r="P78" s="755"/>
      <c r="Q78" s="755"/>
      <c r="AY78" s="451"/>
      <c r="AZ78" s="451"/>
      <c r="BA78" s="451"/>
      <c r="BB78" s="451"/>
      <c r="BC78" s="451"/>
      <c r="BD78" s="545"/>
      <c r="BE78" s="545"/>
      <c r="BF78" s="545"/>
      <c r="BG78" s="451"/>
      <c r="BH78" s="451"/>
      <c r="BI78" s="451"/>
      <c r="BJ78" s="451"/>
    </row>
    <row r="79" spans="1:74" s="389" customFormat="1" ht="12" customHeight="1" x14ac:dyDescent="0.2">
      <c r="A79" s="388"/>
      <c r="B79" s="756" t="s">
        <v>353</v>
      </c>
      <c r="C79" s="755"/>
      <c r="D79" s="755"/>
      <c r="E79" s="755"/>
      <c r="F79" s="755"/>
      <c r="G79" s="755"/>
      <c r="H79" s="755"/>
      <c r="I79" s="755"/>
      <c r="J79" s="755"/>
      <c r="K79" s="755"/>
      <c r="L79" s="755"/>
      <c r="M79" s="755"/>
      <c r="N79" s="755"/>
      <c r="O79" s="755"/>
      <c r="P79" s="755"/>
      <c r="Q79" s="755"/>
      <c r="AY79" s="451"/>
      <c r="AZ79" s="451"/>
      <c r="BA79" s="451"/>
      <c r="BB79" s="451"/>
      <c r="BC79" s="451"/>
      <c r="BD79" s="545"/>
      <c r="BE79" s="545"/>
      <c r="BF79" s="545"/>
      <c r="BG79" s="451"/>
      <c r="BH79" s="451"/>
      <c r="BI79" s="451"/>
      <c r="BJ79" s="451"/>
    </row>
    <row r="80" spans="1:74" s="389" customFormat="1" ht="12" customHeight="1" x14ac:dyDescent="0.2">
      <c r="A80" s="388"/>
      <c r="B80" s="764" t="s">
        <v>129</v>
      </c>
      <c r="C80" s="763"/>
      <c r="D80" s="763"/>
      <c r="E80" s="763"/>
      <c r="F80" s="763"/>
      <c r="G80" s="763"/>
      <c r="H80" s="763"/>
      <c r="I80" s="763"/>
      <c r="J80" s="763"/>
      <c r="K80" s="763"/>
      <c r="L80" s="763"/>
      <c r="M80" s="763"/>
      <c r="N80" s="763"/>
      <c r="O80" s="763"/>
      <c r="P80" s="763"/>
      <c r="Q80" s="763"/>
      <c r="AY80" s="451"/>
      <c r="AZ80" s="451"/>
      <c r="BA80" s="451"/>
      <c r="BB80" s="451"/>
      <c r="BC80" s="451"/>
      <c r="BD80" s="545"/>
      <c r="BE80" s="545"/>
      <c r="BF80" s="545"/>
      <c r="BG80" s="451"/>
      <c r="BH80" s="451"/>
      <c r="BI80" s="451"/>
      <c r="BJ80" s="451"/>
    </row>
    <row r="81" spans="1:74" s="389" customFormat="1" ht="12" customHeight="1" x14ac:dyDescent="0.2">
      <c r="A81" s="388"/>
      <c r="B81" s="749" t="s">
        <v>835</v>
      </c>
      <c r="C81" s="748"/>
      <c r="D81" s="748"/>
      <c r="E81" s="748"/>
      <c r="F81" s="748"/>
      <c r="G81" s="748"/>
      <c r="H81" s="748"/>
      <c r="I81" s="748"/>
      <c r="J81" s="748"/>
      <c r="K81" s="748"/>
      <c r="L81" s="748"/>
      <c r="M81" s="748"/>
      <c r="N81" s="748"/>
      <c r="O81" s="748"/>
      <c r="P81" s="748"/>
      <c r="Q81" s="742"/>
      <c r="AY81" s="451"/>
      <c r="AZ81" s="451"/>
      <c r="BA81" s="451"/>
      <c r="BB81" s="451"/>
      <c r="BC81" s="451"/>
      <c r="BD81" s="545"/>
      <c r="BE81" s="545"/>
      <c r="BF81" s="545"/>
      <c r="BG81" s="451"/>
      <c r="BH81" s="451"/>
      <c r="BI81" s="451"/>
      <c r="BJ81" s="451"/>
    </row>
    <row r="82" spans="1:74" s="389" customFormat="1" ht="12" customHeight="1" x14ac:dyDescent="0.2">
      <c r="A82" s="388"/>
      <c r="B82" s="750" t="s">
        <v>836</v>
      </c>
      <c r="C82" s="742"/>
      <c r="D82" s="742"/>
      <c r="E82" s="742"/>
      <c r="F82" s="742"/>
      <c r="G82" s="742"/>
      <c r="H82" s="742"/>
      <c r="I82" s="742"/>
      <c r="J82" s="742"/>
      <c r="K82" s="742"/>
      <c r="L82" s="742"/>
      <c r="M82" s="742"/>
      <c r="N82" s="742"/>
      <c r="O82" s="742"/>
      <c r="P82" s="742"/>
      <c r="Q82" s="742"/>
      <c r="AY82" s="451"/>
      <c r="AZ82" s="451"/>
      <c r="BA82" s="451"/>
      <c r="BB82" s="451"/>
      <c r="BC82" s="451"/>
      <c r="BD82" s="545"/>
      <c r="BE82" s="545"/>
      <c r="BF82" s="545"/>
      <c r="BG82" s="451"/>
      <c r="BH82" s="451"/>
      <c r="BI82" s="451"/>
      <c r="BJ82" s="451"/>
    </row>
    <row r="83" spans="1:74" s="389" customFormat="1" ht="12" customHeight="1" x14ac:dyDescent="0.2">
      <c r="A83" s="388"/>
      <c r="B83" s="750" t="s">
        <v>837</v>
      </c>
      <c r="C83" s="742"/>
      <c r="D83" s="742"/>
      <c r="E83" s="742"/>
      <c r="F83" s="742"/>
      <c r="G83" s="742"/>
      <c r="H83" s="742"/>
      <c r="I83" s="742"/>
      <c r="J83" s="742"/>
      <c r="K83" s="742"/>
      <c r="L83" s="742"/>
      <c r="M83" s="742"/>
      <c r="N83" s="742"/>
      <c r="O83" s="742"/>
      <c r="P83" s="742"/>
      <c r="Q83" s="742"/>
      <c r="AY83" s="451"/>
      <c r="AZ83" s="451"/>
      <c r="BA83" s="451"/>
      <c r="BB83" s="451"/>
      <c r="BC83" s="451"/>
      <c r="BD83" s="545"/>
      <c r="BE83" s="545"/>
      <c r="BF83" s="545"/>
      <c r="BG83" s="451"/>
      <c r="BH83" s="451"/>
      <c r="BI83" s="451"/>
      <c r="BJ83" s="451"/>
    </row>
    <row r="84" spans="1:74" s="389" customFormat="1" ht="12" customHeight="1" x14ac:dyDescent="0.2">
      <c r="A84" s="388"/>
      <c r="B84" s="751" t="s">
        <v>838</v>
      </c>
      <c r="C84" s="752"/>
      <c r="D84" s="752"/>
      <c r="E84" s="752"/>
      <c r="F84" s="752"/>
      <c r="G84" s="752"/>
      <c r="H84" s="752"/>
      <c r="I84" s="752"/>
      <c r="J84" s="752"/>
      <c r="K84" s="752"/>
      <c r="L84" s="752"/>
      <c r="M84" s="752"/>
      <c r="N84" s="752"/>
      <c r="O84" s="752"/>
      <c r="P84" s="752"/>
      <c r="Q84" s="742"/>
      <c r="AY84" s="451"/>
      <c r="AZ84" s="451"/>
      <c r="BA84" s="451"/>
      <c r="BB84" s="451"/>
      <c r="BC84" s="451"/>
      <c r="BD84" s="545"/>
      <c r="BE84" s="545"/>
      <c r="BF84" s="545"/>
      <c r="BG84" s="451"/>
      <c r="BH84" s="451"/>
      <c r="BI84" s="451"/>
      <c r="BJ84" s="451"/>
    </row>
    <row r="85" spans="1:74" s="390" customFormat="1" ht="12" customHeight="1" x14ac:dyDescent="0.2">
      <c r="A85" s="388"/>
      <c r="B85" s="753" t="s">
        <v>1390</v>
      </c>
      <c r="C85" s="742"/>
      <c r="D85" s="742"/>
      <c r="E85" s="742"/>
      <c r="F85" s="742"/>
      <c r="G85" s="742"/>
      <c r="H85" s="742"/>
      <c r="I85" s="742"/>
      <c r="J85" s="742"/>
      <c r="K85" s="742"/>
      <c r="L85" s="742"/>
      <c r="M85" s="742"/>
      <c r="N85" s="742"/>
      <c r="O85" s="742"/>
      <c r="P85" s="742"/>
      <c r="Q85" s="742"/>
      <c r="AY85" s="452"/>
      <c r="AZ85" s="452"/>
      <c r="BA85" s="452"/>
      <c r="BB85" s="452"/>
      <c r="BC85" s="452"/>
      <c r="BD85" s="680"/>
      <c r="BE85" s="680"/>
      <c r="BF85" s="680"/>
      <c r="BG85" s="452"/>
      <c r="BH85" s="452"/>
      <c r="BI85" s="452"/>
      <c r="BJ85" s="452"/>
    </row>
    <row r="86" spans="1:74" s="390" customFormat="1" ht="12" customHeight="1" x14ac:dyDescent="0.2">
      <c r="A86" s="388"/>
      <c r="B86" s="741" t="s">
        <v>1389</v>
      </c>
      <c r="C86" s="742"/>
      <c r="D86" s="742"/>
      <c r="E86" s="742"/>
      <c r="F86" s="742"/>
      <c r="G86" s="742"/>
      <c r="H86" s="742"/>
      <c r="I86" s="742"/>
      <c r="J86" s="742"/>
      <c r="K86" s="742"/>
      <c r="L86" s="742"/>
      <c r="M86" s="742"/>
      <c r="N86" s="742"/>
      <c r="O86" s="742"/>
      <c r="P86" s="742"/>
      <c r="Q86" s="742"/>
      <c r="AY86" s="452"/>
      <c r="AZ86" s="452"/>
      <c r="BA86" s="452"/>
      <c r="BB86" s="452"/>
      <c r="BC86" s="452"/>
      <c r="BD86" s="680"/>
      <c r="BE86" s="680"/>
      <c r="BF86" s="680"/>
      <c r="BG86" s="452"/>
      <c r="BH86" s="452"/>
      <c r="BI86" s="452"/>
      <c r="BJ86" s="452"/>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4"/>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8.5703125" style="13" customWidth="1"/>
    <col min="2" max="2" width="40.140625" style="13" customWidth="1"/>
    <col min="3" max="3" width="8.5703125" style="13" bestFit="1" customWidth="1"/>
    <col min="4" max="50" width="6.5703125" style="13" customWidth="1"/>
    <col min="51" max="55" width="6.5703125" style="373" customWidth="1"/>
    <col min="56" max="58" width="6.5703125" style="582" customWidth="1"/>
    <col min="59" max="62" width="6.5703125" style="373" customWidth="1"/>
    <col min="63" max="74" width="6.5703125" style="13" customWidth="1"/>
    <col min="75" max="16384" width="9.5703125" style="13"/>
  </cols>
  <sheetData>
    <row r="1" spans="1:74" ht="13.35" customHeight="1" x14ac:dyDescent="0.2">
      <c r="A1" s="766" t="s">
        <v>798</v>
      </c>
      <c r="B1" s="773" t="s">
        <v>992</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54"/>
    </row>
    <row r="2" spans="1:74" ht="12.75" x14ac:dyDescent="0.2">
      <c r="A2" s="767"/>
      <c r="B2" s="489" t="str">
        <f>"U.S. Energy Information Administration  |  Short-Term Energy Outlook  - "&amp;Dates!D1</f>
        <v>U.S. Energy Information Administration  |  Short-Term Energy Outlook  - February 2021</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254"/>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3"/>
      <c r="BE5" s="583"/>
      <c r="BF5" s="583"/>
      <c r="BG5" s="583"/>
      <c r="BH5" s="583"/>
      <c r="BI5" s="583"/>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99">
        <v>53</v>
      </c>
      <c r="BA6" s="299">
        <v>53</v>
      </c>
      <c r="BB6" s="299">
        <v>52</v>
      </c>
      <c r="BC6" s="299">
        <v>50</v>
      </c>
      <c r="BD6" s="299">
        <v>49</v>
      </c>
      <c r="BE6" s="299">
        <v>49</v>
      </c>
      <c r="BF6" s="299">
        <v>49</v>
      </c>
      <c r="BG6" s="299">
        <v>49</v>
      </c>
      <c r="BH6" s="299">
        <v>49</v>
      </c>
      <c r="BI6" s="299">
        <v>49</v>
      </c>
      <c r="BJ6" s="299">
        <v>49</v>
      </c>
      <c r="BK6" s="299">
        <v>50</v>
      </c>
      <c r="BL6" s="299">
        <v>50</v>
      </c>
      <c r="BM6" s="299">
        <v>51</v>
      </c>
      <c r="BN6" s="299">
        <v>51.5</v>
      </c>
      <c r="BO6" s="299">
        <v>51.5</v>
      </c>
      <c r="BP6" s="299">
        <v>52.5</v>
      </c>
      <c r="BQ6" s="299">
        <v>52</v>
      </c>
      <c r="BR6" s="299">
        <v>52</v>
      </c>
      <c r="BS6" s="299">
        <v>52</v>
      </c>
      <c r="BT6" s="299">
        <v>52</v>
      </c>
      <c r="BU6" s="299">
        <v>52</v>
      </c>
      <c r="BV6" s="299">
        <v>52</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99">
        <v>56</v>
      </c>
      <c r="BA7" s="299">
        <v>56</v>
      </c>
      <c r="BB7" s="299">
        <v>55</v>
      </c>
      <c r="BC7" s="299">
        <v>53</v>
      </c>
      <c r="BD7" s="299">
        <v>52</v>
      </c>
      <c r="BE7" s="299">
        <v>52</v>
      </c>
      <c r="BF7" s="299">
        <v>52</v>
      </c>
      <c r="BG7" s="299">
        <v>52</v>
      </c>
      <c r="BH7" s="299">
        <v>52</v>
      </c>
      <c r="BI7" s="299">
        <v>52</v>
      </c>
      <c r="BJ7" s="299">
        <v>52</v>
      </c>
      <c r="BK7" s="299">
        <v>53</v>
      </c>
      <c r="BL7" s="299">
        <v>53</v>
      </c>
      <c r="BM7" s="299">
        <v>54</v>
      </c>
      <c r="BN7" s="299">
        <v>55</v>
      </c>
      <c r="BO7" s="299">
        <v>55</v>
      </c>
      <c r="BP7" s="299">
        <v>56</v>
      </c>
      <c r="BQ7" s="299">
        <v>56</v>
      </c>
      <c r="BR7" s="299">
        <v>56</v>
      </c>
      <c r="BS7" s="299">
        <v>56</v>
      </c>
      <c r="BT7" s="299">
        <v>56</v>
      </c>
      <c r="BU7" s="299">
        <v>56</v>
      </c>
      <c r="BV7" s="299">
        <v>56</v>
      </c>
    </row>
    <row r="8" spans="1:74" ht="11.1" customHeight="1" x14ac:dyDescent="0.2">
      <c r="A8" s="52" t="s">
        <v>522</v>
      </c>
      <c r="B8" s="579" t="s">
        <v>995</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38.76</v>
      </c>
      <c r="AV8" s="210">
        <v>37.799999999999997</v>
      </c>
      <c r="AW8" s="210">
        <v>38.94</v>
      </c>
      <c r="AX8" s="210">
        <v>45.02</v>
      </c>
      <c r="AY8" s="210">
        <v>50</v>
      </c>
      <c r="AZ8" s="299">
        <v>51</v>
      </c>
      <c r="BA8" s="299">
        <v>51</v>
      </c>
      <c r="BB8" s="299">
        <v>50</v>
      </c>
      <c r="BC8" s="299">
        <v>48</v>
      </c>
      <c r="BD8" s="299">
        <v>47</v>
      </c>
      <c r="BE8" s="299">
        <v>47</v>
      </c>
      <c r="BF8" s="299">
        <v>47</v>
      </c>
      <c r="BG8" s="299">
        <v>47</v>
      </c>
      <c r="BH8" s="299">
        <v>47</v>
      </c>
      <c r="BI8" s="299">
        <v>47</v>
      </c>
      <c r="BJ8" s="299">
        <v>47</v>
      </c>
      <c r="BK8" s="299">
        <v>47.75</v>
      </c>
      <c r="BL8" s="299">
        <v>47.75</v>
      </c>
      <c r="BM8" s="299">
        <v>48.75</v>
      </c>
      <c r="BN8" s="299">
        <v>49.25</v>
      </c>
      <c r="BO8" s="299">
        <v>49.25</v>
      </c>
      <c r="BP8" s="299">
        <v>50.25</v>
      </c>
      <c r="BQ8" s="299">
        <v>49.5</v>
      </c>
      <c r="BR8" s="299">
        <v>49.5</v>
      </c>
      <c r="BS8" s="299">
        <v>49.5</v>
      </c>
      <c r="BT8" s="299">
        <v>49.5</v>
      </c>
      <c r="BU8" s="299">
        <v>49.5</v>
      </c>
      <c r="BV8" s="299">
        <v>49.5</v>
      </c>
    </row>
    <row r="9" spans="1:74" ht="11.1" customHeight="1" x14ac:dyDescent="0.2">
      <c r="A9" s="52" t="s">
        <v>785</v>
      </c>
      <c r="B9" s="579" t="s">
        <v>994</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39.21</v>
      </c>
      <c r="AW9" s="210">
        <v>39.94</v>
      </c>
      <c r="AX9" s="210">
        <v>46.02</v>
      </c>
      <c r="AY9" s="210">
        <v>51</v>
      </c>
      <c r="AZ9" s="299">
        <v>52</v>
      </c>
      <c r="BA9" s="299">
        <v>52</v>
      </c>
      <c r="BB9" s="299">
        <v>51</v>
      </c>
      <c r="BC9" s="299">
        <v>49</v>
      </c>
      <c r="BD9" s="299">
        <v>48</v>
      </c>
      <c r="BE9" s="299">
        <v>48</v>
      </c>
      <c r="BF9" s="299">
        <v>48</v>
      </c>
      <c r="BG9" s="299">
        <v>48</v>
      </c>
      <c r="BH9" s="299">
        <v>48</v>
      </c>
      <c r="BI9" s="299">
        <v>48</v>
      </c>
      <c r="BJ9" s="299">
        <v>48</v>
      </c>
      <c r="BK9" s="299">
        <v>48.75</v>
      </c>
      <c r="BL9" s="299">
        <v>48.75</v>
      </c>
      <c r="BM9" s="299">
        <v>49.75</v>
      </c>
      <c r="BN9" s="299">
        <v>50.25</v>
      </c>
      <c r="BO9" s="299">
        <v>50.25</v>
      </c>
      <c r="BP9" s="299">
        <v>51.25</v>
      </c>
      <c r="BQ9" s="299">
        <v>50.5</v>
      </c>
      <c r="BR9" s="299">
        <v>50.5</v>
      </c>
      <c r="BS9" s="299">
        <v>50.5</v>
      </c>
      <c r="BT9" s="299">
        <v>50.5</v>
      </c>
      <c r="BU9" s="299">
        <v>50.5</v>
      </c>
      <c r="BV9" s="299">
        <v>50.5</v>
      </c>
    </row>
    <row r="10" spans="1:74" ht="11.1" customHeight="1" x14ac:dyDescent="0.2">
      <c r="A10" s="49"/>
      <c r="B10" s="50" t="s">
        <v>996</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371"/>
      <c r="BA10" s="371"/>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371"/>
      <c r="BA11" s="371"/>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v>
      </c>
      <c r="AX12" s="232">
        <v>140.88210000000001</v>
      </c>
      <c r="AY12" s="232">
        <v>157.65289999999999</v>
      </c>
      <c r="AZ12" s="305">
        <v>170.74690000000001</v>
      </c>
      <c r="BA12" s="305">
        <v>171.24619999999999</v>
      </c>
      <c r="BB12" s="305">
        <v>175.3886</v>
      </c>
      <c r="BC12" s="305">
        <v>173.5626</v>
      </c>
      <c r="BD12" s="305">
        <v>170.3415</v>
      </c>
      <c r="BE12" s="305">
        <v>167.0771</v>
      </c>
      <c r="BF12" s="305">
        <v>166.70070000000001</v>
      </c>
      <c r="BG12" s="305">
        <v>161.89519999999999</v>
      </c>
      <c r="BH12" s="305">
        <v>156.70679999999999</v>
      </c>
      <c r="BI12" s="305">
        <v>152.53059999999999</v>
      </c>
      <c r="BJ12" s="305">
        <v>149.9161</v>
      </c>
      <c r="BK12" s="305">
        <v>147.65170000000001</v>
      </c>
      <c r="BL12" s="305">
        <v>152.13910000000001</v>
      </c>
      <c r="BM12" s="305">
        <v>159.4462</v>
      </c>
      <c r="BN12" s="305">
        <v>169.44239999999999</v>
      </c>
      <c r="BO12" s="305">
        <v>172.97190000000001</v>
      </c>
      <c r="BP12" s="305">
        <v>175.31620000000001</v>
      </c>
      <c r="BQ12" s="305">
        <v>175.29580000000001</v>
      </c>
      <c r="BR12" s="305">
        <v>178.7647</v>
      </c>
      <c r="BS12" s="305">
        <v>173.52379999999999</v>
      </c>
      <c r="BT12" s="305">
        <v>167.74709999999999</v>
      </c>
      <c r="BU12" s="305">
        <v>165.6481</v>
      </c>
      <c r="BV12" s="305">
        <v>158.40729999999999</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146.4991</v>
      </c>
      <c r="AY13" s="232">
        <v>159.8689</v>
      </c>
      <c r="AZ13" s="305">
        <v>163.74260000000001</v>
      </c>
      <c r="BA13" s="305">
        <v>170.74260000000001</v>
      </c>
      <c r="BB13" s="305">
        <v>167.55840000000001</v>
      </c>
      <c r="BC13" s="305">
        <v>163.11789999999999</v>
      </c>
      <c r="BD13" s="305">
        <v>160.90950000000001</v>
      </c>
      <c r="BE13" s="305">
        <v>161.24029999999999</v>
      </c>
      <c r="BF13" s="305">
        <v>165.6139</v>
      </c>
      <c r="BG13" s="305">
        <v>163.37100000000001</v>
      </c>
      <c r="BH13" s="305">
        <v>167.19390000000001</v>
      </c>
      <c r="BI13" s="305">
        <v>166.1652</v>
      </c>
      <c r="BJ13" s="305">
        <v>159.16419999999999</v>
      </c>
      <c r="BK13" s="305">
        <v>162.8186</v>
      </c>
      <c r="BL13" s="305">
        <v>165.43049999999999</v>
      </c>
      <c r="BM13" s="305">
        <v>169.0915</v>
      </c>
      <c r="BN13" s="305">
        <v>171.03620000000001</v>
      </c>
      <c r="BO13" s="305">
        <v>173.21690000000001</v>
      </c>
      <c r="BP13" s="305">
        <v>173.1403</v>
      </c>
      <c r="BQ13" s="305">
        <v>173.14349999999999</v>
      </c>
      <c r="BR13" s="305">
        <v>176.95959999999999</v>
      </c>
      <c r="BS13" s="305">
        <v>175.2689</v>
      </c>
      <c r="BT13" s="305">
        <v>180.01900000000001</v>
      </c>
      <c r="BU13" s="305">
        <v>177.68270000000001</v>
      </c>
      <c r="BV13" s="305">
        <v>166.53899999999999</v>
      </c>
    </row>
    <row r="14" spans="1:74" ht="11.1" customHeight="1" x14ac:dyDescent="0.2">
      <c r="A14" s="52" t="s">
        <v>526</v>
      </c>
      <c r="B14" s="579" t="s">
        <v>1377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134.1103</v>
      </c>
      <c r="AY14" s="232">
        <v>149.9426</v>
      </c>
      <c r="AZ14" s="305">
        <v>152.2242</v>
      </c>
      <c r="BA14" s="305">
        <v>164.30539999999999</v>
      </c>
      <c r="BB14" s="305">
        <v>158.4864</v>
      </c>
      <c r="BC14" s="305">
        <v>155.31720000000001</v>
      </c>
      <c r="BD14" s="305">
        <v>150.9693</v>
      </c>
      <c r="BE14" s="305">
        <v>152.7243</v>
      </c>
      <c r="BF14" s="305">
        <v>157.93289999999999</v>
      </c>
      <c r="BG14" s="305">
        <v>158.4409</v>
      </c>
      <c r="BH14" s="305">
        <v>160.69139999999999</v>
      </c>
      <c r="BI14" s="305">
        <v>161.3201</v>
      </c>
      <c r="BJ14" s="305">
        <v>158.65020000000001</v>
      </c>
      <c r="BK14" s="305">
        <v>162.94800000000001</v>
      </c>
      <c r="BL14" s="305">
        <v>160.5523</v>
      </c>
      <c r="BM14" s="305">
        <v>160.762</v>
      </c>
      <c r="BN14" s="305">
        <v>159.36770000000001</v>
      </c>
      <c r="BO14" s="305">
        <v>162.739</v>
      </c>
      <c r="BP14" s="305">
        <v>162.4091</v>
      </c>
      <c r="BQ14" s="305">
        <v>162.05629999999999</v>
      </c>
      <c r="BR14" s="305">
        <v>164.31020000000001</v>
      </c>
      <c r="BS14" s="305">
        <v>164.38329999999999</v>
      </c>
      <c r="BT14" s="305">
        <v>168.90780000000001</v>
      </c>
      <c r="BU14" s="305">
        <v>168.7645</v>
      </c>
      <c r="BV14" s="305">
        <v>163.07669999999999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371"/>
      <c r="BA15" s="371"/>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133.12370000000001</v>
      </c>
      <c r="AY16" s="232">
        <v>151.005</v>
      </c>
      <c r="AZ16" s="305">
        <v>154.1987</v>
      </c>
      <c r="BA16" s="305">
        <v>158.6583</v>
      </c>
      <c r="BB16" s="305">
        <v>158.87289999999999</v>
      </c>
      <c r="BC16" s="305">
        <v>154.91390000000001</v>
      </c>
      <c r="BD16" s="305">
        <v>153.90770000000001</v>
      </c>
      <c r="BE16" s="305">
        <v>155.3561</v>
      </c>
      <c r="BF16" s="305">
        <v>158.68790000000001</v>
      </c>
      <c r="BG16" s="305">
        <v>158.11670000000001</v>
      </c>
      <c r="BH16" s="305">
        <v>160.55549999999999</v>
      </c>
      <c r="BI16" s="305">
        <v>161.00919999999999</v>
      </c>
      <c r="BJ16" s="305">
        <v>156.3313</v>
      </c>
      <c r="BK16" s="305">
        <v>163.399</v>
      </c>
      <c r="BL16" s="305">
        <v>163.65180000000001</v>
      </c>
      <c r="BM16" s="305">
        <v>167.14519999999999</v>
      </c>
      <c r="BN16" s="305">
        <v>167.85740000000001</v>
      </c>
      <c r="BO16" s="305">
        <v>171.5068</v>
      </c>
      <c r="BP16" s="305">
        <v>171.35579999999999</v>
      </c>
      <c r="BQ16" s="305">
        <v>170.48429999999999</v>
      </c>
      <c r="BR16" s="305">
        <v>173.21629999999999</v>
      </c>
      <c r="BS16" s="305">
        <v>173.536</v>
      </c>
      <c r="BT16" s="305">
        <v>176.61420000000001</v>
      </c>
      <c r="BU16" s="305">
        <v>175.23089999999999</v>
      </c>
      <c r="BV16" s="305">
        <v>168.22669999999999</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136.7587</v>
      </c>
      <c r="AY17" s="232">
        <v>117.667</v>
      </c>
      <c r="AZ17" s="305">
        <v>126.6601</v>
      </c>
      <c r="BA17" s="305">
        <v>126.69970000000001</v>
      </c>
      <c r="BB17" s="305">
        <v>123.5958</v>
      </c>
      <c r="BC17" s="305">
        <v>120.3386</v>
      </c>
      <c r="BD17" s="305">
        <v>117.1164</v>
      </c>
      <c r="BE17" s="305">
        <v>112.7949</v>
      </c>
      <c r="BF17" s="305">
        <v>115.6302</v>
      </c>
      <c r="BG17" s="305">
        <v>114.2428</v>
      </c>
      <c r="BH17" s="305">
        <v>112.122</v>
      </c>
      <c r="BI17" s="305">
        <v>114.5735</v>
      </c>
      <c r="BJ17" s="305">
        <v>114.9667</v>
      </c>
      <c r="BK17" s="305">
        <v>107.1208</v>
      </c>
      <c r="BL17" s="305">
        <v>118.03189999999999</v>
      </c>
      <c r="BM17" s="305">
        <v>120.1302</v>
      </c>
      <c r="BN17" s="305">
        <v>120.00320000000001</v>
      </c>
      <c r="BO17" s="305">
        <v>120.7897</v>
      </c>
      <c r="BP17" s="305">
        <v>122.0715</v>
      </c>
      <c r="BQ17" s="305">
        <v>118.4522</v>
      </c>
      <c r="BR17" s="305">
        <v>121.47669999999999</v>
      </c>
      <c r="BS17" s="305">
        <v>120.15730000000001</v>
      </c>
      <c r="BT17" s="305">
        <v>118.06100000000001</v>
      </c>
      <c r="BU17" s="305">
        <v>120.5211</v>
      </c>
      <c r="BV17" s="305">
        <v>120.9174</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300"/>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305">
        <v>246.12020000000001</v>
      </c>
      <c r="BA19" s="305">
        <v>251.21209999999999</v>
      </c>
      <c r="BB19" s="305">
        <v>255.93430000000001</v>
      </c>
      <c r="BC19" s="305">
        <v>254.05009999999999</v>
      </c>
      <c r="BD19" s="305">
        <v>252.875</v>
      </c>
      <c r="BE19" s="305">
        <v>247.77289999999999</v>
      </c>
      <c r="BF19" s="305">
        <v>246.9102</v>
      </c>
      <c r="BG19" s="305">
        <v>239.06559999999999</v>
      </c>
      <c r="BH19" s="305">
        <v>236.8389</v>
      </c>
      <c r="BI19" s="305">
        <v>236.18790000000001</v>
      </c>
      <c r="BJ19" s="305">
        <v>231.607</v>
      </c>
      <c r="BK19" s="305">
        <v>223.6208</v>
      </c>
      <c r="BL19" s="305">
        <v>226.93119999999999</v>
      </c>
      <c r="BM19" s="305">
        <v>234.0624</v>
      </c>
      <c r="BN19" s="305">
        <v>245.93109999999999</v>
      </c>
      <c r="BO19" s="305">
        <v>252.8708</v>
      </c>
      <c r="BP19" s="305">
        <v>257.03840000000002</v>
      </c>
      <c r="BQ19" s="305">
        <v>255.2715</v>
      </c>
      <c r="BR19" s="305">
        <v>257.9785</v>
      </c>
      <c r="BS19" s="305">
        <v>250.9802</v>
      </c>
      <c r="BT19" s="305">
        <v>248.54849999999999</v>
      </c>
      <c r="BU19" s="305">
        <v>249.35409999999999</v>
      </c>
      <c r="BV19" s="305">
        <v>240.42619999999999</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305">
        <v>256.23340000000002</v>
      </c>
      <c r="BA20" s="305">
        <v>262.10120000000001</v>
      </c>
      <c r="BB20" s="305">
        <v>267.52069999999998</v>
      </c>
      <c r="BC20" s="305">
        <v>266.13330000000002</v>
      </c>
      <c r="BD20" s="305">
        <v>265.15609999999998</v>
      </c>
      <c r="BE20" s="305">
        <v>260.46600000000001</v>
      </c>
      <c r="BF20" s="305">
        <v>259.80669999999998</v>
      </c>
      <c r="BG20" s="305">
        <v>252.1626</v>
      </c>
      <c r="BH20" s="305">
        <v>250.18690000000001</v>
      </c>
      <c r="BI20" s="305">
        <v>249.72190000000001</v>
      </c>
      <c r="BJ20" s="305">
        <v>245.33029999999999</v>
      </c>
      <c r="BK20" s="305">
        <v>237.2559</v>
      </c>
      <c r="BL20" s="305">
        <v>240.59780000000001</v>
      </c>
      <c r="BM20" s="305">
        <v>247.53219999999999</v>
      </c>
      <c r="BN20" s="305">
        <v>259.4443</v>
      </c>
      <c r="BO20" s="305">
        <v>266.43049999999999</v>
      </c>
      <c r="BP20" s="305">
        <v>270.48779999999999</v>
      </c>
      <c r="BQ20" s="305">
        <v>268.923</v>
      </c>
      <c r="BR20" s="305">
        <v>271.68669999999997</v>
      </c>
      <c r="BS20" s="305">
        <v>264.791</v>
      </c>
      <c r="BT20" s="305">
        <v>262.54689999999999</v>
      </c>
      <c r="BU20" s="305">
        <v>263.49340000000001</v>
      </c>
      <c r="BV20" s="305">
        <v>254.73670000000001</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305">
        <v>273.95510000000002</v>
      </c>
      <c r="BA21" s="305">
        <v>273.71719999999999</v>
      </c>
      <c r="BB21" s="305">
        <v>268.44720000000001</v>
      </c>
      <c r="BC21" s="305">
        <v>267.39249999999998</v>
      </c>
      <c r="BD21" s="305">
        <v>267.30810000000002</v>
      </c>
      <c r="BE21" s="305">
        <v>267.30889999999999</v>
      </c>
      <c r="BF21" s="305">
        <v>270.05520000000001</v>
      </c>
      <c r="BG21" s="305">
        <v>270.11559999999997</v>
      </c>
      <c r="BH21" s="305">
        <v>271.82389999999998</v>
      </c>
      <c r="BI21" s="305">
        <v>274.46609999999998</v>
      </c>
      <c r="BJ21" s="305">
        <v>273.11860000000001</v>
      </c>
      <c r="BK21" s="305">
        <v>275.95600000000002</v>
      </c>
      <c r="BL21" s="305">
        <v>268.55439999999999</v>
      </c>
      <c r="BM21" s="305">
        <v>271.43040000000002</v>
      </c>
      <c r="BN21" s="305">
        <v>269.0061</v>
      </c>
      <c r="BO21" s="305">
        <v>274.35700000000003</v>
      </c>
      <c r="BP21" s="305">
        <v>277.16149999999999</v>
      </c>
      <c r="BQ21" s="305">
        <v>279.44830000000002</v>
      </c>
      <c r="BR21" s="305">
        <v>280.50689999999997</v>
      </c>
      <c r="BS21" s="305">
        <v>281.3972</v>
      </c>
      <c r="BT21" s="305">
        <v>282.44810000000001</v>
      </c>
      <c r="BU21" s="305">
        <v>285.42140000000001</v>
      </c>
      <c r="BV21" s="305">
        <v>279.37509999999997</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253.65190000000001</v>
      </c>
      <c r="AZ22" s="305">
        <v>258.71170000000001</v>
      </c>
      <c r="BA22" s="305">
        <v>269.78399999999999</v>
      </c>
      <c r="BB22" s="305">
        <v>265.32330000000002</v>
      </c>
      <c r="BC22" s="305">
        <v>264.06360000000001</v>
      </c>
      <c r="BD22" s="305">
        <v>262.5702</v>
      </c>
      <c r="BE22" s="305">
        <v>263.57040000000001</v>
      </c>
      <c r="BF22" s="305">
        <v>270.23090000000002</v>
      </c>
      <c r="BG22" s="305">
        <v>275.91759999999999</v>
      </c>
      <c r="BH22" s="305">
        <v>284.71350000000001</v>
      </c>
      <c r="BI22" s="305">
        <v>290.52940000000001</v>
      </c>
      <c r="BJ22" s="305">
        <v>292.94889999999998</v>
      </c>
      <c r="BK22" s="305">
        <v>292.0274</v>
      </c>
      <c r="BL22" s="305">
        <v>285.28250000000003</v>
      </c>
      <c r="BM22" s="305">
        <v>279.88010000000003</v>
      </c>
      <c r="BN22" s="305">
        <v>271.60899999999998</v>
      </c>
      <c r="BO22" s="305">
        <v>269.07429999999999</v>
      </c>
      <c r="BP22" s="305">
        <v>265.16480000000001</v>
      </c>
      <c r="BQ22" s="305">
        <v>259.9402</v>
      </c>
      <c r="BR22" s="305">
        <v>258.39620000000002</v>
      </c>
      <c r="BS22" s="305">
        <v>257.27300000000002</v>
      </c>
      <c r="BT22" s="305">
        <v>262.4468</v>
      </c>
      <c r="BU22" s="305">
        <v>262.77910000000003</v>
      </c>
      <c r="BV22" s="305">
        <v>258.98410000000001</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372"/>
      <c r="BA23" s="372"/>
      <c r="BB23" s="372"/>
      <c r="BC23" s="372"/>
      <c r="BD23" s="372"/>
      <c r="BE23" s="372"/>
      <c r="BF23" s="372"/>
      <c r="BG23" s="372"/>
      <c r="BH23" s="372"/>
      <c r="BI23" s="372"/>
      <c r="BJ23" s="372"/>
      <c r="BK23" s="716"/>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2.4821710000000001</v>
      </c>
      <c r="AW24" s="210">
        <v>2.7117900000000001</v>
      </c>
      <c r="AX24" s="210">
        <v>2.6910099999999999</v>
      </c>
      <c r="AY24" s="210">
        <v>2.8188070000000001</v>
      </c>
      <c r="AZ24" s="299">
        <v>3.0962200000000002</v>
      </c>
      <c r="BA24" s="299">
        <v>2.9819300000000002</v>
      </c>
      <c r="BB24" s="299">
        <v>2.9611499999999999</v>
      </c>
      <c r="BC24" s="299">
        <v>2.9611499999999999</v>
      </c>
      <c r="BD24" s="299">
        <v>3.04427</v>
      </c>
      <c r="BE24" s="299">
        <v>3.1066099999999999</v>
      </c>
      <c r="BF24" s="299">
        <v>3.117</v>
      </c>
      <c r="BG24" s="299">
        <v>3.1066099999999999</v>
      </c>
      <c r="BH24" s="299">
        <v>3.1481699999999999</v>
      </c>
      <c r="BI24" s="299">
        <v>3.18973</v>
      </c>
      <c r="BJ24" s="299">
        <v>3.27285</v>
      </c>
      <c r="BK24" s="299">
        <v>3.4494799999999999</v>
      </c>
      <c r="BL24" s="299">
        <v>3.4287000000000001</v>
      </c>
      <c r="BM24" s="299">
        <v>3.3663599999999998</v>
      </c>
      <c r="BN24" s="299">
        <v>3.3351899999999999</v>
      </c>
      <c r="BO24" s="299">
        <v>3.3248000000000002</v>
      </c>
      <c r="BP24" s="299">
        <v>3.3663599999999998</v>
      </c>
      <c r="BQ24" s="299">
        <v>3.3767499999999999</v>
      </c>
      <c r="BR24" s="299">
        <v>3.3767499999999999</v>
      </c>
      <c r="BS24" s="299">
        <v>3.3559700000000001</v>
      </c>
      <c r="BT24" s="299">
        <v>3.4079199999999998</v>
      </c>
      <c r="BU24" s="299">
        <v>3.45987</v>
      </c>
      <c r="BV24" s="299">
        <v>3.50143</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2.3889999999999998</v>
      </c>
      <c r="AW25" s="210">
        <v>2.61</v>
      </c>
      <c r="AX25" s="210">
        <v>2.59</v>
      </c>
      <c r="AY25" s="210">
        <v>2.7130000000000001</v>
      </c>
      <c r="AZ25" s="299">
        <v>2.98</v>
      </c>
      <c r="BA25" s="299">
        <v>2.87</v>
      </c>
      <c r="BB25" s="299">
        <v>2.85</v>
      </c>
      <c r="BC25" s="299">
        <v>2.85</v>
      </c>
      <c r="BD25" s="299">
        <v>2.93</v>
      </c>
      <c r="BE25" s="299">
        <v>2.99</v>
      </c>
      <c r="BF25" s="299">
        <v>3</v>
      </c>
      <c r="BG25" s="299">
        <v>2.99</v>
      </c>
      <c r="BH25" s="299">
        <v>3.03</v>
      </c>
      <c r="BI25" s="299">
        <v>3.07</v>
      </c>
      <c r="BJ25" s="299">
        <v>3.15</v>
      </c>
      <c r="BK25" s="299">
        <v>3.32</v>
      </c>
      <c r="BL25" s="299">
        <v>3.3</v>
      </c>
      <c r="BM25" s="299">
        <v>3.24</v>
      </c>
      <c r="BN25" s="299">
        <v>3.21</v>
      </c>
      <c r="BO25" s="299">
        <v>3.2</v>
      </c>
      <c r="BP25" s="299">
        <v>3.24</v>
      </c>
      <c r="BQ25" s="299">
        <v>3.25</v>
      </c>
      <c r="BR25" s="299">
        <v>3.25</v>
      </c>
      <c r="BS25" s="299">
        <v>3.23</v>
      </c>
      <c r="BT25" s="299">
        <v>3.28</v>
      </c>
      <c r="BU25" s="299">
        <v>3.33</v>
      </c>
      <c r="BV25" s="299">
        <v>3.37</v>
      </c>
    </row>
    <row r="26" spans="1:74" ht="11.1" customHeight="1" x14ac:dyDescent="0.2">
      <c r="A26" s="52"/>
      <c r="B26" s="53" t="s">
        <v>1019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4.0960960000000002</v>
      </c>
      <c r="AY27" s="210">
        <v>4.2618770000000001</v>
      </c>
      <c r="AZ27" s="299">
        <v>4.2997249999999996</v>
      </c>
      <c r="BA27" s="299">
        <v>4.2479469999999999</v>
      </c>
      <c r="BB27" s="299">
        <v>3.9978950000000002</v>
      </c>
      <c r="BC27" s="299">
        <v>3.8650180000000001</v>
      </c>
      <c r="BD27" s="299">
        <v>3.880595</v>
      </c>
      <c r="BE27" s="299">
        <v>4.0064039999999999</v>
      </c>
      <c r="BF27" s="299">
        <v>4.0217710000000002</v>
      </c>
      <c r="BG27" s="299">
        <v>4.0210470000000003</v>
      </c>
      <c r="BH27" s="299">
        <v>4.1808110000000003</v>
      </c>
      <c r="BI27" s="299">
        <v>4.2487539999999999</v>
      </c>
      <c r="BJ27" s="299">
        <v>4.6224780000000001</v>
      </c>
      <c r="BK27" s="299">
        <v>4.666709</v>
      </c>
      <c r="BL27" s="299">
        <v>4.7961989999999997</v>
      </c>
      <c r="BM27" s="299">
        <v>4.5516629999999996</v>
      </c>
      <c r="BN27" s="299">
        <v>4.3868600000000004</v>
      </c>
      <c r="BO27" s="299">
        <v>4.248367</v>
      </c>
      <c r="BP27" s="299">
        <v>4.1535820000000001</v>
      </c>
      <c r="BQ27" s="299">
        <v>4.2125079999999997</v>
      </c>
      <c r="BR27" s="299">
        <v>4.2093800000000003</v>
      </c>
      <c r="BS27" s="299">
        <v>4.1742049999999997</v>
      </c>
      <c r="BT27" s="299">
        <v>4.2933479999999999</v>
      </c>
      <c r="BU27" s="299">
        <v>4.4491040000000002</v>
      </c>
      <c r="BV27" s="299">
        <v>4.823842</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8.4700000000000006</v>
      </c>
      <c r="AT28" s="210">
        <v>8.5</v>
      </c>
      <c r="AU28" s="210">
        <v>8.4700000000000006</v>
      </c>
      <c r="AV28" s="210">
        <v>7.63</v>
      </c>
      <c r="AW28" s="210">
        <v>7.66</v>
      </c>
      <c r="AX28" s="210">
        <v>7.527094</v>
      </c>
      <c r="AY28" s="210">
        <v>7.4507479999999999</v>
      </c>
      <c r="AZ28" s="299">
        <v>7.3687009999999997</v>
      </c>
      <c r="BA28" s="299">
        <v>7.6372640000000001</v>
      </c>
      <c r="BB28" s="299">
        <v>7.8200459999999996</v>
      </c>
      <c r="BC28" s="299">
        <v>8.2450880000000009</v>
      </c>
      <c r="BD28" s="299">
        <v>8.6375010000000003</v>
      </c>
      <c r="BE28" s="299">
        <v>8.8065119999999997</v>
      </c>
      <c r="BF28" s="299">
        <v>8.8945559999999997</v>
      </c>
      <c r="BG28" s="299">
        <v>8.728491</v>
      </c>
      <c r="BH28" s="299">
        <v>8.2574339999999999</v>
      </c>
      <c r="BI28" s="299">
        <v>7.9222330000000003</v>
      </c>
      <c r="BJ28" s="299">
        <v>7.8339699999999999</v>
      </c>
      <c r="BK28" s="299">
        <v>7.7235690000000004</v>
      </c>
      <c r="BL28" s="299">
        <v>7.7581090000000001</v>
      </c>
      <c r="BM28" s="299">
        <v>7.8974469999999997</v>
      </c>
      <c r="BN28" s="299">
        <v>8.0162990000000001</v>
      </c>
      <c r="BO28" s="299">
        <v>8.3620439999999991</v>
      </c>
      <c r="BP28" s="299">
        <v>8.7731499999999993</v>
      </c>
      <c r="BQ28" s="299">
        <v>8.8464189999999991</v>
      </c>
      <c r="BR28" s="299">
        <v>8.8350609999999996</v>
      </c>
      <c r="BS28" s="299">
        <v>8.645626</v>
      </c>
      <c r="BT28" s="299">
        <v>8.1421170000000007</v>
      </c>
      <c r="BU28" s="299">
        <v>7.90205</v>
      </c>
      <c r="BV28" s="299">
        <v>7.8400829999999999</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17.57</v>
      </c>
      <c r="AT29" s="210">
        <v>18.41</v>
      </c>
      <c r="AU29" s="210">
        <v>16.989999999999998</v>
      </c>
      <c r="AV29" s="210">
        <v>12.35</v>
      </c>
      <c r="AW29" s="210">
        <v>11.07</v>
      </c>
      <c r="AX29" s="210">
        <v>10.099930000000001</v>
      </c>
      <c r="AY29" s="210">
        <v>9.8110440000000008</v>
      </c>
      <c r="AZ29" s="299">
        <v>9.8243609999999997</v>
      </c>
      <c r="BA29" s="299">
        <v>10.24396</v>
      </c>
      <c r="BB29" s="299">
        <v>11.20837</v>
      </c>
      <c r="BC29" s="299">
        <v>13.289709999999999</v>
      </c>
      <c r="BD29" s="299">
        <v>15.85684</v>
      </c>
      <c r="BE29" s="299">
        <v>17.304169999999999</v>
      </c>
      <c r="BF29" s="299">
        <v>17.92728</v>
      </c>
      <c r="BG29" s="299">
        <v>16.934619999999999</v>
      </c>
      <c r="BH29" s="299">
        <v>13.473990000000001</v>
      </c>
      <c r="BI29" s="299">
        <v>10.74963</v>
      </c>
      <c r="BJ29" s="299">
        <v>9.8740349999999992</v>
      </c>
      <c r="BK29" s="299">
        <v>9.5563950000000002</v>
      </c>
      <c r="BL29" s="299">
        <v>9.6712019999999992</v>
      </c>
      <c r="BM29" s="299">
        <v>10.17055</v>
      </c>
      <c r="BN29" s="299">
        <v>11.191280000000001</v>
      </c>
      <c r="BO29" s="299">
        <v>13.39677</v>
      </c>
      <c r="BP29" s="299">
        <v>16.021409999999999</v>
      </c>
      <c r="BQ29" s="299">
        <v>17.491959999999999</v>
      </c>
      <c r="BR29" s="299">
        <v>18.139289999999999</v>
      </c>
      <c r="BS29" s="299">
        <v>17.150120000000001</v>
      </c>
      <c r="BT29" s="299">
        <v>13.65831</v>
      </c>
      <c r="BU29" s="299">
        <v>10.934100000000001</v>
      </c>
      <c r="BV29" s="299">
        <v>10.071199999999999</v>
      </c>
    </row>
    <row r="30" spans="1:74" ht="11.1" customHeight="1" x14ac:dyDescent="0.2">
      <c r="A30" s="49"/>
      <c r="B30" s="54" t="s">
        <v>997</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72"/>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372"/>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v>
      </c>
      <c r="AU32" s="210">
        <v>1.94</v>
      </c>
      <c r="AV32" s="210">
        <v>1.9057924898</v>
      </c>
      <c r="AW32" s="210">
        <v>1.9037512692</v>
      </c>
      <c r="AX32" s="210">
        <v>2.0045899999999999</v>
      </c>
      <c r="AY32" s="210">
        <v>2.0544630000000002</v>
      </c>
      <c r="AZ32" s="299">
        <v>2.0756510000000001</v>
      </c>
      <c r="BA32" s="299">
        <v>2.0773929999999998</v>
      </c>
      <c r="BB32" s="299">
        <v>2.0924079999999998</v>
      </c>
      <c r="BC32" s="299">
        <v>2.0739260000000002</v>
      </c>
      <c r="BD32" s="299">
        <v>2.0447829999999998</v>
      </c>
      <c r="BE32" s="299">
        <v>2.0324450000000001</v>
      </c>
      <c r="BF32" s="299">
        <v>2.0336799999999999</v>
      </c>
      <c r="BG32" s="299">
        <v>2.0481440000000002</v>
      </c>
      <c r="BH32" s="299">
        <v>2.040584</v>
      </c>
      <c r="BI32" s="299">
        <v>2.0558510000000001</v>
      </c>
      <c r="BJ32" s="299">
        <v>2.0567700000000002</v>
      </c>
      <c r="BK32" s="299">
        <v>2.0661529999999999</v>
      </c>
      <c r="BL32" s="299">
        <v>2.0740219999999998</v>
      </c>
      <c r="BM32" s="299">
        <v>2.0802719999999999</v>
      </c>
      <c r="BN32" s="299">
        <v>2.0978059999999998</v>
      </c>
      <c r="BO32" s="299">
        <v>2.0814050000000002</v>
      </c>
      <c r="BP32" s="299">
        <v>2.057788</v>
      </c>
      <c r="BQ32" s="299">
        <v>2.0504889999999998</v>
      </c>
      <c r="BR32" s="299">
        <v>2.0519880000000001</v>
      </c>
      <c r="BS32" s="299">
        <v>2.0664750000000001</v>
      </c>
      <c r="BT32" s="299">
        <v>2.05911</v>
      </c>
      <c r="BU32" s="299">
        <v>2.0753439999999999</v>
      </c>
      <c r="BV32" s="299">
        <v>2.072638</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2.4916723443</v>
      </c>
      <c r="AW33" s="210">
        <v>2.9872473848999999</v>
      </c>
      <c r="AX33" s="210">
        <v>3.0947900000000002</v>
      </c>
      <c r="AY33" s="210">
        <v>3.3552970000000002</v>
      </c>
      <c r="AZ33" s="299">
        <v>3.5880359999999998</v>
      </c>
      <c r="BA33" s="299">
        <v>3.2714449999999999</v>
      </c>
      <c r="BB33" s="299">
        <v>3.156736</v>
      </c>
      <c r="BC33" s="299">
        <v>3.0796739999999998</v>
      </c>
      <c r="BD33" s="299">
        <v>3.0607250000000001</v>
      </c>
      <c r="BE33" s="299">
        <v>3.1770900000000002</v>
      </c>
      <c r="BF33" s="299">
        <v>3.2107950000000001</v>
      </c>
      <c r="BG33" s="299">
        <v>3.1594880000000001</v>
      </c>
      <c r="BH33" s="299">
        <v>3.259998</v>
      </c>
      <c r="BI33" s="299">
        <v>3.4214169999999999</v>
      </c>
      <c r="BJ33" s="299">
        <v>3.665225</v>
      </c>
      <c r="BK33" s="299">
        <v>3.98115</v>
      </c>
      <c r="BL33" s="299">
        <v>3.9643920000000001</v>
      </c>
      <c r="BM33" s="299">
        <v>3.6934939999999998</v>
      </c>
      <c r="BN33" s="299">
        <v>3.5553059999999999</v>
      </c>
      <c r="BO33" s="299">
        <v>3.467263</v>
      </c>
      <c r="BP33" s="299">
        <v>3.4237449999999998</v>
      </c>
      <c r="BQ33" s="299">
        <v>3.4666090000000001</v>
      </c>
      <c r="BR33" s="299">
        <v>3.4888949999999999</v>
      </c>
      <c r="BS33" s="299">
        <v>3.4158900000000001</v>
      </c>
      <c r="BT33" s="299">
        <v>3.5151690000000002</v>
      </c>
      <c r="BU33" s="299">
        <v>3.6879339999999998</v>
      </c>
      <c r="BV33" s="299">
        <v>3.9273829999999998</v>
      </c>
    </row>
    <row r="34" spans="1:74" ht="11.1" customHeight="1" x14ac:dyDescent="0.2">
      <c r="A34" s="52" t="s">
        <v>529</v>
      </c>
      <c r="B34" s="579" t="s">
        <v>998</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7.9295869999999997</v>
      </c>
      <c r="AX34" s="210">
        <v>8.4353499999999997</v>
      </c>
      <c r="AY34" s="210">
        <v>9.1982420000000005</v>
      </c>
      <c r="AZ34" s="299">
        <v>9.5801940000000005</v>
      </c>
      <c r="BA34" s="299">
        <v>10.380179999999999</v>
      </c>
      <c r="BB34" s="299">
        <v>11.2057</v>
      </c>
      <c r="BC34" s="299">
        <v>10.75362</v>
      </c>
      <c r="BD34" s="299">
        <v>10.94416</v>
      </c>
      <c r="BE34" s="299">
        <v>10.3399</v>
      </c>
      <c r="BF34" s="299">
        <v>9.9160240000000002</v>
      </c>
      <c r="BG34" s="299">
        <v>9.6521139999999992</v>
      </c>
      <c r="BH34" s="299">
        <v>9.5842209999999994</v>
      </c>
      <c r="BI34" s="299">
        <v>9.5833519999999996</v>
      </c>
      <c r="BJ34" s="299">
        <v>9.9778369999999992</v>
      </c>
      <c r="BK34" s="299">
        <v>10.079029999999999</v>
      </c>
      <c r="BL34" s="299">
        <v>9.8822550000000007</v>
      </c>
      <c r="BM34" s="299">
        <v>10.28688</v>
      </c>
      <c r="BN34" s="299">
        <v>11.08428</v>
      </c>
      <c r="BO34" s="299">
        <v>10.82761</v>
      </c>
      <c r="BP34" s="299">
        <v>11.25117</v>
      </c>
      <c r="BQ34" s="299">
        <v>10.920999999999999</v>
      </c>
      <c r="BR34" s="299">
        <v>10.605829999999999</v>
      </c>
      <c r="BS34" s="299">
        <v>10.394819999999999</v>
      </c>
      <c r="BT34" s="299">
        <v>10.360989999999999</v>
      </c>
      <c r="BU34" s="299">
        <v>10.35797</v>
      </c>
      <c r="BV34" s="299">
        <v>10.699159999999999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10.69</v>
      </c>
      <c r="AT35" s="210">
        <v>10.44</v>
      </c>
      <c r="AU35" s="210">
        <v>9.83</v>
      </c>
      <c r="AV35" s="210">
        <v>10.07</v>
      </c>
      <c r="AW35" s="210">
        <v>10.66818</v>
      </c>
      <c r="AX35" s="210">
        <v>11.39021</v>
      </c>
      <c r="AY35" s="210">
        <v>12.29946</v>
      </c>
      <c r="AZ35" s="299">
        <v>12.80416</v>
      </c>
      <c r="BA35" s="299">
        <v>13.51534</v>
      </c>
      <c r="BB35" s="299">
        <v>13.2464</v>
      </c>
      <c r="BC35" s="299">
        <v>12.795439999999999</v>
      </c>
      <c r="BD35" s="299">
        <v>12.8055</v>
      </c>
      <c r="BE35" s="299">
        <v>12.90869</v>
      </c>
      <c r="BF35" s="299">
        <v>12.815799999999999</v>
      </c>
      <c r="BG35" s="299">
        <v>12.616569999999999</v>
      </c>
      <c r="BH35" s="299">
        <v>12.880929999999999</v>
      </c>
      <c r="BI35" s="299">
        <v>13.28523</v>
      </c>
      <c r="BJ35" s="299">
        <v>12.73197</v>
      </c>
      <c r="BK35" s="299">
        <v>12.794219999999999</v>
      </c>
      <c r="BL35" s="299">
        <v>13.03022</v>
      </c>
      <c r="BM35" s="299">
        <v>13.477209999999999</v>
      </c>
      <c r="BN35" s="299">
        <v>13.434060000000001</v>
      </c>
      <c r="BO35" s="299">
        <v>13.40935</v>
      </c>
      <c r="BP35" s="299">
        <v>13.632160000000001</v>
      </c>
      <c r="BQ35" s="299">
        <v>13.77078</v>
      </c>
      <c r="BR35" s="299">
        <v>13.6538</v>
      </c>
      <c r="BS35" s="299">
        <v>13.48095</v>
      </c>
      <c r="BT35" s="299">
        <v>13.80494</v>
      </c>
      <c r="BU35" s="299">
        <v>14.14733</v>
      </c>
      <c r="BV35" s="299">
        <v>13.34051</v>
      </c>
    </row>
    <row r="36" spans="1:74" ht="11.1" customHeight="1" x14ac:dyDescent="0.2">
      <c r="A36" s="52"/>
      <c r="B36" s="55" t="s">
        <v>1020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02"/>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40">
        <v>6.59</v>
      </c>
      <c r="D37" s="440">
        <v>6.63</v>
      </c>
      <c r="E37" s="440">
        <v>6.71</v>
      </c>
      <c r="F37" s="440">
        <v>6.6</v>
      </c>
      <c r="G37" s="440">
        <v>6.78</v>
      </c>
      <c r="H37" s="440">
        <v>7.19</v>
      </c>
      <c r="I37" s="440">
        <v>7.31</v>
      </c>
      <c r="J37" s="440">
        <v>7.22</v>
      </c>
      <c r="K37" s="440">
        <v>7.17</v>
      </c>
      <c r="L37" s="440">
        <v>6.91</v>
      </c>
      <c r="M37" s="440">
        <v>6.73</v>
      </c>
      <c r="N37" s="440">
        <v>6.54</v>
      </c>
      <c r="O37" s="440">
        <v>6.94</v>
      </c>
      <c r="P37" s="440">
        <v>6.78</v>
      </c>
      <c r="Q37" s="440">
        <v>6.63</v>
      </c>
      <c r="R37" s="440">
        <v>6.57</v>
      </c>
      <c r="S37" s="440">
        <v>6.79</v>
      </c>
      <c r="T37" s="440">
        <v>7.17</v>
      </c>
      <c r="U37" s="440">
        <v>7.32</v>
      </c>
      <c r="V37" s="440">
        <v>7.25</v>
      </c>
      <c r="W37" s="440">
        <v>7.05</v>
      </c>
      <c r="X37" s="440">
        <v>6.87</v>
      </c>
      <c r="Y37" s="440">
        <v>6.85</v>
      </c>
      <c r="Z37" s="440">
        <v>6.67</v>
      </c>
      <c r="AA37" s="440">
        <v>6.58</v>
      </c>
      <c r="AB37" s="440">
        <v>6.69</v>
      </c>
      <c r="AC37" s="440">
        <v>6.73</v>
      </c>
      <c r="AD37" s="440">
        <v>6.51</v>
      </c>
      <c r="AE37" s="440">
        <v>6.69</v>
      </c>
      <c r="AF37" s="440">
        <v>6.87</v>
      </c>
      <c r="AG37" s="440">
        <v>7.14</v>
      </c>
      <c r="AH37" s="440">
        <v>7.4</v>
      </c>
      <c r="AI37" s="440">
        <v>7.06</v>
      </c>
      <c r="AJ37" s="440">
        <v>6.84</v>
      </c>
      <c r="AK37" s="440">
        <v>6.72</v>
      </c>
      <c r="AL37" s="440">
        <v>6.38</v>
      </c>
      <c r="AM37" s="440">
        <v>6.33</v>
      </c>
      <c r="AN37" s="440">
        <v>6.41</v>
      </c>
      <c r="AO37" s="440">
        <v>6.38</v>
      </c>
      <c r="AP37" s="440">
        <v>6.4</v>
      </c>
      <c r="AQ37" s="440">
        <v>6.53</v>
      </c>
      <c r="AR37" s="440">
        <v>6.94</v>
      </c>
      <c r="AS37" s="440">
        <v>7.17</v>
      </c>
      <c r="AT37" s="440">
        <v>7.09</v>
      </c>
      <c r="AU37" s="440">
        <v>7.01</v>
      </c>
      <c r="AV37" s="440">
        <v>6.72</v>
      </c>
      <c r="AW37" s="440">
        <v>6.48</v>
      </c>
      <c r="AX37" s="440">
        <v>6.3291110000000002</v>
      </c>
      <c r="AY37" s="440">
        <v>6.3128120000000001</v>
      </c>
      <c r="AZ37" s="441">
        <v>6.4124639999999999</v>
      </c>
      <c r="BA37" s="441">
        <v>6.4017970000000002</v>
      </c>
      <c r="BB37" s="441">
        <v>6.4382609999999998</v>
      </c>
      <c r="BC37" s="441">
        <v>6.5930439999999999</v>
      </c>
      <c r="BD37" s="441">
        <v>7.0133239999999999</v>
      </c>
      <c r="BE37" s="441">
        <v>7.2139499999999996</v>
      </c>
      <c r="BF37" s="441">
        <v>7.014589</v>
      </c>
      <c r="BG37" s="441">
        <v>7.062792</v>
      </c>
      <c r="BH37" s="441">
        <v>6.7344359999999996</v>
      </c>
      <c r="BI37" s="441">
        <v>6.4941420000000001</v>
      </c>
      <c r="BJ37" s="441">
        <v>6.3561189999999996</v>
      </c>
      <c r="BK37" s="441">
        <v>6.3401860000000001</v>
      </c>
      <c r="BL37" s="441">
        <v>6.45174</v>
      </c>
      <c r="BM37" s="441">
        <v>6.4339870000000001</v>
      </c>
      <c r="BN37" s="441">
        <v>6.4633070000000004</v>
      </c>
      <c r="BO37" s="441">
        <v>6.6157149999999998</v>
      </c>
      <c r="BP37" s="441">
        <v>7.0329030000000001</v>
      </c>
      <c r="BQ37" s="441">
        <v>7.2391889999999997</v>
      </c>
      <c r="BR37" s="441">
        <v>7.0316340000000004</v>
      </c>
      <c r="BS37" s="441">
        <v>7.0818469999999998</v>
      </c>
      <c r="BT37" s="441">
        <v>6.7454739999999997</v>
      </c>
      <c r="BU37" s="441">
        <v>6.5080590000000003</v>
      </c>
      <c r="BV37" s="441">
        <v>6.3619940000000001</v>
      </c>
    </row>
    <row r="38" spans="1:74" ht="11.1" customHeight="1" x14ac:dyDescent="0.2">
      <c r="A38" s="56" t="s">
        <v>5</v>
      </c>
      <c r="B38" s="151" t="s">
        <v>390</v>
      </c>
      <c r="C38" s="440">
        <v>10.210000000000001</v>
      </c>
      <c r="D38" s="440">
        <v>10.48</v>
      </c>
      <c r="E38" s="440">
        <v>10.46</v>
      </c>
      <c r="F38" s="440">
        <v>10.4</v>
      </c>
      <c r="G38" s="440">
        <v>10.59</v>
      </c>
      <c r="H38" s="440">
        <v>11.01</v>
      </c>
      <c r="I38" s="440">
        <v>10.97</v>
      </c>
      <c r="J38" s="440">
        <v>11.01</v>
      </c>
      <c r="K38" s="440">
        <v>11.03</v>
      </c>
      <c r="L38" s="440">
        <v>10.78</v>
      </c>
      <c r="M38" s="440">
        <v>10.49</v>
      </c>
      <c r="N38" s="440">
        <v>10.28</v>
      </c>
      <c r="O38" s="440">
        <v>10.49</v>
      </c>
      <c r="P38" s="440">
        <v>10.65</v>
      </c>
      <c r="Q38" s="440">
        <v>10.51</v>
      </c>
      <c r="R38" s="440">
        <v>10.46</v>
      </c>
      <c r="S38" s="440">
        <v>10.51</v>
      </c>
      <c r="T38" s="440">
        <v>10.84</v>
      </c>
      <c r="U38" s="440">
        <v>11</v>
      </c>
      <c r="V38" s="440">
        <v>11.03</v>
      </c>
      <c r="W38" s="440">
        <v>10.72</v>
      </c>
      <c r="X38" s="440">
        <v>10.77</v>
      </c>
      <c r="Y38" s="440">
        <v>10.54</v>
      </c>
      <c r="Z38" s="440">
        <v>10.33</v>
      </c>
      <c r="AA38" s="440">
        <v>10.3</v>
      </c>
      <c r="AB38" s="440">
        <v>10.54</v>
      </c>
      <c r="AC38" s="440">
        <v>10.46</v>
      </c>
      <c r="AD38" s="440">
        <v>10.52</v>
      </c>
      <c r="AE38" s="440">
        <v>10.54</v>
      </c>
      <c r="AF38" s="440">
        <v>10.9</v>
      </c>
      <c r="AG38" s="440">
        <v>11.02</v>
      </c>
      <c r="AH38" s="440">
        <v>11.02</v>
      </c>
      <c r="AI38" s="440">
        <v>10.96</v>
      </c>
      <c r="AJ38" s="440">
        <v>10.74</v>
      </c>
      <c r="AK38" s="440">
        <v>10.57</v>
      </c>
      <c r="AL38" s="440">
        <v>10.32</v>
      </c>
      <c r="AM38" s="440">
        <v>10.24</v>
      </c>
      <c r="AN38" s="440">
        <v>10.36</v>
      </c>
      <c r="AO38" s="440">
        <v>10.41</v>
      </c>
      <c r="AP38" s="440">
        <v>10.42</v>
      </c>
      <c r="AQ38" s="440">
        <v>10.46</v>
      </c>
      <c r="AR38" s="440">
        <v>10.95</v>
      </c>
      <c r="AS38" s="440">
        <v>10.9</v>
      </c>
      <c r="AT38" s="440">
        <v>10.95</v>
      </c>
      <c r="AU38" s="440">
        <v>11.07</v>
      </c>
      <c r="AV38" s="440">
        <v>10.73</v>
      </c>
      <c r="AW38" s="440">
        <v>10.59</v>
      </c>
      <c r="AX38" s="440">
        <v>10.27284</v>
      </c>
      <c r="AY38" s="440">
        <v>10.197800000000001</v>
      </c>
      <c r="AZ38" s="441">
        <v>10.307130000000001</v>
      </c>
      <c r="BA38" s="441">
        <v>10.40831</v>
      </c>
      <c r="BB38" s="441">
        <v>10.533569999999999</v>
      </c>
      <c r="BC38" s="441">
        <v>10.59754</v>
      </c>
      <c r="BD38" s="441">
        <v>11.14462</v>
      </c>
      <c r="BE38" s="441">
        <v>11.152520000000001</v>
      </c>
      <c r="BF38" s="441">
        <v>11.24187</v>
      </c>
      <c r="BG38" s="441">
        <v>11.3415</v>
      </c>
      <c r="BH38" s="441">
        <v>10.97048</v>
      </c>
      <c r="BI38" s="441">
        <v>10.82198</v>
      </c>
      <c r="BJ38" s="441">
        <v>10.47986</v>
      </c>
      <c r="BK38" s="441">
        <v>10.36218</v>
      </c>
      <c r="BL38" s="441">
        <v>10.45791</v>
      </c>
      <c r="BM38" s="441">
        <v>10.567</v>
      </c>
      <c r="BN38" s="441">
        <v>10.67656</v>
      </c>
      <c r="BO38" s="441">
        <v>10.732519999999999</v>
      </c>
      <c r="BP38" s="441">
        <v>11.274710000000001</v>
      </c>
      <c r="BQ38" s="441">
        <v>11.28051</v>
      </c>
      <c r="BR38" s="441">
        <v>11.35087</v>
      </c>
      <c r="BS38" s="441">
        <v>11.414709999999999</v>
      </c>
      <c r="BT38" s="441">
        <v>11.04745</v>
      </c>
      <c r="BU38" s="441">
        <v>10.906319999999999</v>
      </c>
      <c r="BV38" s="441">
        <v>10.577070000000001</v>
      </c>
    </row>
    <row r="39" spans="1:74" ht="11.1" customHeight="1" x14ac:dyDescent="0.2">
      <c r="A39" s="56" t="s">
        <v>532</v>
      </c>
      <c r="B39" s="255" t="s">
        <v>391</v>
      </c>
      <c r="C39" s="442">
        <v>12.21</v>
      </c>
      <c r="D39" s="442">
        <v>12.79</v>
      </c>
      <c r="E39" s="442">
        <v>12.89</v>
      </c>
      <c r="F39" s="442">
        <v>12.72</v>
      </c>
      <c r="G39" s="442">
        <v>13.07</v>
      </c>
      <c r="H39" s="442">
        <v>13.2</v>
      </c>
      <c r="I39" s="442">
        <v>13.08</v>
      </c>
      <c r="J39" s="442">
        <v>13.15</v>
      </c>
      <c r="K39" s="442">
        <v>13.28</v>
      </c>
      <c r="L39" s="442">
        <v>12.8</v>
      </c>
      <c r="M39" s="442">
        <v>12.94</v>
      </c>
      <c r="N39" s="442">
        <v>12.45</v>
      </c>
      <c r="O39" s="442">
        <v>12.22</v>
      </c>
      <c r="P39" s="442">
        <v>12.63</v>
      </c>
      <c r="Q39" s="442">
        <v>12.97</v>
      </c>
      <c r="R39" s="442">
        <v>12.88</v>
      </c>
      <c r="S39" s="442">
        <v>13.12</v>
      </c>
      <c r="T39" s="442">
        <v>13.03</v>
      </c>
      <c r="U39" s="442">
        <v>13.13</v>
      </c>
      <c r="V39" s="442">
        <v>13.26</v>
      </c>
      <c r="W39" s="442">
        <v>13.01</v>
      </c>
      <c r="X39" s="442">
        <v>12.85</v>
      </c>
      <c r="Y39" s="442">
        <v>12.9</v>
      </c>
      <c r="Z39" s="442">
        <v>12.43</v>
      </c>
      <c r="AA39" s="442">
        <v>12.47</v>
      </c>
      <c r="AB39" s="442">
        <v>12.72</v>
      </c>
      <c r="AC39" s="442">
        <v>12.84</v>
      </c>
      <c r="AD39" s="442">
        <v>13.25</v>
      </c>
      <c r="AE39" s="442">
        <v>13.31</v>
      </c>
      <c r="AF39" s="442">
        <v>13.32</v>
      </c>
      <c r="AG39" s="442">
        <v>13.26</v>
      </c>
      <c r="AH39" s="442">
        <v>13.3</v>
      </c>
      <c r="AI39" s="442">
        <v>13.16</v>
      </c>
      <c r="AJ39" s="442">
        <v>12.81</v>
      </c>
      <c r="AK39" s="442">
        <v>13.03</v>
      </c>
      <c r="AL39" s="442">
        <v>12.68</v>
      </c>
      <c r="AM39" s="442">
        <v>12.79</v>
      </c>
      <c r="AN39" s="442">
        <v>12.85</v>
      </c>
      <c r="AO39" s="442">
        <v>13.09</v>
      </c>
      <c r="AP39" s="442">
        <v>13.28</v>
      </c>
      <c r="AQ39" s="442">
        <v>13.15</v>
      </c>
      <c r="AR39" s="442">
        <v>13.28</v>
      </c>
      <c r="AS39" s="442">
        <v>13.26</v>
      </c>
      <c r="AT39" s="442">
        <v>13.31</v>
      </c>
      <c r="AU39" s="442">
        <v>13.55</v>
      </c>
      <c r="AV39" s="442">
        <v>13.6</v>
      </c>
      <c r="AW39" s="442">
        <v>13.35</v>
      </c>
      <c r="AX39" s="442">
        <v>12.73878</v>
      </c>
      <c r="AY39" s="442">
        <v>12.668570000000001</v>
      </c>
      <c r="AZ39" s="443">
        <v>12.815709999999999</v>
      </c>
      <c r="BA39" s="443">
        <v>13.100949999999999</v>
      </c>
      <c r="BB39" s="443">
        <v>13.447520000000001</v>
      </c>
      <c r="BC39" s="443">
        <v>13.214399999999999</v>
      </c>
      <c r="BD39" s="443">
        <v>13.330170000000001</v>
      </c>
      <c r="BE39" s="443">
        <v>13.44725</v>
      </c>
      <c r="BF39" s="443">
        <v>13.531029999999999</v>
      </c>
      <c r="BG39" s="443">
        <v>13.71494</v>
      </c>
      <c r="BH39" s="443">
        <v>13.784190000000001</v>
      </c>
      <c r="BI39" s="443">
        <v>13.636100000000001</v>
      </c>
      <c r="BJ39" s="443">
        <v>13.020239999999999</v>
      </c>
      <c r="BK39" s="443">
        <v>12.934620000000001</v>
      </c>
      <c r="BL39" s="443">
        <v>13.06481</v>
      </c>
      <c r="BM39" s="443">
        <v>13.3772</v>
      </c>
      <c r="BN39" s="443">
        <v>13.831709999999999</v>
      </c>
      <c r="BO39" s="443">
        <v>13.50929</v>
      </c>
      <c r="BP39" s="443">
        <v>13.611750000000001</v>
      </c>
      <c r="BQ39" s="443">
        <v>13.71763</v>
      </c>
      <c r="BR39" s="443">
        <v>13.781459999999999</v>
      </c>
      <c r="BS39" s="443">
        <v>13.952400000000001</v>
      </c>
      <c r="BT39" s="443">
        <v>13.93859</v>
      </c>
      <c r="BU39" s="443">
        <v>13.84497</v>
      </c>
      <c r="BV39" s="443">
        <v>13.219440000000001</v>
      </c>
    </row>
    <row r="40" spans="1:74" s="392" customFormat="1" ht="12" customHeight="1" x14ac:dyDescent="0.2">
      <c r="A40" s="391"/>
      <c r="B40" s="777" t="s">
        <v>839</v>
      </c>
      <c r="C40" s="748"/>
      <c r="D40" s="748"/>
      <c r="E40" s="748"/>
      <c r="F40" s="748"/>
      <c r="G40" s="748"/>
      <c r="H40" s="748"/>
      <c r="I40" s="748"/>
      <c r="J40" s="748"/>
      <c r="K40" s="748"/>
      <c r="L40" s="748"/>
      <c r="M40" s="748"/>
      <c r="N40" s="748"/>
      <c r="O40" s="748"/>
      <c r="P40" s="748"/>
      <c r="Q40" s="742"/>
      <c r="AY40" s="454"/>
      <c r="AZ40" s="454"/>
      <c r="BA40" s="454"/>
      <c r="BB40" s="454"/>
      <c r="BC40" s="454"/>
      <c r="BD40" s="584"/>
      <c r="BE40" s="584"/>
      <c r="BF40" s="584"/>
      <c r="BG40" s="454"/>
      <c r="BH40" s="454"/>
      <c r="BI40" s="454"/>
      <c r="BJ40" s="454"/>
    </row>
    <row r="41" spans="1:74" s="392" customFormat="1" ht="12" customHeight="1" x14ac:dyDescent="0.2">
      <c r="A41" s="391"/>
      <c r="B41" s="777" t="s">
        <v>840</v>
      </c>
      <c r="C41" s="748"/>
      <c r="D41" s="748"/>
      <c r="E41" s="748"/>
      <c r="F41" s="748"/>
      <c r="G41" s="748"/>
      <c r="H41" s="748"/>
      <c r="I41" s="748"/>
      <c r="J41" s="748"/>
      <c r="K41" s="748"/>
      <c r="L41" s="748"/>
      <c r="M41" s="748"/>
      <c r="N41" s="748"/>
      <c r="O41" s="748"/>
      <c r="P41" s="748"/>
      <c r="Q41" s="742"/>
      <c r="AY41" s="454"/>
      <c r="AZ41" s="454"/>
      <c r="BA41" s="454"/>
      <c r="BB41" s="454"/>
      <c r="BC41" s="454"/>
      <c r="BD41" s="584"/>
      <c r="BE41" s="584"/>
      <c r="BF41" s="584"/>
      <c r="BG41" s="454"/>
      <c r="BH41" s="454"/>
      <c r="BI41" s="454"/>
      <c r="BJ41" s="454"/>
    </row>
    <row r="42" spans="1:74" s="392" customFormat="1" ht="12" customHeight="1" x14ac:dyDescent="0.2">
      <c r="A42" s="391"/>
      <c r="B42" s="775" t="s">
        <v>999</v>
      </c>
      <c r="C42" s="748"/>
      <c r="D42" s="748"/>
      <c r="E42" s="748"/>
      <c r="F42" s="748"/>
      <c r="G42" s="748"/>
      <c r="H42" s="748"/>
      <c r="I42" s="748"/>
      <c r="J42" s="748"/>
      <c r="K42" s="748"/>
      <c r="L42" s="748"/>
      <c r="M42" s="748"/>
      <c r="N42" s="748"/>
      <c r="O42" s="748"/>
      <c r="P42" s="748"/>
      <c r="Q42" s="742"/>
      <c r="AY42" s="454"/>
      <c r="AZ42" s="454"/>
      <c r="BA42" s="454"/>
      <c r="BB42" s="454"/>
      <c r="BC42" s="454"/>
      <c r="BD42" s="584"/>
      <c r="BE42" s="584"/>
      <c r="BF42" s="584"/>
      <c r="BG42" s="454"/>
      <c r="BH42" s="454"/>
      <c r="BI42" s="454"/>
      <c r="BJ42" s="454"/>
    </row>
    <row r="43" spans="1:74" s="392" customFormat="1" ht="12" customHeight="1" x14ac:dyDescent="0.2">
      <c r="A43" s="391"/>
      <c r="B43" s="762" t="s">
        <v>815</v>
      </c>
      <c r="C43" s="763"/>
      <c r="D43" s="763"/>
      <c r="E43" s="763"/>
      <c r="F43" s="763"/>
      <c r="G43" s="763"/>
      <c r="H43" s="763"/>
      <c r="I43" s="763"/>
      <c r="J43" s="763"/>
      <c r="K43" s="763"/>
      <c r="L43" s="763"/>
      <c r="M43" s="763"/>
      <c r="N43" s="763"/>
      <c r="O43" s="763"/>
      <c r="P43" s="763"/>
      <c r="Q43" s="763"/>
      <c r="AY43" s="454"/>
      <c r="AZ43" s="454"/>
      <c r="BA43" s="454"/>
      <c r="BB43" s="454"/>
      <c r="BC43" s="454"/>
      <c r="BD43" s="584"/>
      <c r="BE43" s="584"/>
      <c r="BF43" s="584"/>
      <c r="BG43" s="454"/>
      <c r="BH43" s="454"/>
      <c r="BI43" s="454"/>
      <c r="BJ43" s="454"/>
    </row>
    <row r="44" spans="1:74" s="392" customFormat="1" ht="12" customHeight="1" x14ac:dyDescent="0.2">
      <c r="A44" s="391"/>
      <c r="B44" s="778" t="str">
        <f>"Notes: "&amp;"EIA completed modeling and analysis for this report on " &amp;Dates!D2&amp;"."</f>
        <v>Notes: EIA completed modeling and analysis for this report on Thursday February 4, 2021.</v>
      </c>
      <c r="C44" s="755"/>
      <c r="D44" s="755"/>
      <c r="E44" s="755"/>
      <c r="F44" s="755"/>
      <c r="G44" s="755"/>
      <c r="H44" s="755"/>
      <c r="I44" s="755"/>
      <c r="J44" s="755"/>
      <c r="K44" s="755"/>
      <c r="L44" s="755"/>
      <c r="M44" s="755"/>
      <c r="N44" s="755"/>
      <c r="O44" s="755"/>
      <c r="P44" s="755"/>
      <c r="Q44" s="755"/>
      <c r="AY44" s="454"/>
      <c r="AZ44" s="454"/>
      <c r="BA44" s="454"/>
      <c r="BB44" s="454"/>
      <c r="BC44" s="454"/>
      <c r="BD44" s="584"/>
      <c r="BE44" s="584"/>
      <c r="BF44" s="584"/>
      <c r="BG44" s="454"/>
      <c r="BH44" s="454"/>
      <c r="BI44" s="454"/>
      <c r="BJ44" s="454"/>
    </row>
    <row r="45" spans="1:74" s="392" customFormat="1" ht="12" customHeight="1" x14ac:dyDescent="0.2">
      <c r="A45" s="391"/>
      <c r="B45" s="756" t="s">
        <v>353</v>
      </c>
      <c r="C45" s="755"/>
      <c r="D45" s="755"/>
      <c r="E45" s="755"/>
      <c r="F45" s="755"/>
      <c r="G45" s="755"/>
      <c r="H45" s="755"/>
      <c r="I45" s="755"/>
      <c r="J45" s="755"/>
      <c r="K45" s="755"/>
      <c r="L45" s="755"/>
      <c r="M45" s="755"/>
      <c r="N45" s="755"/>
      <c r="O45" s="755"/>
      <c r="P45" s="755"/>
      <c r="Q45" s="755"/>
      <c r="AY45" s="454"/>
      <c r="AZ45" s="454"/>
      <c r="BA45" s="454"/>
      <c r="BB45" s="454"/>
      <c r="BC45" s="454"/>
      <c r="BD45" s="584"/>
      <c r="BE45" s="584"/>
      <c r="BF45" s="584"/>
      <c r="BG45" s="454"/>
      <c r="BH45" s="454"/>
      <c r="BI45" s="454"/>
      <c r="BJ45" s="454"/>
    </row>
    <row r="46" spans="1:74" s="392" customFormat="1" ht="12" customHeight="1" x14ac:dyDescent="0.2">
      <c r="A46" s="391"/>
      <c r="B46" s="776" t="s">
        <v>1395</v>
      </c>
      <c r="C46" s="763"/>
      <c r="D46" s="763"/>
      <c r="E46" s="763"/>
      <c r="F46" s="763"/>
      <c r="G46" s="763"/>
      <c r="H46" s="763"/>
      <c r="I46" s="763"/>
      <c r="J46" s="763"/>
      <c r="K46" s="763"/>
      <c r="L46" s="763"/>
      <c r="M46" s="763"/>
      <c r="N46" s="763"/>
      <c r="O46" s="763"/>
      <c r="P46" s="763"/>
      <c r="Q46" s="763"/>
      <c r="AY46" s="454"/>
      <c r="AZ46" s="454"/>
      <c r="BA46" s="454"/>
      <c r="BB46" s="454"/>
      <c r="BC46" s="454"/>
      <c r="BD46" s="584"/>
      <c r="BE46" s="584"/>
      <c r="BF46" s="584"/>
      <c r="BG46" s="454"/>
      <c r="BH46" s="454"/>
      <c r="BI46" s="454"/>
      <c r="BJ46" s="454"/>
    </row>
    <row r="47" spans="1:74" s="392" customFormat="1" ht="12" customHeight="1" x14ac:dyDescent="0.2">
      <c r="A47" s="391"/>
      <c r="B47" s="749" t="s">
        <v>841</v>
      </c>
      <c r="C47" s="748"/>
      <c r="D47" s="748"/>
      <c r="E47" s="748"/>
      <c r="F47" s="748"/>
      <c r="G47" s="748"/>
      <c r="H47" s="748"/>
      <c r="I47" s="748"/>
      <c r="J47" s="748"/>
      <c r="K47" s="748"/>
      <c r="L47" s="748"/>
      <c r="M47" s="748"/>
      <c r="N47" s="748"/>
      <c r="O47" s="748"/>
      <c r="P47" s="748"/>
      <c r="Q47" s="742"/>
      <c r="AY47" s="454"/>
      <c r="AZ47" s="454"/>
      <c r="BA47" s="454"/>
      <c r="BB47" s="454"/>
      <c r="BC47" s="454"/>
      <c r="BD47" s="584"/>
      <c r="BE47" s="584"/>
      <c r="BF47" s="584"/>
      <c r="BG47" s="454"/>
      <c r="BH47" s="454"/>
      <c r="BI47" s="454"/>
      <c r="BJ47" s="454"/>
    </row>
    <row r="48" spans="1:74" s="392" customFormat="1" ht="12" customHeight="1" x14ac:dyDescent="0.2">
      <c r="A48" s="391"/>
      <c r="B48" s="772" t="s">
        <v>842</v>
      </c>
      <c r="C48" s="742"/>
      <c r="D48" s="742"/>
      <c r="E48" s="742"/>
      <c r="F48" s="742"/>
      <c r="G48" s="742"/>
      <c r="H48" s="742"/>
      <c r="I48" s="742"/>
      <c r="J48" s="742"/>
      <c r="K48" s="742"/>
      <c r="L48" s="742"/>
      <c r="M48" s="742"/>
      <c r="N48" s="742"/>
      <c r="O48" s="742"/>
      <c r="P48" s="742"/>
      <c r="Q48" s="742"/>
      <c r="AY48" s="454"/>
      <c r="AZ48" s="454"/>
      <c r="BA48" s="454"/>
      <c r="BB48" s="454"/>
      <c r="BC48" s="454"/>
      <c r="BD48" s="584"/>
      <c r="BE48" s="584"/>
      <c r="BF48" s="584"/>
      <c r="BG48" s="454"/>
      <c r="BH48" s="454"/>
      <c r="BI48" s="454"/>
      <c r="BJ48" s="454"/>
    </row>
    <row r="49" spans="1:74" s="392" customFormat="1" ht="12" customHeight="1" x14ac:dyDescent="0.2">
      <c r="A49" s="391"/>
      <c r="B49" s="774" t="s">
        <v>680</v>
      </c>
      <c r="C49" s="742"/>
      <c r="D49" s="742"/>
      <c r="E49" s="742"/>
      <c r="F49" s="742"/>
      <c r="G49" s="742"/>
      <c r="H49" s="742"/>
      <c r="I49" s="742"/>
      <c r="J49" s="742"/>
      <c r="K49" s="742"/>
      <c r="L49" s="742"/>
      <c r="M49" s="742"/>
      <c r="N49" s="742"/>
      <c r="O49" s="742"/>
      <c r="P49" s="742"/>
      <c r="Q49" s="742"/>
      <c r="AY49" s="454"/>
      <c r="AZ49" s="454"/>
      <c r="BA49" s="454"/>
      <c r="BB49" s="454"/>
      <c r="BC49" s="454"/>
      <c r="BD49" s="584"/>
      <c r="BE49" s="584"/>
      <c r="BF49" s="584"/>
      <c r="BG49" s="454"/>
      <c r="BH49" s="454"/>
      <c r="BI49" s="454"/>
      <c r="BJ49" s="454"/>
    </row>
    <row r="50" spans="1:74" s="392" customFormat="1" ht="12" customHeight="1" x14ac:dyDescent="0.2">
      <c r="A50" s="391"/>
      <c r="B50" s="751" t="s">
        <v>838</v>
      </c>
      <c r="C50" s="752"/>
      <c r="D50" s="752"/>
      <c r="E50" s="752"/>
      <c r="F50" s="752"/>
      <c r="G50" s="752"/>
      <c r="H50" s="752"/>
      <c r="I50" s="752"/>
      <c r="J50" s="752"/>
      <c r="K50" s="752"/>
      <c r="L50" s="752"/>
      <c r="M50" s="752"/>
      <c r="N50" s="752"/>
      <c r="O50" s="752"/>
      <c r="P50" s="752"/>
      <c r="Q50" s="742"/>
      <c r="AY50" s="454"/>
      <c r="AZ50" s="454"/>
      <c r="BA50" s="454"/>
      <c r="BB50" s="454"/>
      <c r="BC50" s="454"/>
      <c r="BD50" s="584"/>
      <c r="BE50" s="584"/>
      <c r="BF50" s="584"/>
      <c r="BG50" s="454"/>
      <c r="BH50" s="454"/>
      <c r="BI50" s="454"/>
      <c r="BJ50" s="454"/>
    </row>
    <row r="51" spans="1:74" s="394" customFormat="1" ht="12" customHeight="1" x14ac:dyDescent="0.2">
      <c r="A51" s="393"/>
      <c r="B51" s="771" t="s">
        <v>1391</v>
      </c>
      <c r="C51" s="742"/>
      <c r="D51" s="742"/>
      <c r="E51" s="742"/>
      <c r="F51" s="742"/>
      <c r="G51" s="742"/>
      <c r="H51" s="742"/>
      <c r="I51" s="742"/>
      <c r="J51" s="742"/>
      <c r="K51" s="742"/>
      <c r="L51" s="742"/>
      <c r="M51" s="742"/>
      <c r="N51" s="742"/>
      <c r="O51" s="742"/>
      <c r="P51" s="742"/>
      <c r="Q51" s="742"/>
      <c r="AY51" s="455"/>
      <c r="AZ51" s="455"/>
      <c r="BA51" s="455"/>
      <c r="BB51" s="455"/>
      <c r="BC51" s="455"/>
      <c r="BD51" s="585"/>
      <c r="BE51" s="585"/>
      <c r="BF51" s="585"/>
      <c r="BG51" s="455"/>
      <c r="BH51" s="455"/>
      <c r="BI51" s="455"/>
      <c r="BJ51" s="455"/>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59" customWidth="1"/>
    <col min="2" max="2" width="25.4257812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2.75" x14ac:dyDescent="0.2">
      <c r="A1" s="766" t="s">
        <v>798</v>
      </c>
      <c r="B1" s="781" t="s">
        <v>1365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2.75" x14ac:dyDescent="0.2">
      <c r="A2" s="767"/>
      <c r="B2" s="489" t="str">
        <f>"U.S. Energy Information Administration  |  Short-Term Energy Outlook  - "&amp;Dates!D1</f>
        <v>U.S. Energy Information Administration  |  Short-Term Energy Outlook  - February 2021</v>
      </c>
      <c r="C2" s="492"/>
      <c r="D2" s="492"/>
      <c r="E2" s="492"/>
      <c r="F2" s="492"/>
      <c r="G2" s="492"/>
      <c r="H2" s="492"/>
      <c r="I2" s="492"/>
      <c r="J2" s="721"/>
    </row>
    <row r="3" spans="1:74" s="12" customFormat="1" ht="12.75" x14ac:dyDescent="0.2">
      <c r="A3" s="14"/>
      <c r="B3" s="720"/>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27.153471418999999</v>
      </c>
      <c r="D6" s="244">
        <v>27.617606286000001</v>
      </c>
      <c r="E6" s="244">
        <v>27.668934709999998</v>
      </c>
      <c r="F6" s="244">
        <v>27.060219</v>
      </c>
      <c r="G6" s="244">
        <v>27.263667387000002</v>
      </c>
      <c r="H6" s="244">
        <v>27.227900333000001</v>
      </c>
      <c r="I6" s="244">
        <v>27.687251676999999</v>
      </c>
      <c r="J6" s="244">
        <v>27.59171529</v>
      </c>
      <c r="K6" s="244">
        <v>27.165541999999999</v>
      </c>
      <c r="L6" s="244">
        <v>28.142574355000001</v>
      </c>
      <c r="M6" s="244">
        <v>29.004297333</v>
      </c>
      <c r="N6" s="244">
        <v>28.573344386999999</v>
      </c>
      <c r="O6" s="244">
        <v>28.816002096999998</v>
      </c>
      <c r="P6" s="244">
        <v>29.262971143000001</v>
      </c>
      <c r="Q6" s="244">
        <v>29.572425128999999</v>
      </c>
      <c r="R6" s="244">
        <v>29.411643667</v>
      </c>
      <c r="S6" s="244">
        <v>29.243968871</v>
      </c>
      <c r="T6" s="244">
        <v>29.498477999999999</v>
      </c>
      <c r="U6" s="244">
        <v>30.296551161</v>
      </c>
      <c r="V6" s="244">
        <v>31.046612418999999</v>
      </c>
      <c r="W6" s="244">
        <v>30.415925999999999</v>
      </c>
      <c r="X6" s="244">
        <v>31.040756128999998</v>
      </c>
      <c r="Y6" s="244">
        <v>31.531990666999999</v>
      </c>
      <c r="Z6" s="244">
        <v>31.701569902999999</v>
      </c>
      <c r="AA6" s="244">
        <v>30.947443676999999</v>
      </c>
      <c r="AB6" s="244">
        <v>30.953019142999999</v>
      </c>
      <c r="AC6" s="244">
        <v>31.276847064999998</v>
      </c>
      <c r="AD6" s="244">
        <v>31.557328333000001</v>
      </c>
      <c r="AE6" s="244">
        <v>31.290249257999999</v>
      </c>
      <c r="AF6" s="244">
        <v>31.124839000000001</v>
      </c>
      <c r="AG6" s="244">
        <v>31.066044677000001</v>
      </c>
      <c r="AH6" s="244">
        <v>31.648049418999999</v>
      </c>
      <c r="AI6" s="244">
        <v>31.730905332999999</v>
      </c>
      <c r="AJ6" s="244">
        <v>32.150028355000003</v>
      </c>
      <c r="AK6" s="244">
        <v>32.967588333000002</v>
      </c>
      <c r="AL6" s="244">
        <v>33.154992194000002</v>
      </c>
      <c r="AM6" s="244">
        <v>33.031911452000003</v>
      </c>
      <c r="AN6" s="244">
        <v>32.808306897000001</v>
      </c>
      <c r="AO6" s="244">
        <v>32.868804838999999</v>
      </c>
      <c r="AP6" s="244">
        <v>30.740904666999999</v>
      </c>
      <c r="AQ6" s="244">
        <v>28.123891967999999</v>
      </c>
      <c r="AR6" s="244">
        <v>29.443575332999998</v>
      </c>
      <c r="AS6" s="244">
        <v>30.304189000000001</v>
      </c>
      <c r="AT6" s="244">
        <v>29.638378323000001</v>
      </c>
      <c r="AU6" s="244">
        <v>29.811285999999999</v>
      </c>
      <c r="AV6" s="244">
        <v>29.721152596</v>
      </c>
      <c r="AW6" s="244">
        <v>30.997561958999999</v>
      </c>
      <c r="AX6" s="244">
        <v>31.187786426999999</v>
      </c>
      <c r="AY6" s="244">
        <v>30.872137953999999</v>
      </c>
      <c r="AZ6" s="368">
        <v>30.946235955999999</v>
      </c>
      <c r="BA6" s="368">
        <v>30.994926155000002</v>
      </c>
      <c r="BB6" s="368">
        <v>31.127031782</v>
      </c>
      <c r="BC6" s="368">
        <v>31.071044067999999</v>
      </c>
      <c r="BD6" s="368">
        <v>30.918905637000002</v>
      </c>
      <c r="BE6" s="368">
        <v>31.224497318000001</v>
      </c>
      <c r="BF6" s="368">
        <v>31.433503179999999</v>
      </c>
      <c r="BG6" s="368">
        <v>31.307774291000001</v>
      </c>
      <c r="BH6" s="368">
        <v>31.519883857</v>
      </c>
      <c r="BI6" s="368">
        <v>31.863463318000001</v>
      </c>
      <c r="BJ6" s="368">
        <v>31.844664067</v>
      </c>
      <c r="BK6" s="368">
        <v>31.731382619000001</v>
      </c>
      <c r="BL6" s="368">
        <v>31.747865878999999</v>
      </c>
      <c r="BM6" s="368">
        <v>31.877809934999998</v>
      </c>
      <c r="BN6" s="368">
        <v>32.019452018999999</v>
      </c>
      <c r="BO6" s="368">
        <v>32.023523662999999</v>
      </c>
      <c r="BP6" s="368">
        <v>32.055577982999999</v>
      </c>
      <c r="BQ6" s="368">
        <v>32.170798130000001</v>
      </c>
      <c r="BR6" s="368">
        <v>32.350175980000003</v>
      </c>
      <c r="BS6" s="368">
        <v>32.351517102999999</v>
      </c>
      <c r="BT6" s="368">
        <v>32.588667045999998</v>
      </c>
      <c r="BU6" s="368">
        <v>32.937902850999997</v>
      </c>
      <c r="BV6" s="368">
        <v>32.970365016999999</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18.348533</v>
      </c>
      <c r="AV7" s="244">
        <v>17.903275580999999</v>
      </c>
      <c r="AW7" s="244">
        <v>18.652014667</v>
      </c>
      <c r="AX7" s="244">
        <v>18.518103094000001</v>
      </c>
      <c r="AY7" s="244">
        <v>18.270522256</v>
      </c>
      <c r="AZ7" s="368">
        <v>18.338475299999999</v>
      </c>
      <c r="BA7" s="368">
        <v>18.392560799999998</v>
      </c>
      <c r="BB7" s="368">
        <v>18.541870200000002</v>
      </c>
      <c r="BC7" s="368">
        <v>18.6978212</v>
      </c>
      <c r="BD7" s="368">
        <v>18.6532956</v>
      </c>
      <c r="BE7" s="368">
        <v>18.733744099999999</v>
      </c>
      <c r="BF7" s="368">
        <v>18.942174000000001</v>
      </c>
      <c r="BG7" s="368">
        <v>18.946275700000001</v>
      </c>
      <c r="BH7" s="368">
        <v>18.8763291</v>
      </c>
      <c r="BI7" s="368">
        <v>19.196675500000001</v>
      </c>
      <c r="BJ7" s="368">
        <v>19.198043699999999</v>
      </c>
      <c r="BK7" s="368">
        <v>19.0156256</v>
      </c>
      <c r="BL7" s="368">
        <v>19.037620700000002</v>
      </c>
      <c r="BM7" s="368">
        <v>19.243172099999999</v>
      </c>
      <c r="BN7" s="368">
        <v>19.404586500000001</v>
      </c>
      <c r="BO7" s="368">
        <v>19.556633099999999</v>
      </c>
      <c r="BP7" s="368">
        <v>19.5690451</v>
      </c>
      <c r="BQ7" s="368">
        <v>19.690765800000001</v>
      </c>
      <c r="BR7" s="368">
        <v>19.963416299999999</v>
      </c>
      <c r="BS7" s="368">
        <v>20.0204658</v>
      </c>
      <c r="BT7" s="368">
        <v>19.988197100000001</v>
      </c>
      <c r="BU7" s="368">
        <v>20.2770805</v>
      </c>
      <c r="BV7" s="368">
        <v>20.307874600000002</v>
      </c>
    </row>
    <row r="8" spans="1:74" ht="11.1" customHeight="1" x14ac:dyDescent="0.2">
      <c r="A8" s="159" t="s">
        <v>293</v>
      </c>
      <c r="B8" s="170" t="s">
        <v>267</v>
      </c>
      <c r="C8" s="244">
        <v>5.120139</v>
      </c>
      <c r="D8" s="244">
        <v>5.1401389999999996</v>
      </c>
      <c r="E8" s="244">
        <v>4.910139</v>
      </c>
      <c r="F8" s="244">
        <v>4.5001389999999999</v>
      </c>
      <c r="G8" s="244">
        <v>4.6331389999999999</v>
      </c>
      <c r="H8" s="244">
        <v>4.6861389999999998</v>
      </c>
      <c r="I8" s="244">
        <v>4.963139</v>
      </c>
      <c r="J8" s="244">
        <v>5.1171389999999999</v>
      </c>
      <c r="K8" s="244">
        <v>4.9331389999999997</v>
      </c>
      <c r="L8" s="244">
        <v>4.9451390000000002</v>
      </c>
      <c r="M8" s="244">
        <v>5.2731389999999996</v>
      </c>
      <c r="N8" s="244">
        <v>5.3501390000000004</v>
      </c>
      <c r="O8" s="244">
        <v>5.2341389999999999</v>
      </c>
      <c r="P8" s="244">
        <v>5.3951390000000004</v>
      </c>
      <c r="Q8" s="244">
        <v>5.4341390000000001</v>
      </c>
      <c r="R8" s="244">
        <v>5.0681390000000004</v>
      </c>
      <c r="S8" s="244">
        <v>5.2191390000000002</v>
      </c>
      <c r="T8" s="244">
        <v>5.1471390000000001</v>
      </c>
      <c r="U8" s="244">
        <v>5.3611389999999997</v>
      </c>
      <c r="V8" s="244">
        <v>5.6471390000000001</v>
      </c>
      <c r="W8" s="244">
        <v>5.2241390000000001</v>
      </c>
      <c r="X8" s="244">
        <v>5.5401389999999999</v>
      </c>
      <c r="Y8" s="244">
        <v>5.6371390000000003</v>
      </c>
      <c r="Z8" s="244">
        <v>5.6671389999999997</v>
      </c>
      <c r="AA8" s="244">
        <v>5.3921390000000002</v>
      </c>
      <c r="AB8" s="244">
        <v>5.4131390000000001</v>
      </c>
      <c r="AC8" s="244">
        <v>5.4981390000000001</v>
      </c>
      <c r="AD8" s="244">
        <v>5.5421389999999997</v>
      </c>
      <c r="AE8" s="244">
        <v>5.3671389999999999</v>
      </c>
      <c r="AF8" s="244">
        <v>5.5041390000000003</v>
      </c>
      <c r="AG8" s="244">
        <v>5.5001389999999999</v>
      </c>
      <c r="AH8" s="244">
        <v>5.527139</v>
      </c>
      <c r="AI8" s="244">
        <v>5.3841390000000002</v>
      </c>
      <c r="AJ8" s="244">
        <v>5.455139</v>
      </c>
      <c r="AK8" s="244">
        <v>5.6481389999999996</v>
      </c>
      <c r="AL8" s="244">
        <v>5.793139</v>
      </c>
      <c r="AM8" s="244">
        <v>5.6011389999999999</v>
      </c>
      <c r="AN8" s="244">
        <v>5.7171390000000004</v>
      </c>
      <c r="AO8" s="244">
        <v>5.6271389999999997</v>
      </c>
      <c r="AP8" s="244">
        <v>5.0151389999999996</v>
      </c>
      <c r="AQ8" s="244">
        <v>4.7391389999999998</v>
      </c>
      <c r="AR8" s="244">
        <v>5.0641389999999999</v>
      </c>
      <c r="AS8" s="244">
        <v>4.947139</v>
      </c>
      <c r="AT8" s="244">
        <v>4.8311390000000003</v>
      </c>
      <c r="AU8" s="244">
        <v>4.902139</v>
      </c>
      <c r="AV8" s="244">
        <v>5.2744901198000003</v>
      </c>
      <c r="AW8" s="244">
        <v>5.6858504285000002</v>
      </c>
      <c r="AX8" s="244">
        <v>5.8932674780000003</v>
      </c>
      <c r="AY8" s="244">
        <v>5.8155231991000003</v>
      </c>
      <c r="AZ8" s="368">
        <v>5.7923556831000003</v>
      </c>
      <c r="BA8" s="368">
        <v>5.7423205802000004</v>
      </c>
      <c r="BB8" s="368">
        <v>5.7648561626000001</v>
      </c>
      <c r="BC8" s="368">
        <v>5.7383579679999999</v>
      </c>
      <c r="BD8" s="368">
        <v>5.7556148882000002</v>
      </c>
      <c r="BE8" s="368">
        <v>5.7343649333000002</v>
      </c>
      <c r="BF8" s="368">
        <v>5.7707750500000001</v>
      </c>
      <c r="BG8" s="368">
        <v>5.8073813152999998</v>
      </c>
      <c r="BH8" s="368">
        <v>5.7992430531999997</v>
      </c>
      <c r="BI8" s="368">
        <v>5.8124386890000004</v>
      </c>
      <c r="BJ8" s="368">
        <v>5.7651030516999997</v>
      </c>
      <c r="BK8" s="368">
        <v>5.8561294075000001</v>
      </c>
      <c r="BL8" s="368">
        <v>5.8358518523000003</v>
      </c>
      <c r="BM8" s="368">
        <v>5.7933858705999999</v>
      </c>
      <c r="BN8" s="368">
        <v>5.8105246932999997</v>
      </c>
      <c r="BO8" s="368">
        <v>5.7822343930000004</v>
      </c>
      <c r="BP8" s="368">
        <v>5.8037236514000003</v>
      </c>
      <c r="BQ8" s="368">
        <v>5.7849968366000004</v>
      </c>
      <c r="BR8" s="368">
        <v>5.8250890199000001</v>
      </c>
      <c r="BS8" s="368">
        <v>5.8649292801000001</v>
      </c>
      <c r="BT8" s="368">
        <v>5.8602473762000002</v>
      </c>
      <c r="BU8" s="368">
        <v>5.8769353662999997</v>
      </c>
      <c r="BV8" s="368">
        <v>5.8339928464000002</v>
      </c>
    </row>
    <row r="9" spans="1:74" ht="11.1" customHeight="1" x14ac:dyDescent="0.2">
      <c r="A9" s="159" t="s">
        <v>294</v>
      </c>
      <c r="B9" s="170" t="s">
        <v>276</v>
      </c>
      <c r="C9" s="244">
        <v>2.341504</v>
      </c>
      <c r="D9" s="244">
        <v>2.3485040000000001</v>
      </c>
      <c r="E9" s="244">
        <v>2.3445040000000001</v>
      </c>
      <c r="F9" s="244">
        <v>2.329504</v>
      </c>
      <c r="G9" s="244">
        <v>2.3345039999999999</v>
      </c>
      <c r="H9" s="244">
        <v>2.3235039999999998</v>
      </c>
      <c r="I9" s="244">
        <v>2.2955040000000002</v>
      </c>
      <c r="J9" s="244">
        <v>2.220504</v>
      </c>
      <c r="K9" s="244">
        <v>2.0165039999999999</v>
      </c>
      <c r="L9" s="244">
        <v>2.1875040000000001</v>
      </c>
      <c r="M9" s="244">
        <v>2.1335039999999998</v>
      </c>
      <c r="N9" s="244">
        <v>2.1345040000000002</v>
      </c>
      <c r="O9" s="244">
        <v>2.2035040000000001</v>
      </c>
      <c r="P9" s="244">
        <v>2.1665040000000002</v>
      </c>
      <c r="Q9" s="244">
        <v>2.1295039999999998</v>
      </c>
      <c r="R9" s="244">
        <v>2.1625040000000002</v>
      </c>
      <c r="S9" s="244">
        <v>2.1275040000000001</v>
      </c>
      <c r="T9" s="244">
        <v>2.1095039999999998</v>
      </c>
      <c r="U9" s="244">
        <v>2.1065040000000002</v>
      </c>
      <c r="V9" s="244">
        <v>2.0725039999999999</v>
      </c>
      <c r="W9" s="244">
        <v>2.0815039999999998</v>
      </c>
      <c r="X9" s="244">
        <v>1.9835039999999999</v>
      </c>
      <c r="Y9" s="244">
        <v>1.932504</v>
      </c>
      <c r="Z9" s="244">
        <v>1.944504</v>
      </c>
      <c r="AA9" s="244">
        <v>1.861504</v>
      </c>
      <c r="AB9" s="244">
        <v>1.942504</v>
      </c>
      <c r="AC9" s="244">
        <v>1.9355039999999999</v>
      </c>
      <c r="AD9" s="244">
        <v>1.9155040000000001</v>
      </c>
      <c r="AE9" s="244">
        <v>1.8995040000000001</v>
      </c>
      <c r="AF9" s="244">
        <v>1.9035040000000001</v>
      </c>
      <c r="AG9" s="244">
        <v>1.900504</v>
      </c>
      <c r="AH9" s="244">
        <v>1.928504</v>
      </c>
      <c r="AI9" s="244">
        <v>1.956504</v>
      </c>
      <c r="AJ9" s="244">
        <v>1.902504</v>
      </c>
      <c r="AK9" s="244">
        <v>1.9395039999999999</v>
      </c>
      <c r="AL9" s="244">
        <v>1.9555039999999999</v>
      </c>
      <c r="AM9" s="244">
        <v>1.9955039999999999</v>
      </c>
      <c r="AN9" s="244">
        <v>1.9985040000000001</v>
      </c>
      <c r="AO9" s="244">
        <v>2.015504</v>
      </c>
      <c r="AP9" s="244">
        <v>2.0005039999999998</v>
      </c>
      <c r="AQ9" s="244">
        <v>1.9155040000000001</v>
      </c>
      <c r="AR9" s="244">
        <v>1.8995040000000001</v>
      </c>
      <c r="AS9" s="244">
        <v>1.8835040000000001</v>
      </c>
      <c r="AT9" s="244">
        <v>1.9255040000000001</v>
      </c>
      <c r="AU9" s="244">
        <v>1.926504</v>
      </c>
      <c r="AV9" s="244">
        <v>1.8897108555</v>
      </c>
      <c r="AW9" s="244">
        <v>1.8896571921</v>
      </c>
      <c r="AX9" s="244">
        <v>1.9149023456000001</v>
      </c>
      <c r="AY9" s="244">
        <v>1.8796894745999999</v>
      </c>
      <c r="AZ9" s="368">
        <v>1.8570107266</v>
      </c>
      <c r="BA9" s="368">
        <v>1.8570092427</v>
      </c>
      <c r="BB9" s="368">
        <v>1.8453364371000001</v>
      </c>
      <c r="BC9" s="368">
        <v>1.8454220334</v>
      </c>
      <c r="BD9" s="368">
        <v>1.8340634650000001</v>
      </c>
      <c r="BE9" s="368">
        <v>1.8108166197</v>
      </c>
      <c r="BF9" s="368">
        <v>1.8050325597000001</v>
      </c>
      <c r="BG9" s="368">
        <v>1.7993489758000001</v>
      </c>
      <c r="BH9" s="368">
        <v>1.7933362801999999</v>
      </c>
      <c r="BI9" s="368">
        <v>1.787776088</v>
      </c>
      <c r="BJ9" s="368">
        <v>1.7879385408999999</v>
      </c>
      <c r="BK9" s="368">
        <v>1.7705523716</v>
      </c>
      <c r="BL9" s="368">
        <v>1.7544065055</v>
      </c>
      <c r="BM9" s="368">
        <v>1.7376624159</v>
      </c>
      <c r="BN9" s="368">
        <v>1.7212245717000001</v>
      </c>
      <c r="BO9" s="368">
        <v>1.7049547110000001</v>
      </c>
      <c r="BP9" s="368">
        <v>1.6890839635999999</v>
      </c>
      <c r="BQ9" s="368">
        <v>1.6731219208000001</v>
      </c>
      <c r="BR9" s="368">
        <v>1.6573079084</v>
      </c>
      <c r="BS9" s="368">
        <v>1.6488789603</v>
      </c>
      <c r="BT9" s="368">
        <v>1.6486601856</v>
      </c>
      <c r="BU9" s="368">
        <v>1.6488739220999999</v>
      </c>
      <c r="BV9" s="368">
        <v>1.6490779818000001</v>
      </c>
    </row>
    <row r="10" spans="1:74" ht="11.1" customHeight="1" x14ac:dyDescent="0.2">
      <c r="A10" s="159" t="s">
        <v>295</v>
      </c>
      <c r="B10" s="170" t="s">
        <v>270</v>
      </c>
      <c r="C10" s="244">
        <v>4.9168750000000001</v>
      </c>
      <c r="D10" s="244">
        <v>4.9488750000000001</v>
      </c>
      <c r="E10" s="244">
        <v>5.0248749999999998</v>
      </c>
      <c r="F10" s="244">
        <v>4.9448749999999997</v>
      </c>
      <c r="G10" s="244">
        <v>4.7918750000000001</v>
      </c>
      <c r="H10" s="244">
        <v>4.6928749999999999</v>
      </c>
      <c r="I10" s="244">
        <v>4.8388749999999998</v>
      </c>
      <c r="J10" s="244">
        <v>4.6648750000000003</v>
      </c>
      <c r="K10" s="244">
        <v>4.5678749999999999</v>
      </c>
      <c r="L10" s="244">
        <v>4.8178749999999999</v>
      </c>
      <c r="M10" s="244">
        <v>4.7618749999999999</v>
      </c>
      <c r="N10" s="244">
        <v>4.5498750000000001</v>
      </c>
      <c r="O10" s="244">
        <v>4.9997999999999996</v>
      </c>
      <c r="P10" s="244">
        <v>4.8958000000000004</v>
      </c>
      <c r="Q10" s="244">
        <v>4.7808000000000002</v>
      </c>
      <c r="R10" s="244">
        <v>4.8757999999999999</v>
      </c>
      <c r="S10" s="244">
        <v>4.5317999999999996</v>
      </c>
      <c r="T10" s="244">
        <v>4.6947999999999999</v>
      </c>
      <c r="U10" s="244">
        <v>4.8487999999999998</v>
      </c>
      <c r="V10" s="244">
        <v>4.6618000000000004</v>
      </c>
      <c r="W10" s="244">
        <v>4.4417999999999997</v>
      </c>
      <c r="X10" s="244">
        <v>4.8548</v>
      </c>
      <c r="Y10" s="244">
        <v>4.8937999999999997</v>
      </c>
      <c r="Z10" s="244">
        <v>4.9218000000000002</v>
      </c>
      <c r="AA10" s="244">
        <v>4.8297999999999996</v>
      </c>
      <c r="AB10" s="244">
        <v>4.8697999999999997</v>
      </c>
      <c r="AC10" s="244">
        <v>4.8468</v>
      </c>
      <c r="AD10" s="244">
        <v>4.7778</v>
      </c>
      <c r="AE10" s="244">
        <v>4.6148400000000001</v>
      </c>
      <c r="AF10" s="244">
        <v>4.3888400000000001</v>
      </c>
      <c r="AG10" s="244">
        <v>4.70784</v>
      </c>
      <c r="AH10" s="244">
        <v>4.5667999999999997</v>
      </c>
      <c r="AI10" s="244">
        <v>4.6257999999999999</v>
      </c>
      <c r="AJ10" s="244">
        <v>4.8028000000000004</v>
      </c>
      <c r="AK10" s="244">
        <v>5.0518000000000001</v>
      </c>
      <c r="AL10" s="244">
        <v>5.1067999999999998</v>
      </c>
      <c r="AM10" s="244">
        <v>5.0177100000000001</v>
      </c>
      <c r="AN10" s="244">
        <v>5.0947100000000001</v>
      </c>
      <c r="AO10" s="244">
        <v>4.9927099999999998</v>
      </c>
      <c r="AP10" s="244">
        <v>5.1511100000000001</v>
      </c>
      <c r="AQ10" s="244">
        <v>4.9181100000000004</v>
      </c>
      <c r="AR10" s="244">
        <v>4.8191100000000002</v>
      </c>
      <c r="AS10" s="244">
        <v>4.9631100000000004</v>
      </c>
      <c r="AT10" s="244">
        <v>4.82911</v>
      </c>
      <c r="AU10" s="244">
        <v>4.6341099999999997</v>
      </c>
      <c r="AV10" s="244">
        <v>4.6536760396999997</v>
      </c>
      <c r="AW10" s="244">
        <v>4.7700396718000002</v>
      </c>
      <c r="AX10" s="244">
        <v>4.8615135092999999</v>
      </c>
      <c r="AY10" s="244">
        <v>4.9064030246000003</v>
      </c>
      <c r="AZ10" s="368">
        <v>4.9583942464000001</v>
      </c>
      <c r="BA10" s="368">
        <v>5.0030355322000002</v>
      </c>
      <c r="BB10" s="368">
        <v>4.9749689818</v>
      </c>
      <c r="BC10" s="368">
        <v>4.7894428668</v>
      </c>
      <c r="BD10" s="368">
        <v>4.6759316834</v>
      </c>
      <c r="BE10" s="368">
        <v>4.9455716649000001</v>
      </c>
      <c r="BF10" s="368">
        <v>4.9155215698000001</v>
      </c>
      <c r="BG10" s="368">
        <v>4.7547683000000003</v>
      </c>
      <c r="BH10" s="368">
        <v>5.0509754235999997</v>
      </c>
      <c r="BI10" s="368">
        <v>5.0665730404999998</v>
      </c>
      <c r="BJ10" s="368">
        <v>5.0935787749000001</v>
      </c>
      <c r="BK10" s="368">
        <v>5.0890752393999996</v>
      </c>
      <c r="BL10" s="368">
        <v>5.1199868215000004</v>
      </c>
      <c r="BM10" s="368">
        <v>5.1035895484999996</v>
      </c>
      <c r="BN10" s="368">
        <v>5.0831162542000001</v>
      </c>
      <c r="BO10" s="368">
        <v>4.9797014586000001</v>
      </c>
      <c r="BP10" s="368">
        <v>4.9937252680000004</v>
      </c>
      <c r="BQ10" s="368">
        <v>5.0219135721999999</v>
      </c>
      <c r="BR10" s="368">
        <v>4.9043627514999999</v>
      </c>
      <c r="BS10" s="368">
        <v>4.8172430622000002</v>
      </c>
      <c r="BT10" s="368">
        <v>5.0915623847000004</v>
      </c>
      <c r="BU10" s="368">
        <v>5.1350130622999997</v>
      </c>
      <c r="BV10" s="368">
        <v>5.1794195892000001</v>
      </c>
    </row>
    <row r="11" spans="1:74" ht="11.1" customHeight="1" x14ac:dyDescent="0.2">
      <c r="A11" s="159" t="s">
        <v>302</v>
      </c>
      <c r="B11" s="170" t="s">
        <v>271</v>
      </c>
      <c r="C11" s="244">
        <v>70.272462372999996</v>
      </c>
      <c r="D11" s="244">
        <v>69.952845862000004</v>
      </c>
      <c r="E11" s="244">
        <v>69.279006358999993</v>
      </c>
      <c r="F11" s="244">
        <v>69.677648343000001</v>
      </c>
      <c r="G11" s="244">
        <v>70.423345777999998</v>
      </c>
      <c r="H11" s="244">
        <v>71.205943927999996</v>
      </c>
      <c r="I11" s="244">
        <v>71.452861103000004</v>
      </c>
      <c r="J11" s="244">
        <v>70.773816224000001</v>
      </c>
      <c r="K11" s="244">
        <v>71.309200489000006</v>
      </c>
      <c r="L11" s="244">
        <v>70.839758020999994</v>
      </c>
      <c r="M11" s="244">
        <v>70.582320597000006</v>
      </c>
      <c r="N11" s="244">
        <v>70.257459847999996</v>
      </c>
      <c r="O11" s="244">
        <v>70.338689134999996</v>
      </c>
      <c r="P11" s="244">
        <v>70.168081365999996</v>
      </c>
      <c r="Q11" s="244">
        <v>70.063732371</v>
      </c>
      <c r="R11" s="244">
        <v>70.261394316999997</v>
      </c>
      <c r="S11" s="244">
        <v>70.383108241000002</v>
      </c>
      <c r="T11" s="244">
        <v>70.953325555000006</v>
      </c>
      <c r="U11" s="244">
        <v>70.971296318</v>
      </c>
      <c r="V11" s="244">
        <v>70.806288867999996</v>
      </c>
      <c r="W11" s="244">
        <v>71.228541985000007</v>
      </c>
      <c r="X11" s="244">
        <v>71.430250943999994</v>
      </c>
      <c r="Y11" s="244">
        <v>71.058988829</v>
      </c>
      <c r="Z11" s="244">
        <v>70.282226143000003</v>
      </c>
      <c r="AA11" s="244">
        <v>69.474949863999996</v>
      </c>
      <c r="AB11" s="244">
        <v>69.260070845000001</v>
      </c>
      <c r="AC11" s="244">
        <v>69.060803551999996</v>
      </c>
      <c r="AD11" s="244">
        <v>68.964719454999994</v>
      </c>
      <c r="AE11" s="244">
        <v>68.990476207</v>
      </c>
      <c r="AF11" s="244">
        <v>69.467445932000004</v>
      </c>
      <c r="AG11" s="244">
        <v>68.890185216000006</v>
      </c>
      <c r="AH11" s="244">
        <v>69.548393442999995</v>
      </c>
      <c r="AI11" s="244">
        <v>67.518258603999996</v>
      </c>
      <c r="AJ11" s="244">
        <v>69.155849157999995</v>
      </c>
      <c r="AK11" s="244">
        <v>69.018678852999997</v>
      </c>
      <c r="AL11" s="244">
        <v>68.553591999999995</v>
      </c>
      <c r="AM11" s="244">
        <v>68.343904992000006</v>
      </c>
      <c r="AN11" s="244">
        <v>67.433145147000005</v>
      </c>
      <c r="AO11" s="244">
        <v>67.624980520999998</v>
      </c>
      <c r="AP11" s="244">
        <v>69.574658748999994</v>
      </c>
      <c r="AQ11" s="244">
        <v>60.451710220000002</v>
      </c>
      <c r="AR11" s="244">
        <v>59.102072079000003</v>
      </c>
      <c r="AS11" s="244">
        <v>59.921317293000001</v>
      </c>
      <c r="AT11" s="244">
        <v>61.578781104000001</v>
      </c>
      <c r="AU11" s="244">
        <v>61.408872563000003</v>
      </c>
      <c r="AV11" s="244">
        <v>61.710219825000003</v>
      </c>
      <c r="AW11" s="244">
        <v>62.350248172000001</v>
      </c>
      <c r="AX11" s="244">
        <v>62.634269314000001</v>
      </c>
      <c r="AY11" s="244">
        <v>63.078328325999998</v>
      </c>
      <c r="AZ11" s="368">
        <v>62.604090601999999</v>
      </c>
      <c r="BA11" s="368">
        <v>62.650397961000003</v>
      </c>
      <c r="BB11" s="368">
        <v>65.518698016000002</v>
      </c>
      <c r="BC11" s="368">
        <v>65.997384679999996</v>
      </c>
      <c r="BD11" s="368">
        <v>66.631918073999998</v>
      </c>
      <c r="BE11" s="368">
        <v>67.441047198000007</v>
      </c>
      <c r="BF11" s="368">
        <v>67.723969667000006</v>
      </c>
      <c r="BG11" s="368">
        <v>67.847095605999996</v>
      </c>
      <c r="BH11" s="368">
        <v>67.746462311000002</v>
      </c>
      <c r="BI11" s="368">
        <v>67.607979071000003</v>
      </c>
      <c r="BJ11" s="368">
        <v>67.267096797999997</v>
      </c>
      <c r="BK11" s="368">
        <v>67.188949589000003</v>
      </c>
      <c r="BL11" s="368">
        <v>67.213770151000006</v>
      </c>
      <c r="BM11" s="368">
        <v>67.300757849999997</v>
      </c>
      <c r="BN11" s="368">
        <v>68.431551252999995</v>
      </c>
      <c r="BO11" s="368">
        <v>68.687612849999994</v>
      </c>
      <c r="BP11" s="368">
        <v>69.016818327999999</v>
      </c>
      <c r="BQ11" s="368">
        <v>69.031137263000005</v>
      </c>
      <c r="BR11" s="368">
        <v>69.217240433000001</v>
      </c>
      <c r="BS11" s="368">
        <v>69.300553223999998</v>
      </c>
      <c r="BT11" s="368">
        <v>69.249693852999997</v>
      </c>
      <c r="BU11" s="368">
        <v>68.968387247999999</v>
      </c>
      <c r="BV11" s="368">
        <v>68.713491257000001</v>
      </c>
    </row>
    <row r="12" spans="1:74" ht="11.1" customHeight="1" x14ac:dyDescent="0.2">
      <c r="A12" s="159" t="s">
        <v>297</v>
      </c>
      <c r="B12" s="170" t="s">
        <v>887</v>
      </c>
      <c r="C12" s="244">
        <v>36.725666373000003</v>
      </c>
      <c r="D12" s="244">
        <v>36.525747862000003</v>
      </c>
      <c r="E12" s="244">
        <v>36.038834358999999</v>
      </c>
      <c r="F12" s="244">
        <v>36.252785342999999</v>
      </c>
      <c r="G12" s="244">
        <v>36.730958778000002</v>
      </c>
      <c r="H12" s="244">
        <v>37.119953928000001</v>
      </c>
      <c r="I12" s="244">
        <v>37.354404103</v>
      </c>
      <c r="J12" s="244">
        <v>37.152245223999998</v>
      </c>
      <c r="K12" s="244">
        <v>37.319086489</v>
      </c>
      <c r="L12" s="244">
        <v>37.056149021000003</v>
      </c>
      <c r="M12" s="244">
        <v>36.900952597</v>
      </c>
      <c r="N12" s="244">
        <v>36.826440847999997</v>
      </c>
      <c r="O12" s="244">
        <v>37.118514677999997</v>
      </c>
      <c r="P12" s="244">
        <v>36.960571043000002</v>
      </c>
      <c r="Q12" s="244">
        <v>36.713938104999997</v>
      </c>
      <c r="R12" s="244">
        <v>36.607613669000003</v>
      </c>
      <c r="S12" s="244">
        <v>36.478132500000001</v>
      </c>
      <c r="T12" s="244">
        <v>36.528450100999997</v>
      </c>
      <c r="U12" s="244">
        <v>36.575284267999997</v>
      </c>
      <c r="V12" s="244">
        <v>36.832812867999998</v>
      </c>
      <c r="W12" s="244">
        <v>37.021510999999997</v>
      </c>
      <c r="X12" s="244">
        <v>37.163511</v>
      </c>
      <c r="Y12" s="244">
        <v>36.928511</v>
      </c>
      <c r="Z12" s="244">
        <v>36.133510999999999</v>
      </c>
      <c r="AA12" s="244">
        <v>35.554510000000001</v>
      </c>
      <c r="AB12" s="244">
        <v>35.532510000000002</v>
      </c>
      <c r="AC12" s="244">
        <v>35.080509999999997</v>
      </c>
      <c r="AD12" s="244">
        <v>35.132510000000003</v>
      </c>
      <c r="AE12" s="244">
        <v>34.73451</v>
      </c>
      <c r="AF12" s="244">
        <v>34.872509999999998</v>
      </c>
      <c r="AG12" s="244">
        <v>34.293509999999998</v>
      </c>
      <c r="AH12" s="244">
        <v>34.59451</v>
      </c>
      <c r="AI12" s="244">
        <v>32.750509999999998</v>
      </c>
      <c r="AJ12" s="244">
        <v>34.412509999999997</v>
      </c>
      <c r="AK12" s="244">
        <v>34.316510000000001</v>
      </c>
      <c r="AL12" s="244">
        <v>34.267510000000001</v>
      </c>
      <c r="AM12" s="244">
        <v>33.880510000000001</v>
      </c>
      <c r="AN12" s="244">
        <v>33.23451</v>
      </c>
      <c r="AO12" s="244">
        <v>33.336509999999997</v>
      </c>
      <c r="AP12" s="244">
        <v>35.60651</v>
      </c>
      <c r="AQ12" s="244">
        <v>29.027509999999999</v>
      </c>
      <c r="AR12" s="244">
        <v>27.180510000000002</v>
      </c>
      <c r="AS12" s="244">
        <v>27.776509999999998</v>
      </c>
      <c r="AT12" s="244">
        <v>28.79551</v>
      </c>
      <c r="AU12" s="244">
        <v>28.791509999999999</v>
      </c>
      <c r="AV12" s="244">
        <v>29.129668979000002</v>
      </c>
      <c r="AW12" s="244">
        <v>30.010968684000002</v>
      </c>
      <c r="AX12" s="244">
        <v>30.303988196999999</v>
      </c>
      <c r="AY12" s="244">
        <v>30.329640049999998</v>
      </c>
      <c r="AZ12" s="368">
        <v>29.890511927999999</v>
      </c>
      <c r="BA12" s="368">
        <v>29.811321880000001</v>
      </c>
      <c r="BB12" s="368">
        <v>31.902949311</v>
      </c>
      <c r="BC12" s="368">
        <v>32.078078525000002</v>
      </c>
      <c r="BD12" s="368">
        <v>32.488425474000003</v>
      </c>
      <c r="BE12" s="368">
        <v>33.314536009999998</v>
      </c>
      <c r="BF12" s="368">
        <v>33.442086619000001</v>
      </c>
      <c r="BG12" s="368">
        <v>33.406133126999997</v>
      </c>
      <c r="BH12" s="368">
        <v>33.397432418000001</v>
      </c>
      <c r="BI12" s="368">
        <v>33.460571848999997</v>
      </c>
      <c r="BJ12" s="368">
        <v>33.469618973000003</v>
      </c>
      <c r="BK12" s="368">
        <v>33.522506855000003</v>
      </c>
      <c r="BL12" s="368">
        <v>33.534017439000003</v>
      </c>
      <c r="BM12" s="368">
        <v>33.450192886000004</v>
      </c>
      <c r="BN12" s="368">
        <v>33.396427320000001</v>
      </c>
      <c r="BO12" s="368">
        <v>33.425454696999999</v>
      </c>
      <c r="BP12" s="368">
        <v>33.429208877000001</v>
      </c>
      <c r="BQ12" s="368">
        <v>33.459733413999999</v>
      </c>
      <c r="BR12" s="368">
        <v>33.479835539</v>
      </c>
      <c r="BS12" s="368">
        <v>33.455573719</v>
      </c>
      <c r="BT12" s="368">
        <v>33.452562112999999</v>
      </c>
      <c r="BU12" s="368">
        <v>33.517386872000003</v>
      </c>
      <c r="BV12" s="368">
        <v>33.538315314000002</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31.611000000000001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29.004999999999999</v>
      </c>
      <c r="AL13" s="244">
        <v>28.905000000000001</v>
      </c>
      <c r="AM13" s="244">
        <v>28.67</v>
      </c>
      <c r="AN13" s="244">
        <v>28.02</v>
      </c>
      <c r="AO13" s="244">
        <v>28.14</v>
      </c>
      <c r="AP13" s="244">
        <v>30.324999999999999</v>
      </c>
      <c r="AQ13" s="244">
        <v>24.28</v>
      </c>
      <c r="AR13" s="244">
        <v>22.35</v>
      </c>
      <c r="AS13" s="244">
        <v>22.975000000000001</v>
      </c>
      <c r="AT13" s="244">
        <v>23.94</v>
      </c>
      <c r="AU13" s="244">
        <v>23.914999999999999</v>
      </c>
      <c r="AV13" s="244">
        <v>24.3</v>
      </c>
      <c r="AW13" s="244">
        <v>25.08</v>
      </c>
      <c r="AX13" s="244">
        <v>25.265000000000001</v>
      </c>
      <c r="AY13" s="244">
        <v>25.26</v>
      </c>
      <c r="AZ13" s="368">
        <v>24.82</v>
      </c>
      <c r="BA13" s="368">
        <v>24.81</v>
      </c>
      <c r="BB13" s="368">
        <v>26.86</v>
      </c>
      <c r="BC13" s="368">
        <v>27.036826000000001</v>
      </c>
      <c r="BD13" s="368">
        <v>27.415486000000001</v>
      </c>
      <c r="BE13" s="368">
        <v>28.169146000000001</v>
      </c>
      <c r="BF13" s="368">
        <v>28.267806</v>
      </c>
      <c r="BG13" s="368">
        <v>28.266465</v>
      </c>
      <c r="BH13" s="368">
        <v>28.265125000000001</v>
      </c>
      <c r="BI13" s="368">
        <v>28.263784999999999</v>
      </c>
      <c r="BJ13" s="368">
        <v>28.242443999999999</v>
      </c>
      <c r="BK13" s="368">
        <v>28.187533999999999</v>
      </c>
      <c r="BL13" s="368">
        <v>28.197194</v>
      </c>
      <c r="BM13" s="368">
        <v>28.172854000000001</v>
      </c>
      <c r="BN13" s="368">
        <v>28.166513999999999</v>
      </c>
      <c r="BO13" s="368">
        <v>28.206536</v>
      </c>
      <c r="BP13" s="368">
        <v>28.196908000000001</v>
      </c>
      <c r="BQ13" s="368">
        <v>28.207294000000001</v>
      </c>
      <c r="BR13" s="368">
        <v>28.207692000000002</v>
      </c>
      <c r="BS13" s="368">
        <v>28.218102999999999</v>
      </c>
      <c r="BT13" s="368">
        <v>28.228527</v>
      </c>
      <c r="BU13" s="368">
        <v>28.228963</v>
      </c>
      <c r="BV13" s="368">
        <v>28.21941</v>
      </c>
    </row>
    <row r="14" spans="1:74" ht="11.1" customHeight="1" x14ac:dyDescent="0.2">
      <c r="A14" s="159" t="s">
        <v>377</v>
      </c>
      <c r="B14" s="170" t="s">
        <v>1032</v>
      </c>
      <c r="C14" s="244">
        <v>5.4156663730999997</v>
      </c>
      <c r="D14" s="244">
        <v>5.3337478620000001</v>
      </c>
      <c r="E14" s="244">
        <v>5.2238343589999996</v>
      </c>
      <c r="F14" s="244">
        <v>5.3567853429000003</v>
      </c>
      <c r="G14" s="244">
        <v>5.3319587780999997</v>
      </c>
      <c r="H14" s="244">
        <v>5.2899539275</v>
      </c>
      <c r="I14" s="244">
        <v>5.3044041030000004</v>
      </c>
      <c r="J14" s="244">
        <v>5.2352452238999998</v>
      </c>
      <c r="K14" s="244">
        <v>5.2540864887999996</v>
      </c>
      <c r="L14" s="244">
        <v>5.1861490206000003</v>
      </c>
      <c r="M14" s="244">
        <v>5.2899525972000001</v>
      </c>
      <c r="N14" s="244">
        <v>5.3494408478000004</v>
      </c>
      <c r="O14" s="244">
        <v>5.3625146775000001</v>
      </c>
      <c r="P14" s="244">
        <v>5.3745710431999996</v>
      </c>
      <c r="Q14" s="244">
        <v>5.3049381048999997</v>
      </c>
      <c r="R14" s="244">
        <v>5.2646136694000001</v>
      </c>
      <c r="S14" s="244">
        <v>5.2501324999000003</v>
      </c>
      <c r="T14" s="244">
        <v>5.2994501010999997</v>
      </c>
      <c r="U14" s="244">
        <v>5.2892842677000003</v>
      </c>
      <c r="V14" s="244">
        <v>5.3028128678000002</v>
      </c>
      <c r="W14" s="244">
        <v>5.3555109999999999</v>
      </c>
      <c r="X14" s="244">
        <v>5.3225110000000004</v>
      </c>
      <c r="Y14" s="244">
        <v>5.3325110000000002</v>
      </c>
      <c r="Z14" s="244">
        <v>5.3175109999999997</v>
      </c>
      <c r="AA14" s="244">
        <v>5.3985099999999999</v>
      </c>
      <c r="AB14" s="244">
        <v>5.4415100000000001</v>
      </c>
      <c r="AC14" s="244">
        <v>5.4855099999999997</v>
      </c>
      <c r="AD14" s="244">
        <v>5.4775099999999997</v>
      </c>
      <c r="AE14" s="244">
        <v>5.3995100000000003</v>
      </c>
      <c r="AF14" s="244">
        <v>5.4475100000000003</v>
      </c>
      <c r="AG14" s="244">
        <v>5.2885099999999996</v>
      </c>
      <c r="AH14" s="244">
        <v>5.3495100000000004</v>
      </c>
      <c r="AI14" s="244">
        <v>5.0655099999999997</v>
      </c>
      <c r="AJ14" s="244">
        <v>5.2675099999999997</v>
      </c>
      <c r="AK14" s="244">
        <v>5.3115100000000002</v>
      </c>
      <c r="AL14" s="244">
        <v>5.3625100000000003</v>
      </c>
      <c r="AM14" s="244">
        <v>5.2105100000000002</v>
      </c>
      <c r="AN14" s="244">
        <v>5.2145099999999998</v>
      </c>
      <c r="AO14" s="244">
        <v>5.19651</v>
      </c>
      <c r="AP14" s="244">
        <v>5.2815099999999999</v>
      </c>
      <c r="AQ14" s="244">
        <v>4.7475100000000001</v>
      </c>
      <c r="AR14" s="244">
        <v>4.8305100000000003</v>
      </c>
      <c r="AS14" s="244">
        <v>4.8015100000000004</v>
      </c>
      <c r="AT14" s="244">
        <v>4.8555099999999998</v>
      </c>
      <c r="AU14" s="244">
        <v>4.8765099999999997</v>
      </c>
      <c r="AV14" s="244">
        <v>4.8296689788</v>
      </c>
      <c r="AW14" s="244">
        <v>4.9309686844999998</v>
      </c>
      <c r="AX14" s="244">
        <v>5.0389881973000001</v>
      </c>
      <c r="AY14" s="244">
        <v>5.0696400504000003</v>
      </c>
      <c r="AZ14" s="368">
        <v>5.0705119278000002</v>
      </c>
      <c r="BA14" s="368">
        <v>5.0013218802999999</v>
      </c>
      <c r="BB14" s="368">
        <v>5.0429493114000001</v>
      </c>
      <c r="BC14" s="368">
        <v>5.0412525247</v>
      </c>
      <c r="BD14" s="368">
        <v>5.072939474</v>
      </c>
      <c r="BE14" s="368">
        <v>5.1453900095999998</v>
      </c>
      <c r="BF14" s="368">
        <v>5.1742806187000001</v>
      </c>
      <c r="BG14" s="368">
        <v>5.1396681274000002</v>
      </c>
      <c r="BH14" s="368">
        <v>5.1323074179999999</v>
      </c>
      <c r="BI14" s="368">
        <v>5.1967868493999996</v>
      </c>
      <c r="BJ14" s="368">
        <v>5.2271749732000004</v>
      </c>
      <c r="BK14" s="368">
        <v>5.3349728550000002</v>
      </c>
      <c r="BL14" s="368">
        <v>5.3368234391999998</v>
      </c>
      <c r="BM14" s="368">
        <v>5.2773388859999999</v>
      </c>
      <c r="BN14" s="368">
        <v>5.2299133200999997</v>
      </c>
      <c r="BO14" s="368">
        <v>5.2189186968000003</v>
      </c>
      <c r="BP14" s="368">
        <v>5.2323008772000001</v>
      </c>
      <c r="BQ14" s="368">
        <v>5.2524394144000004</v>
      </c>
      <c r="BR14" s="368">
        <v>5.2721435392</v>
      </c>
      <c r="BS14" s="368">
        <v>5.2374707188</v>
      </c>
      <c r="BT14" s="368">
        <v>5.2240351128000002</v>
      </c>
      <c r="BU14" s="368">
        <v>5.2884238717000001</v>
      </c>
      <c r="BV14" s="368">
        <v>5.3189053144000003</v>
      </c>
    </row>
    <row r="15" spans="1:74" ht="11.1" customHeight="1" x14ac:dyDescent="0.2">
      <c r="A15" s="159" t="s">
        <v>299</v>
      </c>
      <c r="B15" s="170" t="s">
        <v>272</v>
      </c>
      <c r="C15" s="244">
        <v>14.474062999999999</v>
      </c>
      <c r="D15" s="244">
        <v>14.464062999999999</v>
      </c>
      <c r="E15" s="244">
        <v>14.398063</v>
      </c>
      <c r="F15" s="244">
        <v>14.366063</v>
      </c>
      <c r="G15" s="244">
        <v>14.278063</v>
      </c>
      <c r="H15" s="244">
        <v>14.310063</v>
      </c>
      <c r="I15" s="244">
        <v>14.328063</v>
      </c>
      <c r="J15" s="244">
        <v>14.144062999999999</v>
      </c>
      <c r="K15" s="244">
        <v>14.246062999999999</v>
      </c>
      <c r="L15" s="244">
        <v>14.239063</v>
      </c>
      <c r="M15" s="244">
        <v>14.375063000000001</v>
      </c>
      <c r="N15" s="244">
        <v>14.402063</v>
      </c>
      <c r="O15" s="244">
        <v>14.401063000000001</v>
      </c>
      <c r="P15" s="244">
        <v>14.437063</v>
      </c>
      <c r="Q15" s="244">
        <v>14.460063</v>
      </c>
      <c r="R15" s="244">
        <v>14.350063</v>
      </c>
      <c r="S15" s="244">
        <v>14.374063</v>
      </c>
      <c r="T15" s="244">
        <v>14.581063</v>
      </c>
      <c r="U15" s="244">
        <v>14.666062999999999</v>
      </c>
      <c r="V15" s="244">
        <v>14.452063000000001</v>
      </c>
      <c r="W15" s="244">
        <v>14.767063</v>
      </c>
      <c r="X15" s="244">
        <v>14.818063</v>
      </c>
      <c r="Y15" s="244">
        <v>14.867063</v>
      </c>
      <c r="Z15" s="244">
        <v>14.962063000000001</v>
      </c>
      <c r="AA15" s="244">
        <v>14.897062999999999</v>
      </c>
      <c r="AB15" s="244">
        <v>14.883063</v>
      </c>
      <c r="AC15" s="244">
        <v>14.785062999999999</v>
      </c>
      <c r="AD15" s="244">
        <v>14.387062999999999</v>
      </c>
      <c r="AE15" s="244">
        <v>14.290063</v>
      </c>
      <c r="AF15" s="244">
        <v>14.595063</v>
      </c>
      <c r="AG15" s="244">
        <v>14.594063</v>
      </c>
      <c r="AH15" s="244">
        <v>14.607063</v>
      </c>
      <c r="AI15" s="244">
        <v>14.541062999999999</v>
      </c>
      <c r="AJ15" s="244">
        <v>14.559063</v>
      </c>
      <c r="AK15" s="244">
        <v>14.701063</v>
      </c>
      <c r="AL15" s="244">
        <v>14.728063000000001</v>
      </c>
      <c r="AM15" s="244">
        <v>14.769062999999999</v>
      </c>
      <c r="AN15" s="244">
        <v>14.764063</v>
      </c>
      <c r="AO15" s="244">
        <v>14.739063</v>
      </c>
      <c r="AP15" s="244">
        <v>14.787063</v>
      </c>
      <c r="AQ15" s="244">
        <v>12.521063</v>
      </c>
      <c r="AR15" s="244">
        <v>12.314063000000001</v>
      </c>
      <c r="AS15" s="244">
        <v>12.364063</v>
      </c>
      <c r="AT15" s="244">
        <v>12.913062999999999</v>
      </c>
      <c r="AU15" s="244">
        <v>12.939063000000001</v>
      </c>
      <c r="AV15" s="244">
        <v>13.072887127</v>
      </c>
      <c r="AW15" s="244">
        <v>13.170665375</v>
      </c>
      <c r="AX15" s="244">
        <v>13.205296095</v>
      </c>
      <c r="AY15" s="244">
        <v>13.262588527</v>
      </c>
      <c r="AZ15" s="368">
        <v>13.367973355</v>
      </c>
      <c r="BA15" s="368">
        <v>13.435061503</v>
      </c>
      <c r="BB15" s="368">
        <v>13.532769287000001</v>
      </c>
      <c r="BC15" s="368">
        <v>13.624713193</v>
      </c>
      <c r="BD15" s="368">
        <v>13.673471302999999</v>
      </c>
      <c r="BE15" s="368">
        <v>13.703503632</v>
      </c>
      <c r="BF15" s="368">
        <v>13.716938558000001</v>
      </c>
      <c r="BG15" s="368">
        <v>13.765195780999999</v>
      </c>
      <c r="BH15" s="368">
        <v>13.796873010000001</v>
      </c>
      <c r="BI15" s="368">
        <v>13.838135043999999</v>
      </c>
      <c r="BJ15" s="368">
        <v>13.864861186000001</v>
      </c>
      <c r="BK15" s="368">
        <v>13.888253291</v>
      </c>
      <c r="BL15" s="368">
        <v>14.006638541999999</v>
      </c>
      <c r="BM15" s="368">
        <v>14.135317628999999</v>
      </c>
      <c r="BN15" s="368">
        <v>14.686439379999999</v>
      </c>
      <c r="BO15" s="368">
        <v>14.751988741</v>
      </c>
      <c r="BP15" s="368">
        <v>14.860009609</v>
      </c>
      <c r="BQ15" s="368">
        <v>14.879709203999999</v>
      </c>
      <c r="BR15" s="368">
        <v>14.874482684</v>
      </c>
      <c r="BS15" s="368">
        <v>14.865096312</v>
      </c>
      <c r="BT15" s="368">
        <v>14.924016265000001</v>
      </c>
      <c r="BU15" s="368">
        <v>14.941194794999999</v>
      </c>
      <c r="BV15" s="368">
        <v>15.009931834</v>
      </c>
    </row>
    <row r="16" spans="1:74" ht="11.1" customHeight="1" x14ac:dyDescent="0.2">
      <c r="A16" s="159" t="s">
        <v>300</v>
      </c>
      <c r="B16" s="170" t="s">
        <v>273</v>
      </c>
      <c r="C16" s="244">
        <v>4.8375899999999996</v>
      </c>
      <c r="D16" s="244">
        <v>4.7875899999999998</v>
      </c>
      <c r="E16" s="244">
        <v>4.8295899999999996</v>
      </c>
      <c r="F16" s="244">
        <v>4.8515899999999998</v>
      </c>
      <c r="G16" s="244">
        <v>4.8125900000000001</v>
      </c>
      <c r="H16" s="244">
        <v>4.9395899999999999</v>
      </c>
      <c r="I16" s="244">
        <v>4.8265900000000004</v>
      </c>
      <c r="J16" s="244">
        <v>4.7565900000000001</v>
      </c>
      <c r="K16" s="244">
        <v>4.77759</v>
      </c>
      <c r="L16" s="244">
        <v>4.76959</v>
      </c>
      <c r="M16" s="244">
        <v>4.8225899999999999</v>
      </c>
      <c r="N16" s="244">
        <v>4.76959</v>
      </c>
      <c r="O16" s="244">
        <v>4.7895899999999996</v>
      </c>
      <c r="P16" s="244">
        <v>4.7815899999999996</v>
      </c>
      <c r="Q16" s="244">
        <v>4.7895899999999996</v>
      </c>
      <c r="R16" s="244">
        <v>4.8075900000000003</v>
      </c>
      <c r="S16" s="244">
        <v>4.7975899999999996</v>
      </c>
      <c r="T16" s="244">
        <v>4.8955900000000003</v>
      </c>
      <c r="U16" s="244">
        <v>4.7735900000000004</v>
      </c>
      <c r="V16" s="244">
        <v>4.8115899999999998</v>
      </c>
      <c r="W16" s="244">
        <v>4.7405900000000001</v>
      </c>
      <c r="X16" s="244">
        <v>4.8375899999999996</v>
      </c>
      <c r="Y16" s="244">
        <v>4.8305899999999999</v>
      </c>
      <c r="Z16" s="244">
        <v>4.8985900000000004</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4.9005397963000004</v>
      </c>
      <c r="AW16" s="244">
        <v>4.9236206177000001</v>
      </c>
      <c r="AX16" s="244">
        <v>4.8684134021999999</v>
      </c>
      <c r="AY16" s="244">
        <v>4.9224754471000001</v>
      </c>
      <c r="AZ16" s="368">
        <v>4.9172196232000003</v>
      </c>
      <c r="BA16" s="368">
        <v>4.9152081412999999</v>
      </c>
      <c r="BB16" s="368">
        <v>4.9230305456999996</v>
      </c>
      <c r="BC16" s="368">
        <v>4.9454302814000002</v>
      </c>
      <c r="BD16" s="368">
        <v>4.9791009878999999</v>
      </c>
      <c r="BE16" s="368">
        <v>4.9174564804000003</v>
      </c>
      <c r="BF16" s="368">
        <v>4.9523909853000001</v>
      </c>
      <c r="BG16" s="368">
        <v>4.9741991258000002</v>
      </c>
      <c r="BH16" s="368">
        <v>4.9912934693000004</v>
      </c>
      <c r="BI16" s="368">
        <v>5.0105881482000001</v>
      </c>
      <c r="BJ16" s="368">
        <v>4.9684897395999998</v>
      </c>
      <c r="BK16" s="368">
        <v>4.9402378739000001</v>
      </c>
      <c r="BL16" s="368">
        <v>4.9369654815999997</v>
      </c>
      <c r="BM16" s="368">
        <v>4.9335902954000002</v>
      </c>
      <c r="BN16" s="368">
        <v>4.9433367745999997</v>
      </c>
      <c r="BO16" s="368">
        <v>4.9654135090000002</v>
      </c>
      <c r="BP16" s="368">
        <v>4.9997664311000003</v>
      </c>
      <c r="BQ16" s="368">
        <v>4.9398730768999997</v>
      </c>
      <c r="BR16" s="368">
        <v>4.9752249470000001</v>
      </c>
      <c r="BS16" s="368">
        <v>4.9974215080000004</v>
      </c>
      <c r="BT16" s="368">
        <v>5.0150120853000004</v>
      </c>
      <c r="BU16" s="368">
        <v>5.0345014288999996</v>
      </c>
      <c r="BV16" s="368">
        <v>4.9945290569000003</v>
      </c>
    </row>
    <row r="17" spans="1:74" ht="11.1" customHeight="1" x14ac:dyDescent="0.2">
      <c r="A17" s="159" t="s">
        <v>301</v>
      </c>
      <c r="B17" s="170" t="s">
        <v>275</v>
      </c>
      <c r="C17" s="244">
        <v>14.235143000000001</v>
      </c>
      <c r="D17" s="244">
        <v>14.175445</v>
      </c>
      <c r="E17" s="244">
        <v>14.012518999999999</v>
      </c>
      <c r="F17" s="244">
        <v>14.20721</v>
      </c>
      <c r="G17" s="244">
        <v>14.601734</v>
      </c>
      <c r="H17" s="244">
        <v>14.836337</v>
      </c>
      <c r="I17" s="244">
        <v>14.943804</v>
      </c>
      <c r="J17" s="244">
        <v>14.720917999999999</v>
      </c>
      <c r="K17" s="244">
        <v>14.966461000000001</v>
      </c>
      <c r="L17" s="244">
        <v>14.774956</v>
      </c>
      <c r="M17" s="244">
        <v>14.483715</v>
      </c>
      <c r="N17" s="244">
        <v>14.259366</v>
      </c>
      <c r="O17" s="244">
        <v>14.029521457</v>
      </c>
      <c r="P17" s="244">
        <v>13.988857323</v>
      </c>
      <c r="Q17" s="244">
        <v>14.100141266</v>
      </c>
      <c r="R17" s="244">
        <v>14.496127648</v>
      </c>
      <c r="S17" s="244">
        <v>14.733322741</v>
      </c>
      <c r="T17" s="244">
        <v>14.948222454</v>
      </c>
      <c r="U17" s="244">
        <v>14.95635905</v>
      </c>
      <c r="V17" s="244">
        <v>14.709823</v>
      </c>
      <c r="W17" s="244">
        <v>14.699377985</v>
      </c>
      <c r="X17" s="244">
        <v>14.611086944</v>
      </c>
      <c r="Y17" s="244">
        <v>14.432824828999999</v>
      </c>
      <c r="Z17" s="244">
        <v>14.288062142999999</v>
      </c>
      <c r="AA17" s="244">
        <v>14.108376864</v>
      </c>
      <c r="AB17" s="244">
        <v>13.960497845000001</v>
      </c>
      <c r="AC17" s="244">
        <v>14.195230552</v>
      </c>
      <c r="AD17" s="244">
        <v>14.516146454999999</v>
      </c>
      <c r="AE17" s="244">
        <v>15.036903207</v>
      </c>
      <c r="AF17" s="244">
        <v>14.973872932000001</v>
      </c>
      <c r="AG17" s="244">
        <v>15.058612216</v>
      </c>
      <c r="AH17" s="244">
        <v>15.425820442999999</v>
      </c>
      <c r="AI17" s="244">
        <v>15.309685604</v>
      </c>
      <c r="AJ17" s="244">
        <v>15.278276158000001</v>
      </c>
      <c r="AK17" s="244">
        <v>15.068105853</v>
      </c>
      <c r="AL17" s="244">
        <v>14.662019000000001</v>
      </c>
      <c r="AM17" s="244">
        <v>14.693331991999999</v>
      </c>
      <c r="AN17" s="244">
        <v>14.498572147000001</v>
      </c>
      <c r="AO17" s="244">
        <v>14.606407521</v>
      </c>
      <c r="AP17" s="244">
        <v>14.317085749</v>
      </c>
      <c r="AQ17" s="244">
        <v>14.01513722</v>
      </c>
      <c r="AR17" s="244">
        <v>14.623499079</v>
      </c>
      <c r="AS17" s="244">
        <v>14.861744292999999</v>
      </c>
      <c r="AT17" s="244">
        <v>14.904208104</v>
      </c>
      <c r="AU17" s="244">
        <v>14.711299563000001</v>
      </c>
      <c r="AV17" s="244">
        <v>14.607123922</v>
      </c>
      <c r="AW17" s="244">
        <v>14.244993494999999</v>
      </c>
      <c r="AX17" s="244">
        <v>14.256571619000001</v>
      </c>
      <c r="AY17" s="244">
        <v>14.563624301999999</v>
      </c>
      <c r="AZ17" s="368">
        <v>14.428385695999999</v>
      </c>
      <c r="BA17" s="368">
        <v>14.488806436999999</v>
      </c>
      <c r="BB17" s="368">
        <v>15.159948871999999</v>
      </c>
      <c r="BC17" s="368">
        <v>15.349162679999999</v>
      </c>
      <c r="BD17" s="368">
        <v>15.490920308</v>
      </c>
      <c r="BE17" s="368">
        <v>15.505551076</v>
      </c>
      <c r="BF17" s="368">
        <v>15.612553505999999</v>
      </c>
      <c r="BG17" s="368">
        <v>15.701567571</v>
      </c>
      <c r="BH17" s="368">
        <v>15.560863413</v>
      </c>
      <c r="BI17" s="368">
        <v>15.298684029</v>
      </c>
      <c r="BJ17" s="368">
        <v>14.9641269</v>
      </c>
      <c r="BK17" s="368">
        <v>14.837951568999999</v>
      </c>
      <c r="BL17" s="368">
        <v>14.736148688</v>
      </c>
      <c r="BM17" s="368">
        <v>14.781657040000001</v>
      </c>
      <c r="BN17" s="368">
        <v>15.405347777999999</v>
      </c>
      <c r="BO17" s="368">
        <v>15.544755903</v>
      </c>
      <c r="BP17" s="368">
        <v>15.727833411000001</v>
      </c>
      <c r="BQ17" s="368">
        <v>15.751821567</v>
      </c>
      <c r="BR17" s="368">
        <v>15.887697263</v>
      </c>
      <c r="BS17" s="368">
        <v>15.982461685000001</v>
      </c>
      <c r="BT17" s="368">
        <v>15.85810339</v>
      </c>
      <c r="BU17" s="368">
        <v>15.475304152</v>
      </c>
      <c r="BV17" s="368">
        <v>15.170715052</v>
      </c>
    </row>
    <row r="18" spans="1:74" ht="11.1" customHeight="1" x14ac:dyDescent="0.2">
      <c r="A18" s="159" t="s">
        <v>303</v>
      </c>
      <c r="B18" s="170" t="s">
        <v>494</v>
      </c>
      <c r="C18" s="244">
        <v>97.425933791999995</v>
      </c>
      <c r="D18" s="244">
        <v>97.570452148000001</v>
      </c>
      <c r="E18" s="244">
        <v>96.947941068999995</v>
      </c>
      <c r="F18" s="244">
        <v>96.737867343000005</v>
      </c>
      <c r="G18" s="244">
        <v>97.687013164999996</v>
      </c>
      <c r="H18" s="244">
        <v>98.433844261000004</v>
      </c>
      <c r="I18" s="244">
        <v>99.140112779999995</v>
      </c>
      <c r="J18" s="244">
        <v>98.365531513999997</v>
      </c>
      <c r="K18" s="244">
        <v>98.474742488999993</v>
      </c>
      <c r="L18" s="244">
        <v>98.982332374999999</v>
      </c>
      <c r="M18" s="244">
        <v>99.586617931000006</v>
      </c>
      <c r="N18" s="244">
        <v>98.830804235000002</v>
      </c>
      <c r="O18" s="244">
        <v>99.154691231000001</v>
      </c>
      <c r="P18" s="244">
        <v>99.431052508999997</v>
      </c>
      <c r="Q18" s="244">
        <v>99.636157499999996</v>
      </c>
      <c r="R18" s="244">
        <v>99.673037984000004</v>
      </c>
      <c r="S18" s="244">
        <v>99.627077111999995</v>
      </c>
      <c r="T18" s="244">
        <v>100.45180356</v>
      </c>
      <c r="U18" s="244">
        <v>101.26784748</v>
      </c>
      <c r="V18" s="244">
        <v>101.85290129000001</v>
      </c>
      <c r="W18" s="244">
        <v>101.64446799</v>
      </c>
      <c r="X18" s="244">
        <v>102.47100707</v>
      </c>
      <c r="Y18" s="244">
        <v>102.5909795</v>
      </c>
      <c r="Z18" s="244">
        <v>101.98379605</v>
      </c>
      <c r="AA18" s="244">
        <v>100.42239354</v>
      </c>
      <c r="AB18" s="244">
        <v>100.21308999</v>
      </c>
      <c r="AC18" s="244">
        <v>100.33765062000001</v>
      </c>
      <c r="AD18" s="244">
        <v>100.52204779</v>
      </c>
      <c r="AE18" s="244">
        <v>100.28072546999999</v>
      </c>
      <c r="AF18" s="244">
        <v>100.59228493000001</v>
      </c>
      <c r="AG18" s="244">
        <v>99.956229894000003</v>
      </c>
      <c r="AH18" s="244">
        <v>101.19644286</v>
      </c>
      <c r="AI18" s="244">
        <v>99.249163937999995</v>
      </c>
      <c r="AJ18" s="244">
        <v>101.30587751</v>
      </c>
      <c r="AK18" s="244">
        <v>101.98626719000001</v>
      </c>
      <c r="AL18" s="244">
        <v>101.70858419</v>
      </c>
      <c r="AM18" s="244">
        <v>101.37581643999999</v>
      </c>
      <c r="AN18" s="244">
        <v>100.24145204</v>
      </c>
      <c r="AO18" s="244">
        <v>100.49378536</v>
      </c>
      <c r="AP18" s="244">
        <v>100.31556342</v>
      </c>
      <c r="AQ18" s="244">
        <v>88.575602188000005</v>
      </c>
      <c r="AR18" s="244">
        <v>88.545647411999994</v>
      </c>
      <c r="AS18" s="244">
        <v>90.225506292999995</v>
      </c>
      <c r="AT18" s="244">
        <v>91.217159425999995</v>
      </c>
      <c r="AU18" s="244">
        <v>91.220158562999998</v>
      </c>
      <c r="AV18" s="244">
        <v>91.431372421000006</v>
      </c>
      <c r="AW18" s="244">
        <v>93.347810131000003</v>
      </c>
      <c r="AX18" s="244">
        <v>93.822055741</v>
      </c>
      <c r="AY18" s="244">
        <v>93.950466281000004</v>
      </c>
      <c r="AZ18" s="368">
        <v>93.550326557999995</v>
      </c>
      <c r="BA18" s="368">
        <v>93.645324117000001</v>
      </c>
      <c r="BB18" s="368">
        <v>96.645729797000001</v>
      </c>
      <c r="BC18" s="368">
        <v>97.068428748000002</v>
      </c>
      <c r="BD18" s="368">
        <v>97.550823710000003</v>
      </c>
      <c r="BE18" s="368">
        <v>98.665544514999993</v>
      </c>
      <c r="BF18" s="368">
        <v>99.157472846999994</v>
      </c>
      <c r="BG18" s="368">
        <v>99.154869896999998</v>
      </c>
      <c r="BH18" s="368">
        <v>99.266346167999998</v>
      </c>
      <c r="BI18" s="368">
        <v>99.471442388</v>
      </c>
      <c r="BJ18" s="368">
        <v>99.111760865999997</v>
      </c>
      <c r="BK18" s="368">
        <v>98.920332208000005</v>
      </c>
      <c r="BL18" s="368">
        <v>98.961636029999994</v>
      </c>
      <c r="BM18" s="368">
        <v>99.178567784999998</v>
      </c>
      <c r="BN18" s="368">
        <v>100.45100327</v>
      </c>
      <c r="BO18" s="368">
        <v>100.71113651</v>
      </c>
      <c r="BP18" s="368">
        <v>101.07239631</v>
      </c>
      <c r="BQ18" s="368">
        <v>101.20193539</v>
      </c>
      <c r="BR18" s="368">
        <v>101.56741641000001</v>
      </c>
      <c r="BS18" s="368">
        <v>101.65207033</v>
      </c>
      <c r="BT18" s="368">
        <v>101.8383609</v>
      </c>
      <c r="BU18" s="368">
        <v>101.90629010000001</v>
      </c>
      <c r="BV18" s="368">
        <v>101.68385627000001</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60.700267418999999</v>
      </c>
      <c r="D20" s="244">
        <v>61.044704285999998</v>
      </c>
      <c r="E20" s="244">
        <v>60.909106710000003</v>
      </c>
      <c r="F20" s="244">
        <v>60.485081999999998</v>
      </c>
      <c r="G20" s="244">
        <v>60.956054387000002</v>
      </c>
      <c r="H20" s="244">
        <v>61.313890333000003</v>
      </c>
      <c r="I20" s="244">
        <v>61.785708677000002</v>
      </c>
      <c r="J20" s="244">
        <v>61.213286289999999</v>
      </c>
      <c r="K20" s="244">
        <v>61.155656</v>
      </c>
      <c r="L20" s="244">
        <v>61.926183354999999</v>
      </c>
      <c r="M20" s="244">
        <v>62.685665333000003</v>
      </c>
      <c r="N20" s="244">
        <v>62.004363386999998</v>
      </c>
      <c r="O20" s="244">
        <v>62.036176554000001</v>
      </c>
      <c r="P20" s="244">
        <v>62.470481466000003</v>
      </c>
      <c r="Q20" s="244">
        <v>62.922219394999999</v>
      </c>
      <c r="R20" s="244">
        <v>63.065424315000001</v>
      </c>
      <c r="S20" s="244">
        <v>63.148944612000001</v>
      </c>
      <c r="T20" s="244">
        <v>63.923353454000001</v>
      </c>
      <c r="U20" s="244">
        <v>64.692563211999996</v>
      </c>
      <c r="V20" s="244">
        <v>65.020088419000004</v>
      </c>
      <c r="W20" s="244">
        <v>64.622956985000002</v>
      </c>
      <c r="X20" s="244">
        <v>65.307496072999996</v>
      </c>
      <c r="Y20" s="244">
        <v>65.662468496000002</v>
      </c>
      <c r="Z20" s="244">
        <v>65.850285045999996</v>
      </c>
      <c r="AA20" s="244">
        <v>64.867883540999998</v>
      </c>
      <c r="AB20" s="244">
        <v>64.680579988000005</v>
      </c>
      <c r="AC20" s="244">
        <v>65.257140617000005</v>
      </c>
      <c r="AD20" s="244">
        <v>65.389537787999998</v>
      </c>
      <c r="AE20" s="244">
        <v>65.546215465000003</v>
      </c>
      <c r="AF20" s="244">
        <v>65.719774932000007</v>
      </c>
      <c r="AG20" s="244">
        <v>65.662719894000006</v>
      </c>
      <c r="AH20" s="244">
        <v>66.601932861999998</v>
      </c>
      <c r="AI20" s="244">
        <v>66.498653938000004</v>
      </c>
      <c r="AJ20" s="244">
        <v>66.893367511999998</v>
      </c>
      <c r="AK20" s="244">
        <v>67.669757185999998</v>
      </c>
      <c r="AL20" s="244">
        <v>67.441074193999995</v>
      </c>
      <c r="AM20" s="244">
        <v>67.495306443000004</v>
      </c>
      <c r="AN20" s="244">
        <v>67.006942042999995</v>
      </c>
      <c r="AO20" s="244">
        <v>67.15727536</v>
      </c>
      <c r="AP20" s="244">
        <v>64.709053416000003</v>
      </c>
      <c r="AQ20" s="244">
        <v>59.548092187999998</v>
      </c>
      <c r="AR20" s="244">
        <v>61.365137412000003</v>
      </c>
      <c r="AS20" s="244">
        <v>62.448996293</v>
      </c>
      <c r="AT20" s="244">
        <v>62.421649426000002</v>
      </c>
      <c r="AU20" s="244">
        <v>62.428648563000003</v>
      </c>
      <c r="AV20" s="244">
        <v>62.301703441999997</v>
      </c>
      <c r="AW20" s="244">
        <v>63.336841446999998</v>
      </c>
      <c r="AX20" s="244">
        <v>63.518067543999997</v>
      </c>
      <c r="AY20" s="244">
        <v>63.620826229999999</v>
      </c>
      <c r="AZ20" s="368">
        <v>63.65981463</v>
      </c>
      <c r="BA20" s="368">
        <v>63.834002236000003</v>
      </c>
      <c r="BB20" s="368">
        <v>64.742780486000001</v>
      </c>
      <c r="BC20" s="368">
        <v>64.990350222999993</v>
      </c>
      <c r="BD20" s="368">
        <v>65.062398236000007</v>
      </c>
      <c r="BE20" s="368">
        <v>65.351008505999999</v>
      </c>
      <c r="BF20" s="368">
        <v>65.715386228</v>
      </c>
      <c r="BG20" s="368">
        <v>65.748736769000004</v>
      </c>
      <c r="BH20" s="368">
        <v>65.868913750000004</v>
      </c>
      <c r="BI20" s="368">
        <v>66.010870538999995</v>
      </c>
      <c r="BJ20" s="368">
        <v>65.642141893000002</v>
      </c>
      <c r="BK20" s="368">
        <v>65.397825353000002</v>
      </c>
      <c r="BL20" s="368">
        <v>65.427618590999998</v>
      </c>
      <c r="BM20" s="368">
        <v>65.728374899000002</v>
      </c>
      <c r="BN20" s="368">
        <v>67.054575951999993</v>
      </c>
      <c r="BO20" s="368">
        <v>67.285681815000004</v>
      </c>
      <c r="BP20" s="368">
        <v>67.643187433999998</v>
      </c>
      <c r="BQ20" s="368">
        <v>67.742201977999997</v>
      </c>
      <c r="BR20" s="368">
        <v>68.087580872999993</v>
      </c>
      <c r="BS20" s="368">
        <v>68.196496608000004</v>
      </c>
      <c r="BT20" s="368">
        <v>68.385798785999995</v>
      </c>
      <c r="BU20" s="368">
        <v>68.388903227</v>
      </c>
      <c r="BV20" s="368">
        <v>68.145540960000005</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369"/>
      <c r="BA21" s="369"/>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1033</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47.362758258</v>
      </c>
      <c r="P23" s="244">
        <v>48.217995000000002</v>
      </c>
      <c r="Q23" s="244">
        <v>48.093526484000002</v>
      </c>
      <c r="R23" s="244">
        <v>46.872980667</v>
      </c>
      <c r="S23" s="244">
        <v>46.952790806000003</v>
      </c>
      <c r="T23" s="244">
        <v>47.574531</v>
      </c>
      <c r="U23" s="244">
        <v>48.214830773999999</v>
      </c>
      <c r="V23" s="244">
        <v>48.864494258000001</v>
      </c>
      <c r="W23" s="244">
        <v>47.199402333000002</v>
      </c>
      <c r="X23" s="244">
        <v>48.025217515999998</v>
      </c>
      <c r="Y23" s="244">
        <v>47.945673999999997</v>
      </c>
      <c r="Z23" s="244">
        <v>46.984937774000002</v>
      </c>
      <c r="AA23" s="244">
        <v>47.564890214000002</v>
      </c>
      <c r="AB23" s="244">
        <v>47.989885450000003</v>
      </c>
      <c r="AC23" s="244">
        <v>46.648188361000003</v>
      </c>
      <c r="AD23" s="244">
        <v>47.210330173999999</v>
      </c>
      <c r="AE23" s="244">
        <v>46.447461765</v>
      </c>
      <c r="AF23" s="244">
        <v>47.104991011999999</v>
      </c>
      <c r="AG23" s="244">
        <v>48.298019926999999</v>
      </c>
      <c r="AH23" s="244">
        <v>48.689583956</v>
      </c>
      <c r="AI23" s="244">
        <v>47.258384286999998</v>
      </c>
      <c r="AJ23" s="244">
        <v>47.695351776000003</v>
      </c>
      <c r="AK23" s="244">
        <v>47.756895124000003</v>
      </c>
      <c r="AL23" s="244">
        <v>47.685475046999997</v>
      </c>
      <c r="AM23" s="244">
        <v>46.002688042999999</v>
      </c>
      <c r="AN23" s="244">
        <v>46.854448843999997</v>
      </c>
      <c r="AO23" s="244">
        <v>43.023087128999997</v>
      </c>
      <c r="AP23" s="244">
        <v>34.988507321</v>
      </c>
      <c r="AQ23" s="244">
        <v>37.052260281000002</v>
      </c>
      <c r="AR23" s="244">
        <v>40.080191276999997</v>
      </c>
      <c r="AS23" s="244">
        <v>42.009301071000003</v>
      </c>
      <c r="AT23" s="244">
        <v>41.778084425999999</v>
      </c>
      <c r="AU23" s="244">
        <v>42.422118904999998</v>
      </c>
      <c r="AV23" s="244">
        <v>42.600920778999999</v>
      </c>
      <c r="AW23" s="244">
        <v>43.248017316999999</v>
      </c>
      <c r="AX23" s="244">
        <v>42.828362157000001</v>
      </c>
      <c r="AY23" s="244">
        <v>42.402363033</v>
      </c>
      <c r="AZ23" s="368">
        <v>44.047739841000002</v>
      </c>
      <c r="BA23" s="368">
        <v>44.094946016999998</v>
      </c>
      <c r="BB23" s="368">
        <v>43.315212758999998</v>
      </c>
      <c r="BC23" s="368">
        <v>43.360522535999998</v>
      </c>
      <c r="BD23" s="368">
        <v>44.191508016999997</v>
      </c>
      <c r="BE23" s="368">
        <v>44.451469078000002</v>
      </c>
      <c r="BF23" s="368">
        <v>45.098264729</v>
      </c>
      <c r="BG23" s="368">
        <v>44.956618564999999</v>
      </c>
      <c r="BH23" s="368">
        <v>45.013147019999998</v>
      </c>
      <c r="BI23" s="368">
        <v>45.387035034999997</v>
      </c>
      <c r="BJ23" s="368">
        <v>45.513142442000003</v>
      </c>
      <c r="BK23" s="368">
        <v>44.770119739999998</v>
      </c>
      <c r="BL23" s="368">
        <v>46.234719816000002</v>
      </c>
      <c r="BM23" s="368">
        <v>45.795074735999997</v>
      </c>
      <c r="BN23" s="368">
        <v>45.352606025</v>
      </c>
      <c r="BO23" s="368">
        <v>45.127091636999999</v>
      </c>
      <c r="BP23" s="368">
        <v>45.925623111999997</v>
      </c>
      <c r="BQ23" s="368">
        <v>46.291646938</v>
      </c>
      <c r="BR23" s="368">
        <v>46.758663851999998</v>
      </c>
      <c r="BS23" s="368">
        <v>46.451966904000003</v>
      </c>
      <c r="BT23" s="368">
        <v>46.478136268999997</v>
      </c>
      <c r="BU23" s="368">
        <v>46.671652451999996</v>
      </c>
      <c r="BV23" s="368">
        <v>46.989300491000002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18.307297999999999</v>
      </c>
      <c r="AV24" s="244">
        <v>18.623835</v>
      </c>
      <c r="AW24" s="244">
        <v>18.702425000000002</v>
      </c>
      <c r="AX24" s="244">
        <v>18.307561856</v>
      </c>
      <c r="AY24" s="244">
        <v>18.557413453999999</v>
      </c>
      <c r="AZ24" s="368">
        <v>18.85079</v>
      </c>
      <c r="BA24" s="368">
        <v>19.097359999999998</v>
      </c>
      <c r="BB24" s="368">
        <v>18.929040000000001</v>
      </c>
      <c r="BC24" s="368">
        <v>19.257760000000001</v>
      </c>
      <c r="BD24" s="368">
        <v>19.517969999999998</v>
      </c>
      <c r="BE24" s="368">
        <v>19.496359999999999</v>
      </c>
      <c r="BF24" s="368">
        <v>20.05688</v>
      </c>
      <c r="BG24" s="368">
        <v>19.687049999999999</v>
      </c>
      <c r="BH24" s="368">
        <v>19.819870000000002</v>
      </c>
      <c r="BI24" s="368">
        <v>20.080970000000001</v>
      </c>
      <c r="BJ24" s="368">
        <v>19.823969999999999</v>
      </c>
      <c r="BK24" s="368">
        <v>19.81193</v>
      </c>
      <c r="BL24" s="368">
        <v>19.85848</v>
      </c>
      <c r="BM24" s="368">
        <v>20.174900000000001</v>
      </c>
      <c r="BN24" s="368">
        <v>20.338699999999999</v>
      </c>
      <c r="BO24" s="368">
        <v>20.425339999999998</v>
      </c>
      <c r="BP24" s="368">
        <v>20.599930000000001</v>
      </c>
      <c r="BQ24" s="368">
        <v>20.627520000000001</v>
      </c>
      <c r="BR24" s="368">
        <v>21.000509999999998</v>
      </c>
      <c r="BS24" s="368">
        <v>20.435690000000001</v>
      </c>
      <c r="BT24" s="368">
        <v>20.585730000000002</v>
      </c>
      <c r="BU24" s="368">
        <v>20.693709999999999</v>
      </c>
      <c r="BV24" s="368">
        <v>20.603840000000002</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1.136E-2</v>
      </c>
      <c r="P25" s="244">
        <v>1.136E-2</v>
      </c>
      <c r="Q25" s="244">
        <v>1.136E-2</v>
      </c>
      <c r="R25" s="244">
        <v>1.136E-2</v>
      </c>
      <c r="S25" s="244">
        <v>1.136E-2</v>
      </c>
      <c r="T25" s="244">
        <v>1.136E-2</v>
      </c>
      <c r="U25" s="244">
        <v>1.136E-2</v>
      </c>
      <c r="V25" s="244">
        <v>1.136E-2</v>
      </c>
      <c r="W25" s="244">
        <v>1.136E-2</v>
      </c>
      <c r="X25" s="244">
        <v>1.136E-2</v>
      </c>
      <c r="Y25" s="244">
        <v>1.136E-2</v>
      </c>
      <c r="Z25" s="244">
        <v>1.136E-2</v>
      </c>
      <c r="AA25" s="244">
        <v>0.16623321399999999</v>
      </c>
      <c r="AB25" s="244">
        <v>0.16522173600000001</v>
      </c>
      <c r="AC25" s="244">
        <v>0.21984155499999999</v>
      </c>
      <c r="AD25" s="244">
        <v>0.133360174</v>
      </c>
      <c r="AE25" s="244">
        <v>0.18292260399999999</v>
      </c>
      <c r="AF25" s="244">
        <v>0.17179634499999999</v>
      </c>
      <c r="AG25" s="244">
        <v>0.16572747500000001</v>
      </c>
      <c r="AH25" s="244">
        <v>0.18342834299999999</v>
      </c>
      <c r="AI25" s="244">
        <v>0.15510695399999999</v>
      </c>
      <c r="AJ25" s="244">
        <v>0.209221034</v>
      </c>
      <c r="AK25" s="244">
        <v>0.18191112400000001</v>
      </c>
      <c r="AL25" s="244">
        <v>0.144486434</v>
      </c>
      <c r="AM25" s="244">
        <v>0.144950301</v>
      </c>
      <c r="AN25" s="244">
        <v>0.14420291299999999</v>
      </c>
      <c r="AO25" s="244">
        <v>0.190243677</v>
      </c>
      <c r="AP25" s="244">
        <v>0.112520988</v>
      </c>
      <c r="AQ25" s="244">
        <v>0.15569476500000001</v>
      </c>
      <c r="AR25" s="244">
        <v>0.148618944</v>
      </c>
      <c r="AS25" s="244">
        <v>0.14336639400000001</v>
      </c>
      <c r="AT25" s="244">
        <v>0.158605458</v>
      </c>
      <c r="AU25" s="244">
        <v>0.13419990500000001</v>
      </c>
      <c r="AV25" s="244">
        <v>0.18138026300000001</v>
      </c>
      <c r="AW25" s="244">
        <v>0.15774397700000001</v>
      </c>
      <c r="AX25" s="244">
        <v>0.12572114300000001</v>
      </c>
      <c r="AY25" s="244">
        <v>0.14812463200000001</v>
      </c>
      <c r="AZ25" s="368">
        <v>0.14748583100000001</v>
      </c>
      <c r="BA25" s="368">
        <v>0.196139431</v>
      </c>
      <c r="BB25" s="368">
        <v>0.11952415800000001</v>
      </c>
      <c r="BC25" s="368">
        <v>0.16374835400000001</v>
      </c>
      <c r="BD25" s="368">
        <v>0.15378150800000001</v>
      </c>
      <c r="BE25" s="368">
        <v>0.14823030100000001</v>
      </c>
      <c r="BF25" s="368">
        <v>0.163920171</v>
      </c>
      <c r="BG25" s="368">
        <v>0.13874894600000001</v>
      </c>
      <c r="BH25" s="368">
        <v>0.18711686599999999</v>
      </c>
      <c r="BI25" s="368">
        <v>0.16284425999999999</v>
      </c>
      <c r="BJ25" s="368">
        <v>0.12946155000000001</v>
      </c>
      <c r="BK25" s="368">
        <v>0.15146685200000001</v>
      </c>
      <c r="BL25" s="368">
        <v>0.15055527399999999</v>
      </c>
      <c r="BM25" s="368">
        <v>0.19978054200000001</v>
      </c>
      <c r="BN25" s="368">
        <v>0.121840533</v>
      </c>
      <c r="BO25" s="368">
        <v>0.16650790700000001</v>
      </c>
      <c r="BP25" s="368">
        <v>0.156480538</v>
      </c>
      <c r="BQ25" s="368">
        <v>0.151011063</v>
      </c>
      <c r="BR25" s="368">
        <v>0.16696369699999999</v>
      </c>
      <c r="BS25" s="368">
        <v>0.141439483</v>
      </c>
      <c r="BT25" s="368">
        <v>0.19020896200000001</v>
      </c>
      <c r="BU25" s="368">
        <v>0.16559632799999999</v>
      </c>
      <c r="BV25" s="368">
        <v>0.13186790200000001</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2.207621434</v>
      </c>
      <c r="AX26" s="244">
        <v>2.176819536</v>
      </c>
      <c r="AY26" s="244">
        <v>2.127385861</v>
      </c>
      <c r="AZ26" s="368">
        <v>2.2193138320000001</v>
      </c>
      <c r="BA26" s="368">
        <v>2.1513783950000001</v>
      </c>
      <c r="BB26" s="368">
        <v>2.108555983</v>
      </c>
      <c r="BC26" s="368">
        <v>2.168638574</v>
      </c>
      <c r="BD26" s="368">
        <v>2.2175765549999999</v>
      </c>
      <c r="BE26" s="368">
        <v>2.2323978320000002</v>
      </c>
      <c r="BF26" s="368">
        <v>2.2868797669999998</v>
      </c>
      <c r="BG26" s="368">
        <v>2.255881177</v>
      </c>
      <c r="BH26" s="368">
        <v>2.237671669</v>
      </c>
      <c r="BI26" s="368">
        <v>2.2654472349999999</v>
      </c>
      <c r="BJ26" s="368">
        <v>2.2662800540000001</v>
      </c>
      <c r="BK26" s="368">
        <v>2.2837426359999999</v>
      </c>
      <c r="BL26" s="368">
        <v>2.3302064269999998</v>
      </c>
      <c r="BM26" s="368">
        <v>2.2247561849999999</v>
      </c>
      <c r="BN26" s="368">
        <v>2.1691904499999999</v>
      </c>
      <c r="BO26" s="368">
        <v>2.226523399</v>
      </c>
      <c r="BP26" s="368">
        <v>2.2810020639999999</v>
      </c>
      <c r="BQ26" s="368">
        <v>2.2993050629999998</v>
      </c>
      <c r="BR26" s="368">
        <v>2.355779901</v>
      </c>
      <c r="BS26" s="368">
        <v>2.3285903490000002</v>
      </c>
      <c r="BT26" s="368">
        <v>2.3060632069999998</v>
      </c>
      <c r="BU26" s="368">
        <v>2.3301152090000001</v>
      </c>
      <c r="BV26" s="368">
        <v>2.3346160010000001</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14.539333333</v>
      </c>
      <c r="AJ27" s="244">
        <v>14.511193548</v>
      </c>
      <c r="AK27" s="244">
        <v>13.976533333000001</v>
      </c>
      <c r="AL27" s="244">
        <v>13.683290323</v>
      </c>
      <c r="AM27" s="244">
        <v>13.439903226</v>
      </c>
      <c r="AN27" s="244">
        <v>13.912137931</v>
      </c>
      <c r="AO27" s="244">
        <v>12.715612903</v>
      </c>
      <c r="AP27" s="244">
        <v>10.339499999999999</v>
      </c>
      <c r="AQ27" s="244">
        <v>10.660064516</v>
      </c>
      <c r="AR27" s="244">
        <v>11.964966667000001</v>
      </c>
      <c r="AS27" s="244">
        <v>12.937193548</v>
      </c>
      <c r="AT27" s="244">
        <v>12.438967742000001</v>
      </c>
      <c r="AU27" s="244">
        <v>13.130566667</v>
      </c>
      <c r="AV27" s="244">
        <v>12.942451612999999</v>
      </c>
      <c r="AW27" s="244">
        <v>12.712724972</v>
      </c>
      <c r="AX27" s="244">
        <v>12.326575197</v>
      </c>
      <c r="AY27" s="244">
        <v>12.063449352999999</v>
      </c>
      <c r="AZ27" s="368">
        <v>12.861448015000001</v>
      </c>
      <c r="BA27" s="368">
        <v>12.936377628000001</v>
      </c>
      <c r="BB27" s="368">
        <v>12.955485749999999</v>
      </c>
      <c r="BC27" s="368">
        <v>12.771652197</v>
      </c>
      <c r="BD27" s="368">
        <v>13.252690901999999</v>
      </c>
      <c r="BE27" s="368">
        <v>13.425129248999999</v>
      </c>
      <c r="BF27" s="368">
        <v>13.282571811</v>
      </c>
      <c r="BG27" s="368">
        <v>13.746477927000001</v>
      </c>
      <c r="BH27" s="368">
        <v>13.587593590000001</v>
      </c>
      <c r="BI27" s="368">
        <v>13.286253976999999</v>
      </c>
      <c r="BJ27" s="368">
        <v>13.06799704</v>
      </c>
      <c r="BK27" s="368">
        <v>12.70644124</v>
      </c>
      <c r="BL27" s="368">
        <v>13.622619862000001</v>
      </c>
      <c r="BM27" s="368">
        <v>13.394878668</v>
      </c>
      <c r="BN27" s="368">
        <v>13.442917007</v>
      </c>
      <c r="BO27" s="368">
        <v>13.238453528999999</v>
      </c>
      <c r="BP27" s="368">
        <v>13.759940482999999</v>
      </c>
      <c r="BQ27" s="368">
        <v>13.980779045</v>
      </c>
      <c r="BR27" s="368">
        <v>13.844283035</v>
      </c>
      <c r="BS27" s="368">
        <v>14.334766895</v>
      </c>
      <c r="BT27" s="368">
        <v>14.131577899</v>
      </c>
      <c r="BU27" s="368">
        <v>13.802359229</v>
      </c>
      <c r="BV27" s="368">
        <v>13.600956084</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3.2827223280000002</v>
      </c>
      <c r="AX28" s="244">
        <v>3.705724032</v>
      </c>
      <c r="AY28" s="244">
        <v>3.5305095340000001</v>
      </c>
      <c r="AZ28" s="368">
        <v>3.7520644249999999</v>
      </c>
      <c r="BA28" s="368">
        <v>3.5398483330000001</v>
      </c>
      <c r="BB28" s="368">
        <v>3.1755544320000002</v>
      </c>
      <c r="BC28" s="368">
        <v>2.904414965</v>
      </c>
      <c r="BD28" s="368">
        <v>2.9247149320000001</v>
      </c>
      <c r="BE28" s="368">
        <v>3.0472496499999999</v>
      </c>
      <c r="BF28" s="368">
        <v>3.1382757529999998</v>
      </c>
      <c r="BG28" s="368">
        <v>3.0511398390000002</v>
      </c>
      <c r="BH28" s="368">
        <v>3.0743497710000001</v>
      </c>
      <c r="BI28" s="368">
        <v>3.3097742440000002</v>
      </c>
      <c r="BJ28" s="368">
        <v>3.7952035959999999</v>
      </c>
      <c r="BK28" s="368">
        <v>3.5823361469999999</v>
      </c>
      <c r="BL28" s="368">
        <v>3.825388276</v>
      </c>
      <c r="BM28" s="368">
        <v>3.504579144</v>
      </c>
      <c r="BN28" s="368">
        <v>3.152310559</v>
      </c>
      <c r="BO28" s="368">
        <v>2.8775832110000001</v>
      </c>
      <c r="BP28" s="368">
        <v>2.8999208300000001</v>
      </c>
      <c r="BQ28" s="368">
        <v>3.024082859</v>
      </c>
      <c r="BR28" s="368">
        <v>3.1168261340000001</v>
      </c>
      <c r="BS28" s="368">
        <v>3.0310525230000001</v>
      </c>
      <c r="BT28" s="368">
        <v>3.0543413519999998</v>
      </c>
      <c r="BU28" s="368">
        <v>3.2900582549999999</v>
      </c>
      <c r="BV28" s="368">
        <v>3.7738706089999998</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6.5047646773999999</v>
      </c>
      <c r="AN29" s="244">
        <v>6.5141004828</v>
      </c>
      <c r="AO29" s="244">
        <v>6.2147064193999997</v>
      </c>
      <c r="AP29" s="244">
        <v>5.1072316666999997</v>
      </c>
      <c r="AQ29" s="244">
        <v>5.5233762257999999</v>
      </c>
      <c r="AR29" s="244">
        <v>5.5875083332999997</v>
      </c>
      <c r="AS29" s="244">
        <v>5.5199602581000002</v>
      </c>
      <c r="AT29" s="244">
        <v>5.4739794194</v>
      </c>
      <c r="AU29" s="244">
        <v>5.6448503333</v>
      </c>
      <c r="AV29" s="244">
        <v>5.7271199032000002</v>
      </c>
      <c r="AW29" s="244">
        <v>6.1847796060000002</v>
      </c>
      <c r="AX29" s="244">
        <v>6.1859603930000002</v>
      </c>
      <c r="AY29" s="244">
        <v>5.9754801989999997</v>
      </c>
      <c r="AZ29" s="368">
        <v>6.2166377380000002</v>
      </c>
      <c r="BA29" s="368">
        <v>6.17384223</v>
      </c>
      <c r="BB29" s="368">
        <v>6.027052436</v>
      </c>
      <c r="BC29" s="368">
        <v>6.0943084460000003</v>
      </c>
      <c r="BD29" s="368">
        <v>6.1247741199999997</v>
      </c>
      <c r="BE29" s="368">
        <v>6.1021020459999997</v>
      </c>
      <c r="BF29" s="368">
        <v>6.1697372269999997</v>
      </c>
      <c r="BG29" s="368">
        <v>6.0773206760000003</v>
      </c>
      <c r="BH29" s="368">
        <v>6.1065451240000002</v>
      </c>
      <c r="BI29" s="368">
        <v>6.2817453189999997</v>
      </c>
      <c r="BJ29" s="368">
        <v>6.4302302019999997</v>
      </c>
      <c r="BK29" s="368">
        <v>6.2342028650000003</v>
      </c>
      <c r="BL29" s="368">
        <v>6.4474699769999999</v>
      </c>
      <c r="BM29" s="368">
        <v>6.296180197</v>
      </c>
      <c r="BN29" s="368">
        <v>6.1276474759999999</v>
      </c>
      <c r="BO29" s="368">
        <v>6.1926835909999998</v>
      </c>
      <c r="BP29" s="368">
        <v>6.228349197</v>
      </c>
      <c r="BQ29" s="368">
        <v>6.208948908</v>
      </c>
      <c r="BR29" s="368">
        <v>6.2743010850000003</v>
      </c>
      <c r="BS29" s="368">
        <v>6.1804276539999998</v>
      </c>
      <c r="BT29" s="368">
        <v>6.2102148489999998</v>
      </c>
      <c r="BU29" s="368">
        <v>6.3898134310000003</v>
      </c>
      <c r="BV29" s="368">
        <v>6.5441498950000003</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51.927953475000002</v>
      </c>
      <c r="AB30" s="244">
        <v>53.311012386000002</v>
      </c>
      <c r="AC30" s="244">
        <v>53.042511279000003</v>
      </c>
      <c r="AD30" s="244">
        <v>53.550556290000003</v>
      </c>
      <c r="AE30" s="244">
        <v>53.830894882000003</v>
      </c>
      <c r="AF30" s="244">
        <v>54.224580250999999</v>
      </c>
      <c r="AG30" s="244">
        <v>54.132242083000001</v>
      </c>
      <c r="AH30" s="244">
        <v>53.706427417</v>
      </c>
      <c r="AI30" s="244">
        <v>54.184928874999997</v>
      </c>
      <c r="AJ30" s="244">
        <v>53.148033368</v>
      </c>
      <c r="AK30" s="244">
        <v>54.135573688000001</v>
      </c>
      <c r="AL30" s="244">
        <v>54.608787954999997</v>
      </c>
      <c r="AM30" s="244">
        <v>50.731058916999999</v>
      </c>
      <c r="AN30" s="244">
        <v>50.823030662000001</v>
      </c>
      <c r="AO30" s="244">
        <v>48.331869902000001</v>
      </c>
      <c r="AP30" s="244">
        <v>45.715726521999997</v>
      </c>
      <c r="AQ30" s="244">
        <v>47.442941062000003</v>
      </c>
      <c r="AR30" s="244">
        <v>49.865140349000001</v>
      </c>
      <c r="AS30" s="244">
        <v>50.859083001999998</v>
      </c>
      <c r="AT30" s="244">
        <v>50.829481717999997</v>
      </c>
      <c r="AU30" s="244">
        <v>52.245763793999998</v>
      </c>
      <c r="AV30" s="244">
        <v>51.697229739999997</v>
      </c>
      <c r="AW30" s="244">
        <v>52.759051839000001</v>
      </c>
      <c r="AX30" s="244">
        <v>53.401506533000003</v>
      </c>
      <c r="AY30" s="244">
        <v>51.487720236000001</v>
      </c>
      <c r="AZ30" s="368">
        <v>52.671005958000002</v>
      </c>
      <c r="BA30" s="368">
        <v>52.616477942000003</v>
      </c>
      <c r="BB30" s="368">
        <v>53.165300434000002</v>
      </c>
      <c r="BC30" s="368">
        <v>53.542346035000001</v>
      </c>
      <c r="BD30" s="368">
        <v>54.030981394999998</v>
      </c>
      <c r="BE30" s="368">
        <v>53.796536293000003</v>
      </c>
      <c r="BF30" s="368">
        <v>53.292559001000001</v>
      </c>
      <c r="BG30" s="368">
        <v>54.072799574000001</v>
      </c>
      <c r="BH30" s="368">
        <v>53.030939025000002</v>
      </c>
      <c r="BI30" s="368">
        <v>53.904493909000003</v>
      </c>
      <c r="BJ30" s="368">
        <v>54.579973113999998</v>
      </c>
      <c r="BK30" s="368">
        <v>53.068817516999999</v>
      </c>
      <c r="BL30" s="368">
        <v>54.669777037000003</v>
      </c>
      <c r="BM30" s="368">
        <v>54.430596795</v>
      </c>
      <c r="BN30" s="368">
        <v>54.920342435000002</v>
      </c>
      <c r="BO30" s="368">
        <v>55.244534473000002</v>
      </c>
      <c r="BP30" s="368">
        <v>55.743987764000003</v>
      </c>
      <c r="BQ30" s="368">
        <v>55.462822017000001</v>
      </c>
      <c r="BR30" s="368">
        <v>55.055741947999998</v>
      </c>
      <c r="BS30" s="368">
        <v>55.873997025000001</v>
      </c>
      <c r="BT30" s="368">
        <v>54.768333812999998</v>
      </c>
      <c r="BU30" s="368">
        <v>55.629451469999999</v>
      </c>
      <c r="BV30" s="368">
        <v>56.318689405000001</v>
      </c>
    </row>
    <row r="31" spans="1:74" ht="11.1" customHeight="1" x14ac:dyDescent="0.2">
      <c r="A31" s="159" t="s">
        <v>285</v>
      </c>
      <c r="B31" s="170" t="s">
        <v>927</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4.9039162159999998</v>
      </c>
      <c r="AB31" s="244">
        <v>5.1464270450000003</v>
      </c>
      <c r="AC31" s="244">
        <v>5.0066636730000003</v>
      </c>
      <c r="AD31" s="244">
        <v>4.9178540789999996</v>
      </c>
      <c r="AE31" s="244">
        <v>5.052380758</v>
      </c>
      <c r="AF31" s="244">
        <v>5.2668933029999998</v>
      </c>
      <c r="AG31" s="244">
        <v>5.4264466029999996</v>
      </c>
      <c r="AH31" s="244">
        <v>5.5295681239999999</v>
      </c>
      <c r="AI31" s="244">
        <v>5.4432317890000004</v>
      </c>
      <c r="AJ31" s="244">
        <v>5.2425168549999999</v>
      </c>
      <c r="AK31" s="244">
        <v>5.3151169039999999</v>
      </c>
      <c r="AL31" s="244">
        <v>5.3742384870000004</v>
      </c>
      <c r="AM31" s="244">
        <v>4.7916515009999996</v>
      </c>
      <c r="AN31" s="244">
        <v>5.0194261320000004</v>
      </c>
      <c r="AO31" s="244">
        <v>4.7541833310000001</v>
      </c>
      <c r="AP31" s="244">
        <v>4.2473909939999999</v>
      </c>
      <c r="AQ31" s="244">
        <v>4.3772086300000002</v>
      </c>
      <c r="AR31" s="244">
        <v>4.8215659119999996</v>
      </c>
      <c r="AS31" s="244">
        <v>5.1656147780000001</v>
      </c>
      <c r="AT31" s="244">
        <v>5.3518899629999996</v>
      </c>
      <c r="AU31" s="244">
        <v>5.3003475680000003</v>
      </c>
      <c r="AV31" s="244">
        <v>5.1085122309999997</v>
      </c>
      <c r="AW31" s="244">
        <v>5.1802329509999998</v>
      </c>
      <c r="AX31" s="244">
        <v>5.2063774489999997</v>
      </c>
      <c r="AY31" s="244">
        <v>4.766879222</v>
      </c>
      <c r="AZ31" s="368">
        <v>5.0265498590000002</v>
      </c>
      <c r="BA31" s="368">
        <v>4.9004618510000002</v>
      </c>
      <c r="BB31" s="368">
        <v>4.8168288539999997</v>
      </c>
      <c r="BC31" s="368">
        <v>4.9579092960000004</v>
      </c>
      <c r="BD31" s="368">
        <v>5.1734960289999998</v>
      </c>
      <c r="BE31" s="368">
        <v>5.3309801600000002</v>
      </c>
      <c r="BF31" s="368">
        <v>5.429651486</v>
      </c>
      <c r="BG31" s="368">
        <v>5.3463789769999996</v>
      </c>
      <c r="BH31" s="368">
        <v>5.1581683729999996</v>
      </c>
      <c r="BI31" s="368">
        <v>5.2375576229999998</v>
      </c>
      <c r="BJ31" s="368">
        <v>5.2984750719999996</v>
      </c>
      <c r="BK31" s="368">
        <v>4.9543146780000002</v>
      </c>
      <c r="BL31" s="368">
        <v>5.2080430360000003</v>
      </c>
      <c r="BM31" s="368">
        <v>5.0669119040000004</v>
      </c>
      <c r="BN31" s="368">
        <v>4.977778292</v>
      </c>
      <c r="BO31" s="368">
        <v>5.1176904089999997</v>
      </c>
      <c r="BP31" s="368">
        <v>5.3376973550000004</v>
      </c>
      <c r="BQ31" s="368">
        <v>5.5017388619999998</v>
      </c>
      <c r="BR31" s="368">
        <v>5.6120561389999999</v>
      </c>
      <c r="BS31" s="368">
        <v>5.5283718100000003</v>
      </c>
      <c r="BT31" s="368">
        <v>5.3289909509999998</v>
      </c>
      <c r="BU31" s="368">
        <v>5.4086695169999999</v>
      </c>
      <c r="BV31" s="368">
        <v>5.4726027090000002</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0.70790201900000005</v>
      </c>
      <c r="AZ32" s="368">
        <v>0.71414678099999995</v>
      </c>
      <c r="BA32" s="368">
        <v>0.71663026100000005</v>
      </c>
      <c r="BB32" s="368">
        <v>0.70900858099999997</v>
      </c>
      <c r="BC32" s="368">
        <v>0.710393732</v>
      </c>
      <c r="BD32" s="368">
        <v>0.72499438500000002</v>
      </c>
      <c r="BE32" s="368">
        <v>0.72084595399999996</v>
      </c>
      <c r="BF32" s="368">
        <v>0.725631268</v>
      </c>
      <c r="BG32" s="368">
        <v>0.73133630699999996</v>
      </c>
      <c r="BH32" s="368">
        <v>0.74094239900000003</v>
      </c>
      <c r="BI32" s="368">
        <v>0.730223819</v>
      </c>
      <c r="BJ32" s="368">
        <v>0.72676841199999997</v>
      </c>
      <c r="BK32" s="368">
        <v>0.73104446499999998</v>
      </c>
      <c r="BL32" s="368">
        <v>0.73599299399999996</v>
      </c>
      <c r="BM32" s="368">
        <v>0.73796580199999995</v>
      </c>
      <c r="BN32" s="368">
        <v>0.72872113199999999</v>
      </c>
      <c r="BO32" s="368">
        <v>0.72919996399999998</v>
      </c>
      <c r="BP32" s="368">
        <v>0.74459209199999998</v>
      </c>
      <c r="BQ32" s="368">
        <v>0.74121409699999996</v>
      </c>
      <c r="BR32" s="368">
        <v>0.74636506400000002</v>
      </c>
      <c r="BS32" s="368">
        <v>0.75219330900000003</v>
      </c>
      <c r="BT32" s="368">
        <v>0.76055201500000003</v>
      </c>
      <c r="BU32" s="368">
        <v>0.74955095999999999</v>
      </c>
      <c r="BV32" s="368">
        <v>0.74665828000000001</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14.235078270000001</v>
      </c>
      <c r="AN33" s="244">
        <v>13.612607799999999</v>
      </c>
      <c r="AO33" s="244">
        <v>13.43839388</v>
      </c>
      <c r="AP33" s="244">
        <v>14.04159024</v>
      </c>
      <c r="AQ33" s="244">
        <v>14.00965637</v>
      </c>
      <c r="AR33" s="244">
        <v>13.830805059999999</v>
      </c>
      <c r="AS33" s="244">
        <v>14.36729895</v>
      </c>
      <c r="AT33" s="244">
        <v>14.212848320000001</v>
      </c>
      <c r="AU33" s="244">
        <v>15.01434194</v>
      </c>
      <c r="AV33" s="244">
        <v>14.216981029999999</v>
      </c>
      <c r="AW33" s="244">
        <v>15.15549087</v>
      </c>
      <c r="AX33" s="244">
        <v>15.58613019</v>
      </c>
      <c r="AY33" s="244">
        <v>14.74218447</v>
      </c>
      <c r="AZ33" s="368">
        <v>15.12948811</v>
      </c>
      <c r="BA33" s="368">
        <v>15.11285423</v>
      </c>
      <c r="BB33" s="368">
        <v>15.44104851</v>
      </c>
      <c r="BC33" s="368">
        <v>15.230857909999999</v>
      </c>
      <c r="BD33" s="368">
        <v>15.07046514</v>
      </c>
      <c r="BE33" s="368">
        <v>15.01195036</v>
      </c>
      <c r="BF33" s="368">
        <v>14.565669590000001</v>
      </c>
      <c r="BG33" s="368">
        <v>15.37843762</v>
      </c>
      <c r="BH33" s="368">
        <v>14.49312407</v>
      </c>
      <c r="BI33" s="368">
        <v>15.458233010000001</v>
      </c>
      <c r="BJ33" s="368">
        <v>15.941650360000001</v>
      </c>
      <c r="BK33" s="368">
        <v>15.26106525</v>
      </c>
      <c r="BL33" s="368">
        <v>15.73105148</v>
      </c>
      <c r="BM33" s="368">
        <v>15.65216961</v>
      </c>
      <c r="BN33" s="368">
        <v>15.98658498</v>
      </c>
      <c r="BO33" s="368">
        <v>15.764176559999999</v>
      </c>
      <c r="BP33" s="368">
        <v>15.594033100000001</v>
      </c>
      <c r="BQ33" s="368">
        <v>15.538403799999999</v>
      </c>
      <c r="BR33" s="368">
        <v>15.070656570000001</v>
      </c>
      <c r="BS33" s="368">
        <v>15.89873405</v>
      </c>
      <c r="BT33" s="368">
        <v>14.9754729</v>
      </c>
      <c r="BU33" s="368">
        <v>15.92288911</v>
      </c>
      <c r="BV33" s="368">
        <v>16.374781049999999</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13.719168499</v>
      </c>
      <c r="AB34" s="244">
        <v>14.081544933</v>
      </c>
      <c r="AC34" s="244">
        <v>14.057526121</v>
      </c>
      <c r="AD34" s="244">
        <v>14.150193815</v>
      </c>
      <c r="AE34" s="244">
        <v>14.221861133000001</v>
      </c>
      <c r="AF34" s="244">
        <v>13.981559764</v>
      </c>
      <c r="AG34" s="244">
        <v>13.895489043</v>
      </c>
      <c r="AH34" s="244">
        <v>13.757471339</v>
      </c>
      <c r="AI34" s="244">
        <v>13.553489289</v>
      </c>
      <c r="AJ34" s="244">
        <v>13.788999335</v>
      </c>
      <c r="AK34" s="244">
        <v>14.266287792</v>
      </c>
      <c r="AL34" s="244">
        <v>14.215458898</v>
      </c>
      <c r="AM34" s="244">
        <v>13.617712761</v>
      </c>
      <c r="AN34" s="244">
        <v>13.768508144</v>
      </c>
      <c r="AO34" s="244">
        <v>12.414810778</v>
      </c>
      <c r="AP34" s="244">
        <v>10.504292063999999</v>
      </c>
      <c r="AQ34" s="244">
        <v>11.912882529000001</v>
      </c>
      <c r="AR34" s="244">
        <v>12.794306696</v>
      </c>
      <c r="AS34" s="244">
        <v>12.734189362</v>
      </c>
      <c r="AT34" s="244">
        <v>12.447194831999999</v>
      </c>
      <c r="AU34" s="244">
        <v>12.915114279000001</v>
      </c>
      <c r="AV34" s="244">
        <v>13.539525877999999</v>
      </c>
      <c r="AW34" s="244">
        <v>13.796062002999999</v>
      </c>
      <c r="AX34" s="244">
        <v>13.797075036000001</v>
      </c>
      <c r="AY34" s="244">
        <v>13.538773708000001</v>
      </c>
      <c r="AZ34" s="368">
        <v>14.073626083000001</v>
      </c>
      <c r="BA34" s="368">
        <v>14.137916832</v>
      </c>
      <c r="BB34" s="368">
        <v>14.193736543</v>
      </c>
      <c r="BC34" s="368">
        <v>14.311909441999999</v>
      </c>
      <c r="BD34" s="368">
        <v>14.158065413999999</v>
      </c>
      <c r="BE34" s="368">
        <v>13.928345094000001</v>
      </c>
      <c r="BF34" s="368">
        <v>13.708449137000001</v>
      </c>
      <c r="BG34" s="368">
        <v>13.742153198</v>
      </c>
      <c r="BH34" s="368">
        <v>13.928594407</v>
      </c>
      <c r="BI34" s="368">
        <v>14.186608723999999</v>
      </c>
      <c r="BJ34" s="368">
        <v>14.273222086000001</v>
      </c>
      <c r="BK34" s="368">
        <v>14.206783859</v>
      </c>
      <c r="BL34" s="368">
        <v>14.723190185</v>
      </c>
      <c r="BM34" s="368">
        <v>14.700848693999999</v>
      </c>
      <c r="BN34" s="368">
        <v>14.725934050999999</v>
      </c>
      <c r="BO34" s="368">
        <v>14.824346595</v>
      </c>
      <c r="BP34" s="368">
        <v>14.676958236000001</v>
      </c>
      <c r="BQ34" s="368">
        <v>14.386641445</v>
      </c>
      <c r="BR34" s="368">
        <v>14.26513682</v>
      </c>
      <c r="BS34" s="368">
        <v>14.321390856000001</v>
      </c>
      <c r="BT34" s="368">
        <v>14.513432565</v>
      </c>
      <c r="BU34" s="368">
        <v>14.785157442999999</v>
      </c>
      <c r="BV34" s="368">
        <v>14.901753521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18.116828387000002</v>
      </c>
      <c r="AB35" s="244">
        <v>18.451955171000002</v>
      </c>
      <c r="AC35" s="244">
        <v>18.434638937999999</v>
      </c>
      <c r="AD35" s="244">
        <v>18.639787015</v>
      </c>
      <c r="AE35" s="244">
        <v>18.930169538000001</v>
      </c>
      <c r="AF35" s="244">
        <v>19.501036114000001</v>
      </c>
      <c r="AG35" s="244">
        <v>19.395917555</v>
      </c>
      <c r="AH35" s="244">
        <v>19.448410730999999</v>
      </c>
      <c r="AI35" s="244">
        <v>19.439011999000002</v>
      </c>
      <c r="AJ35" s="244">
        <v>19.235611943999999</v>
      </c>
      <c r="AK35" s="244">
        <v>18.798255649000001</v>
      </c>
      <c r="AL35" s="244">
        <v>18.845994991000001</v>
      </c>
      <c r="AM35" s="244">
        <v>17.381188034000001</v>
      </c>
      <c r="AN35" s="244">
        <v>17.711595556999999</v>
      </c>
      <c r="AO35" s="244">
        <v>17.017768442000001</v>
      </c>
      <c r="AP35" s="244">
        <v>16.240147957000001</v>
      </c>
      <c r="AQ35" s="244">
        <v>16.458565074999999</v>
      </c>
      <c r="AR35" s="244">
        <v>17.705921967999998</v>
      </c>
      <c r="AS35" s="244">
        <v>17.882788911999999</v>
      </c>
      <c r="AT35" s="244">
        <v>18.103702601999998</v>
      </c>
      <c r="AU35" s="244">
        <v>18.296110638999998</v>
      </c>
      <c r="AV35" s="244">
        <v>18.102666510999999</v>
      </c>
      <c r="AW35" s="244">
        <v>17.908687887999999</v>
      </c>
      <c r="AX35" s="244">
        <v>18.093799204</v>
      </c>
      <c r="AY35" s="244">
        <v>17.731980817</v>
      </c>
      <c r="AZ35" s="368">
        <v>17.727195125000001</v>
      </c>
      <c r="BA35" s="368">
        <v>17.748614767999999</v>
      </c>
      <c r="BB35" s="368">
        <v>18.004677946000001</v>
      </c>
      <c r="BC35" s="368">
        <v>18.331275654999999</v>
      </c>
      <c r="BD35" s="368">
        <v>18.903960427000001</v>
      </c>
      <c r="BE35" s="368">
        <v>18.804414725000001</v>
      </c>
      <c r="BF35" s="368">
        <v>18.863157520000001</v>
      </c>
      <c r="BG35" s="368">
        <v>18.874493472000001</v>
      </c>
      <c r="BH35" s="368">
        <v>18.710109775999999</v>
      </c>
      <c r="BI35" s="368">
        <v>18.291870733</v>
      </c>
      <c r="BJ35" s="368">
        <v>18.339857184</v>
      </c>
      <c r="BK35" s="368">
        <v>17.915609265000001</v>
      </c>
      <c r="BL35" s="368">
        <v>18.271499341999998</v>
      </c>
      <c r="BM35" s="368">
        <v>18.272700785000001</v>
      </c>
      <c r="BN35" s="368">
        <v>18.501323979999999</v>
      </c>
      <c r="BO35" s="368">
        <v>18.809120945</v>
      </c>
      <c r="BP35" s="368">
        <v>19.390706981000001</v>
      </c>
      <c r="BQ35" s="368">
        <v>19.294823813000001</v>
      </c>
      <c r="BR35" s="368">
        <v>19.361527355</v>
      </c>
      <c r="BS35" s="368">
        <v>19.373307</v>
      </c>
      <c r="BT35" s="368">
        <v>19.189885382</v>
      </c>
      <c r="BU35" s="368">
        <v>18.76318444</v>
      </c>
      <c r="BV35" s="368">
        <v>18.822893844999999</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98.101556162999998</v>
      </c>
      <c r="P36" s="244">
        <v>99.752038495999997</v>
      </c>
      <c r="Q36" s="244">
        <v>99.907391723999993</v>
      </c>
      <c r="R36" s="244">
        <v>98.846225253</v>
      </c>
      <c r="S36" s="244">
        <v>99.501662757000005</v>
      </c>
      <c r="T36" s="244">
        <v>100.48126336</v>
      </c>
      <c r="U36" s="244">
        <v>100.88863983</v>
      </c>
      <c r="V36" s="244">
        <v>101.23659169</v>
      </c>
      <c r="W36" s="244">
        <v>99.975943783999995</v>
      </c>
      <c r="X36" s="244">
        <v>99.926270447999997</v>
      </c>
      <c r="Y36" s="244">
        <v>100.34964904</v>
      </c>
      <c r="Z36" s="244">
        <v>100.09112974999999</v>
      </c>
      <c r="AA36" s="244">
        <v>99.492843688999997</v>
      </c>
      <c r="AB36" s="244">
        <v>101.30089784</v>
      </c>
      <c r="AC36" s="244">
        <v>99.690699640000005</v>
      </c>
      <c r="AD36" s="244">
        <v>100.76088645999999</v>
      </c>
      <c r="AE36" s="244">
        <v>100.27835665000001</v>
      </c>
      <c r="AF36" s="244">
        <v>101.32957125999999</v>
      </c>
      <c r="AG36" s="244">
        <v>102.43026201000001</v>
      </c>
      <c r="AH36" s="244">
        <v>102.39601137</v>
      </c>
      <c r="AI36" s="244">
        <v>101.44331316</v>
      </c>
      <c r="AJ36" s="244">
        <v>100.84338514</v>
      </c>
      <c r="AK36" s="244">
        <v>101.89246881</v>
      </c>
      <c r="AL36" s="244">
        <v>102.294263</v>
      </c>
      <c r="AM36" s="244">
        <v>96.733746960000005</v>
      </c>
      <c r="AN36" s="244">
        <v>97.677479505999997</v>
      </c>
      <c r="AO36" s="244">
        <v>91.354957030999998</v>
      </c>
      <c r="AP36" s="244">
        <v>80.704233842999997</v>
      </c>
      <c r="AQ36" s="244">
        <v>84.495201343000005</v>
      </c>
      <c r="AR36" s="244">
        <v>89.945331625999998</v>
      </c>
      <c r="AS36" s="244">
        <v>92.868384073000001</v>
      </c>
      <c r="AT36" s="244">
        <v>92.607566144000003</v>
      </c>
      <c r="AU36" s="244">
        <v>94.667882699000003</v>
      </c>
      <c r="AV36" s="244">
        <v>94.298150519000004</v>
      </c>
      <c r="AW36" s="244">
        <v>96.007069156</v>
      </c>
      <c r="AX36" s="244">
        <v>96.229868690000004</v>
      </c>
      <c r="AY36" s="244">
        <v>93.890083269000002</v>
      </c>
      <c r="AZ36" s="368">
        <v>96.718745799000004</v>
      </c>
      <c r="BA36" s="368">
        <v>96.711423959000001</v>
      </c>
      <c r="BB36" s="368">
        <v>96.480513192999993</v>
      </c>
      <c r="BC36" s="368">
        <v>96.902868570999999</v>
      </c>
      <c r="BD36" s="368">
        <v>98.222489412000002</v>
      </c>
      <c r="BE36" s="368">
        <v>98.248005371000005</v>
      </c>
      <c r="BF36" s="368">
        <v>98.390823729999994</v>
      </c>
      <c r="BG36" s="368">
        <v>99.029418139000001</v>
      </c>
      <c r="BH36" s="368">
        <v>98.044086045</v>
      </c>
      <c r="BI36" s="368">
        <v>99.291528944000007</v>
      </c>
      <c r="BJ36" s="368">
        <v>100.09311556</v>
      </c>
      <c r="BK36" s="368">
        <v>97.838937256999998</v>
      </c>
      <c r="BL36" s="368">
        <v>100.90449685</v>
      </c>
      <c r="BM36" s="368">
        <v>100.22567153</v>
      </c>
      <c r="BN36" s="368">
        <v>100.27294845999999</v>
      </c>
      <c r="BO36" s="368">
        <v>100.37162610999999</v>
      </c>
      <c r="BP36" s="368">
        <v>101.66961087999999</v>
      </c>
      <c r="BQ36" s="368">
        <v>101.75446896</v>
      </c>
      <c r="BR36" s="368">
        <v>101.8144058</v>
      </c>
      <c r="BS36" s="368">
        <v>102.32596393</v>
      </c>
      <c r="BT36" s="368">
        <v>101.24647007999999</v>
      </c>
      <c r="BU36" s="368">
        <v>102.30110392</v>
      </c>
      <c r="BV36" s="368">
        <v>103.3079899</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991</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1.3839343312000001</v>
      </c>
      <c r="AY39" s="244">
        <v>0.73904398002000005</v>
      </c>
      <c r="AZ39" s="368">
        <v>1.1202119054999999</v>
      </c>
      <c r="BA39" s="368">
        <v>0.51956451612999999</v>
      </c>
      <c r="BB39" s="368">
        <v>-0.13689666667</v>
      </c>
      <c r="BC39" s="368">
        <v>-0.52415483871000002</v>
      </c>
      <c r="BD39" s="368">
        <v>0.10464</v>
      </c>
      <c r="BE39" s="368">
        <v>0.16135806452000001</v>
      </c>
      <c r="BF39" s="368">
        <v>-2.0364516129000001E-2</v>
      </c>
      <c r="BG39" s="368">
        <v>-0.16977666666999999</v>
      </c>
      <c r="BH39" s="368">
        <v>0.32574193548000002</v>
      </c>
      <c r="BI39" s="368">
        <v>0.22576666667</v>
      </c>
      <c r="BJ39" s="368">
        <v>0.77996774193999996</v>
      </c>
      <c r="BK39" s="368">
        <v>-0.21461290323000001</v>
      </c>
      <c r="BL39" s="368">
        <v>0.23835714286000001</v>
      </c>
      <c r="BM39" s="368">
        <v>3.2612903226000002E-2</v>
      </c>
      <c r="BN39" s="368">
        <v>-0.57346666667000001</v>
      </c>
      <c r="BO39" s="368">
        <v>-0.64393548386999999</v>
      </c>
      <c r="BP39" s="368">
        <v>-0.29953333332999998</v>
      </c>
      <c r="BQ39" s="368">
        <v>5.5870967741999997E-2</v>
      </c>
      <c r="BR39" s="368">
        <v>0.18316129032</v>
      </c>
      <c r="BS39" s="368">
        <v>-7.1900000000000006E-2</v>
      </c>
      <c r="BT39" s="368">
        <v>0.33093548386999999</v>
      </c>
      <c r="BU39" s="368">
        <v>0.14296666666999999</v>
      </c>
      <c r="BV39" s="368">
        <v>0.78267741935000001</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1.1178333332999999</v>
      </c>
      <c r="AJ40" s="244">
        <v>1.1546774194</v>
      </c>
      <c r="AK40" s="244">
        <v>-0.27679999999999999</v>
      </c>
      <c r="AL40" s="244">
        <v>0.26641935484000001</v>
      </c>
      <c r="AM40" s="244">
        <v>-0.23303225806</v>
      </c>
      <c r="AN40" s="244">
        <v>0.30099999999999999</v>
      </c>
      <c r="AO40" s="244">
        <v>-1.6401290323</v>
      </c>
      <c r="AP40" s="244">
        <v>-2.3698666667000001</v>
      </c>
      <c r="AQ40" s="244">
        <v>-1.9896774194</v>
      </c>
      <c r="AR40" s="244">
        <v>0.93330000000000002</v>
      </c>
      <c r="AS40" s="244">
        <v>-0.26748387096999998</v>
      </c>
      <c r="AT40" s="244">
        <v>-0.44093548386999998</v>
      </c>
      <c r="AU40" s="244">
        <v>0.86846666667000005</v>
      </c>
      <c r="AV40" s="244">
        <v>0.38393548386999998</v>
      </c>
      <c r="AW40" s="244">
        <v>0.87906059154000005</v>
      </c>
      <c r="AX40" s="244">
        <v>0.32219686683999998</v>
      </c>
      <c r="AY40" s="244">
        <v>-0.25304156018000001</v>
      </c>
      <c r="AZ40" s="368">
        <v>0.66277041653000002</v>
      </c>
      <c r="BA40" s="368">
        <v>0.82017655843000004</v>
      </c>
      <c r="BB40" s="368">
        <v>-8.9052452532999999E-3</v>
      </c>
      <c r="BC40" s="368">
        <v>0.11131573046</v>
      </c>
      <c r="BD40" s="368">
        <v>0.17776018853</v>
      </c>
      <c r="BE40" s="368">
        <v>-0.18344306237999999</v>
      </c>
      <c r="BF40" s="368">
        <v>-0.23856835132000001</v>
      </c>
      <c r="BG40" s="368">
        <v>1.4116938462E-2</v>
      </c>
      <c r="BH40" s="368">
        <v>-0.49855718157000001</v>
      </c>
      <c r="BI40" s="368">
        <v>-0.12960604503000001</v>
      </c>
      <c r="BJ40" s="368">
        <v>6.4451465196999999E-2</v>
      </c>
      <c r="BK40" s="368">
        <v>-0.27725414010999999</v>
      </c>
      <c r="BL40" s="368">
        <v>0.55472680298999999</v>
      </c>
      <c r="BM40" s="368">
        <v>0.32468684765</v>
      </c>
      <c r="BN40" s="368">
        <v>0.12373663565</v>
      </c>
      <c r="BO40" s="368">
        <v>9.4061064328999994E-2</v>
      </c>
      <c r="BP40" s="368">
        <v>0.28013878697</v>
      </c>
      <c r="BQ40" s="368">
        <v>0.15711686497999999</v>
      </c>
      <c r="BR40" s="368">
        <v>2.0344198617999999E-2</v>
      </c>
      <c r="BS40" s="368">
        <v>0.23693623122999999</v>
      </c>
      <c r="BT40" s="368">
        <v>-0.29623077449000002</v>
      </c>
      <c r="BU40" s="368">
        <v>8.0170075625999995E-2</v>
      </c>
      <c r="BV40" s="368">
        <v>0.26845338973999999</v>
      </c>
    </row>
    <row r="41" spans="1:74" ht="11.1" customHeight="1" x14ac:dyDescent="0.2">
      <c r="A41" s="159" t="s">
        <v>309</v>
      </c>
      <c r="B41" s="170" t="s">
        <v>570</v>
      </c>
      <c r="C41" s="244">
        <v>0.37656106100999998</v>
      </c>
      <c r="D41" s="244">
        <v>-0.70727290361999995</v>
      </c>
      <c r="E41" s="244">
        <v>1.1097542884</v>
      </c>
      <c r="F41" s="244">
        <v>0.63083964860999997</v>
      </c>
      <c r="G41" s="244">
        <v>1.5596505902</v>
      </c>
      <c r="H41" s="244">
        <v>1.2640786975</v>
      </c>
      <c r="I41" s="244">
        <v>0.1413526141</v>
      </c>
      <c r="J41" s="244">
        <v>0.21411705581000001</v>
      </c>
      <c r="K41" s="244">
        <v>0.34473203942000002</v>
      </c>
      <c r="L41" s="244">
        <v>-1.9582696628</v>
      </c>
      <c r="M41" s="244">
        <v>0.77543711029999995</v>
      </c>
      <c r="N41" s="244">
        <v>-0.62628746997999996</v>
      </c>
      <c r="O41" s="244">
        <v>-0.40367797153000001</v>
      </c>
      <c r="P41" s="244">
        <v>-0.26420304818000001</v>
      </c>
      <c r="Q41" s="244">
        <v>-1.1363845179000001</v>
      </c>
      <c r="R41" s="244">
        <v>-0.77354076467999999</v>
      </c>
      <c r="S41" s="244">
        <v>-7.8997032763999997E-2</v>
      </c>
      <c r="T41" s="244">
        <v>-0.35706796183</v>
      </c>
      <c r="U41" s="244">
        <v>0.3797789003</v>
      </c>
      <c r="V41" s="244">
        <v>0.26167089057999998</v>
      </c>
      <c r="W41" s="244">
        <v>-1.5778086009000001</v>
      </c>
      <c r="X41" s="244">
        <v>-2.9354565926</v>
      </c>
      <c r="Y41" s="244">
        <v>-2.4628874513999999</v>
      </c>
      <c r="Z41" s="244">
        <v>-1.4948310741999999</v>
      </c>
      <c r="AA41" s="244">
        <v>-0.62390030371000005</v>
      </c>
      <c r="AB41" s="244">
        <v>1.0361694909000001</v>
      </c>
      <c r="AC41" s="244">
        <v>-0.75728836342000005</v>
      </c>
      <c r="AD41" s="244">
        <v>0.433514609</v>
      </c>
      <c r="AE41" s="244">
        <v>1.3997176014999999</v>
      </c>
      <c r="AF41" s="244">
        <v>0.87747039770000002</v>
      </c>
      <c r="AG41" s="244">
        <v>3.0928422450999999</v>
      </c>
      <c r="AH41" s="244">
        <v>2.0314073170000002</v>
      </c>
      <c r="AI41" s="244">
        <v>0.99972129147</v>
      </c>
      <c r="AJ41" s="244">
        <v>-2.1488805943</v>
      </c>
      <c r="AK41" s="244">
        <v>-0.10089867432999999</v>
      </c>
      <c r="AL41" s="244">
        <v>0.27544935673999998</v>
      </c>
      <c r="AM41" s="244">
        <v>-3.8672448381</v>
      </c>
      <c r="AN41" s="244">
        <v>-3.5293829852999998</v>
      </c>
      <c r="AO41" s="244">
        <v>-6.1650629422999996</v>
      </c>
      <c r="AP41" s="244">
        <v>-14.587904672000001</v>
      </c>
      <c r="AQ41" s="244">
        <v>-0.84870332847999996</v>
      </c>
      <c r="AR41" s="244">
        <v>1.6345223143000001</v>
      </c>
      <c r="AS41" s="244">
        <v>2.853764006</v>
      </c>
      <c r="AT41" s="244">
        <v>1.0750263950000001</v>
      </c>
      <c r="AU41" s="244">
        <v>1.9295589692999999</v>
      </c>
      <c r="AV41" s="244">
        <v>1.1949350986</v>
      </c>
      <c r="AW41" s="244">
        <v>1.8894799001</v>
      </c>
      <c r="AX41" s="244">
        <v>0.70168175092999996</v>
      </c>
      <c r="AY41" s="244">
        <v>-0.54638543123000005</v>
      </c>
      <c r="AZ41" s="368">
        <v>1.3854369191</v>
      </c>
      <c r="BA41" s="368">
        <v>1.7263587678000001</v>
      </c>
      <c r="BB41" s="368">
        <v>-1.9414692252000001E-2</v>
      </c>
      <c r="BC41" s="368">
        <v>0.24727893123</v>
      </c>
      <c r="BD41" s="368">
        <v>0.38926551323000003</v>
      </c>
      <c r="BE41" s="368">
        <v>-0.39545414656</v>
      </c>
      <c r="BF41" s="368">
        <v>-0.50771624957000006</v>
      </c>
      <c r="BG41" s="368">
        <v>3.0207970591E-2</v>
      </c>
      <c r="BH41" s="368">
        <v>-1.0494448767</v>
      </c>
      <c r="BI41" s="368">
        <v>-0.27607406584999999</v>
      </c>
      <c r="BJ41" s="368">
        <v>0.13693548306</v>
      </c>
      <c r="BK41" s="368">
        <v>-0.58952790729000004</v>
      </c>
      <c r="BL41" s="368">
        <v>1.1497768767000001</v>
      </c>
      <c r="BM41" s="368">
        <v>0.68980399514000001</v>
      </c>
      <c r="BN41" s="368">
        <v>0.27167521915999998</v>
      </c>
      <c r="BO41" s="368">
        <v>0.21036401738999999</v>
      </c>
      <c r="BP41" s="368">
        <v>0.61660911092000004</v>
      </c>
      <c r="BQ41" s="368">
        <v>0.33954573009</v>
      </c>
      <c r="BR41" s="368">
        <v>4.3483898562000002E-2</v>
      </c>
      <c r="BS41" s="368">
        <v>0.50885737139999998</v>
      </c>
      <c r="BT41" s="368">
        <v>-0.62659552666999996</v>
      </c>
      <c r="BU41" s="368">
        <v>0.17167708103000001</v>
      </c>
      <c r="BV41" s="368">
        <v>0.57300281271999998</v>
      </c>
    </row>
    <row r="42" spans="1:74" ht="11.1" customHeight="1" x14ac:dyDescent="0.2">
      <c r="A42" s="159" t="s">
        <v>310</v>
      </c>
      <c r="B42" s="170" t="s">
        <v>571</v>
      </c>
      <c r="C42" s="244">
        <v>-2.0185537132000002</v>
      </c>
      <c r="D42" s="244">
        <v>-0.42426922504999998</v>
      </c>
      <c r="E42" s="244">
        <v>2.1691012238999998</v>
      </c>
      <c r="F42" s="244">
        <v>0.13100284861</v>
      </c>
      <c r="G42" s="244">
        <v>1.6204220740999999</v>
      </c>
      <c r="H42" s="244">
        <v>2.6517911975000001</v>
      </c>
      <c r="I42" s="244">
        <v>-9.1732643968999994E-2</v>
      </c>
      <c r="J42" s="244">
        <v>0.94158089452000004</v>
      </c>
      <c r="K42" s="244">
        <v>1.7798308394</v>
      </c>
      <c r="L42" s="244">
        <v>-0.36054024348000002</v>
      </c>
      <c r="M42" s="244">
        <v>1.7332269103</v>
      </c>
      <c r="N42" s="244">
        <v>0.91259311066000004</v>
      </c>
      <c r="O42" s="244">
        <v>-1.0531350683</v>
      </c>
      <c r="P42" s="244">
        <v>0.32098598754000002</v>
      </c>
      <c r="Q42" s="244">
        <v>0.27123422400000002</v>
      </c>
      <c r="R42" s="244">
        <v>-0.82681273135</v>
      </c>
      <c r="S42" s="244">
        <v>-0.12541435534000001</v>
      </c>
      <c r="T42" s="244">
        <v>2.9459804842E-2</v>
      </c>
      <c r="U42" s="244">
        <v>-0.37920764809000002</v>
      </c>
      <c r="V42" s="244">
        <v>-0.61630959330000001</v>
      </c>
      <c r="W42" s="244">
        <v>-1.6685242009000001</v>
      </c>
      <c r="X42" s="244">
        <v>-2.5447366249000001</v>
      </c>
      <c r="Y42" s="244">
        <v>-2.2413304514000001</v>
      </c>
      <c r="Z42" s="244">
        <v>-1.8926662999999999</v>
      </c>
      <c r="AA42" s="244">
        <v>-0.92954985209999996</v>
      </c>
      <c r="AB42" s="244">
        <v>1.087807848</v>
      </c>
      <c r="AC42" s="244">
        <v>-0.64695097631999998</v>
      </c>
      <c r="AD42" s="244">
        <v>0.23883867567</v>
      </c>
      <c r="AE42" s="244">
        <v>-2.3688178709000002E-3</v>
      </c>
      <c r="AF42" s="244">
        <v>0.73728633102999996</v>
      </c>
      <c r="AG42" s="244">
        <v>2.4740321161000001</v>
      </c>
      <c r="AH42" s="244">
        <v>1.1995685105</v>
      </c>
      <c r="AI42" s="244">
        <v>2.1941492247999999</v>
      </c>
      <c r="AJ42" s="244">
        <v>-0.46249236851999997</v>
      </c>
      <c r="AK42" s="244">
        <v>-9.3798374333000006E-2</v>
      </c>
      <c r="AL42" s="244">
        <v>0.58567880834999997</v>
      </c>
      <c r="AM42" s="244">
        <v>-4.6420694833000002</v>
      </c>
      <c r="AN42" s="244">
        <v>-2.5639725371000002</v>
      </c>
      <c r="AO42" s="244">
        <v>-9.1388283294000008</v>
      </c>
      <c r="AP42" s="244">
        <v>-19.611329571999999</v>
      </c>
      <c r="AQ42" s="244">
        <v>-4.0804008445999997</v>
      </c>
      <c r="AR42" s="244">
        <v>1.3996842142999999</v>
      </c>
      <c r="AS42" s="244">
        <v>2.6428777802000001</v>
      </c>
      <c r="AT42" s="244">
        <v>1.3904067175999999</v>
      </c>
      <c r="AU42" s="244">
        <v>3.4477241360000002</v>
      </c>
      <c r="AV42" s="244">
        <v>2.8667780986000002</v>
      </c>
      <c r="AW42" s="244">
        <v>2.6592590248999999</v>
      </c>
      <c r="AX42" s="244">
        <v>2.4078129489000002</v>
      </c>
      <c r="AY42" s="244">
        <v>-6.0383011383E-2</v>
      </c>
      <c r="AZ42" s="368">
        <v>3.1684192411000001</v>
      </c>
      <c r="BA42" s="368">
        <v>3.0660998423999999</v>
      </c>
      <c r="BB42" s="368">
        <v>-0.16521660417</v>
      </c>
      <c r="BC42" s="368">
        <v>-0.16556017701</v>
      </c>
      <c r="BD42" s="368">
        <v>0.67166570176999996</v>
      </c>
      <c r="BE42" s="368">
        <v>-0.41753914442000001</v>
      </c>
      <c r="BF42" s="368">
        <v>-0.76664911702000005</v>
      </c>
      <c r="BG42" s="368">
        <v>-0.12545175760999999</v>
      </c>
      <c r="BH42" s="368">
        <v>-1.2222601228000001</v>
      </c>
      <c r="BI42" s="368">
        <v>-0.17991344421</v>
      </c>
      <c r="BJ42" s="368">
        <v>0.98135469018999999</v>
      </c>
      <c r="BK42" s="368">
        <v>-1.0813949506</v>
      </c>
      <c r="BL42" s="368">
        <v>1.9428608225999999</v>
      </c>
      <c r="BM42" s="368">
        <v>1.0471037459999999</v>
      </c>
      <c r="BN42" s="368">
        <v>-0.17805481186</v>
      </c>
      <c r="BO42" s="368">
        <v>-0.33951040215</v>
      </c>
      <c r="BP42" s="368">
        <v>0.59721456455999999</v>
      </c>
      <c r="BQ42" s="368">
        <v>0.55253356280999999</v>
      </c>
      <c r="BR42" s="368">
        <v>0.24698938749999999</v>
      </c>
      <c r="BS42" s="368">
        <v>0.67389360262999998</v>
      </c>
      <c r="BT42" s="368">
        <v>-0.59189081729000004</v>
      </c>
      <c r="BU42" s="368">
        <v>0.39481382331999998</v>
      </c>
      <c r="BV42" s="368">
        <v>1.6241336218</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1113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1346.5455967</v>
      </c>
      <c r="AY45" s="249">
        <v>1323.7564107999999</v>
      </c>
      <c r="AZ45" s="312">
        <v>1293.653</v>
      </c>
      <c r="BA45" s="312">
        <v>1278.809</v>
      </c>
      <c r="BB45" s="312">
        <v>1285.845</v>
      </c>
      <c r="BC45" s="312">
        <v>1305.0229999999999</v>
      </c>
      <c r="BD45" s="312">
        <v>1304.8130000000001</v>
      </c>
      <c r="BE45" s="312">
        <v>1302.74</v>
      </c>
      <c r="BF45" s="312">
        <v>1305.038</v>
      </c>
      <c r="BG45" s="312">
        <v>1311.798</v>
      </c>
      <c r="BH45" s="312">
        <v>1303.125</v>
      </c>
      <c r="BI45" s="312">
        <v>1297.777</v>
      </c>
      <c r="BJ45" s="312">
        <v>1275.0229999999999</v>
      </c>
      <c r="BK45" s="312">
        <v>1283.1010000000001</v>
      </c>
      <c r="BL45" s="312">
        <v>1277.8520000000001</v>
      </c>
      <c r="BM45" s="312">
        <v>1278.2660000000001</v>
      </c>
      <c r="BN45" s="312">
        <v>1296.895</v>
      </c>
      <c r="BO45" s="312">
        <v>1318.2819999999999</v>
      </c>
      <c r="BP45" s="312">
        <v>1328.693</v>
      </c>
      <c r="BQ45" s="312">
        <v>1328.386</v>
      </c>
      <c r="BR45" s="312">
        <v>1323.3330000000001</v>
      </c>
      <c r="BS45" s="312">
        <v>1326.115</v>
      </c>
      <c r="BT45" s="312">
        <v>1319.0809999999999</v>
      </c>
      <c r="BU45" s="312">
        <v>1318.0170000000001</v>
      </c>
      <c r="BV45" s="312">
        <v>1296.979</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2931.0377779999999</v>
      </c>
      <c r="AJ46" s="247">
        <v>2882.424743</v>
      </c>
      <c r="AK46" s="247">
        <v>2888.3977340000001</v>
      </c>
      <c r="AL46" s="247">
        <v>2878.7806209999999</v>
      </c>
      <c r="AM46" s="247">
        <v>2902.8001850000001</v>
      </c>
      <c r="AN46" s="247">
        <v>2874.8032819999999</v>
      </c>
      <c r="AO46" s="247">
        <v>2966.9900090000001</v>
      </c>
      <c r="AP46" s="247">
        <v>3114.833756</v>
      </c>
      <c r="AQ46" s="247">
        <v>3204.5163790000001</v>
      </c>
      <c r="AR46" s="247">
        <v>3203.8645219999999</v>
      </c>
      <c r="AS46" s="247">
        <v>3210.284995</v>
      </c>
      <c r="AT46" s="247">
        <v>3209.1182050000002</v>
      </c>
      <c r="AU46" s="247">
        <v>3168.91725</v>
      </c>
      <c r="AV46" s="247">
        <v>3120.7201169999998</v>
      </c>
      <c r="AW46" s="247">
        <v>3098.0977432999998</v>
      </c>
      <c r="AX46" s="247">
        <v>3045.2076760999998</v>
      </c>
      <c r="AY46" s="247">
        <v>3030.2627785</v>
      </c>
      <c r="AZ46" s="313">
        <v>2981.6017960999998</v>
      </c>
      <c r="BA46" s="313">
        <v>2941.3323227999999</v>
      </c>
      <c r="BB46" s="313">
        <v>2948.6354801000002</v>
      </c>
      <c r="BC46" s="313">
        <v>2964.3626924999999</v>
      </c>
      <c r="BD46" s="313">
        <v>2958.8198867999999</v>
      </c>
      <c r="BE46" s="313">
        <v>2962.4336217999999</v>
      </c>
      <c r="BF46" s="313">
        <v>2972.1272407000001</v>
      </c>
      <c r="BG46" s="313">
        <v>2978.4637324999999</v>
      </c>
      <c r="BH46" s="313">
        <v>2985.2460050999998</v>
      </c>
      <c r="BI46" s="313">
        <v>2983.7861865</v>
      </c>
      <c r="BJ46" s="313">
        <v>2959.0341911</v>
      </c>
      <c r="BK46" s="313">
        <v>2975.7070693999999</v>
      </c>
      <c r="BL46" s="313">
        <v>2954.9257189</v>
      </c>
      <c r="BM46" s="313">
        <v>2945.2744266</v>
      </c>
      <c r="BN46" s="313">
        <v>2960.1913276</v>
      </c>
      <c r="BO46" s="313">
        <v>2978.6624345999999</v>
      </c>
      <c r="BP46" s="313">
        <v>2980.6692710000002</v>
      </c>
      <c r="BQ46" s="313">
        <v>2975.4916481999999</v>
      </c>
      <c r="BR46" s="313">
        <v>2969.8079779999998</v>
      </c>
      <c r="BS46" s="313">
        <v>2965.4818911000002</v>
      </c>
      <c r="BT46" s="313">
        <v>2967.6310450999999</v>
      </c>
      <c r="BU46" s="313">
        <v>2964.1619427999999</v>
      </c>
      <c r="BV46" s="313">
        <v>2934.8018877</v>
      </c>
    </row>
    <row r="47" spans="1:74" s="651" customFormat="1" ht="12" customHeight="1" x14ac:dyDescent="0.2">
      <c r="A47" s="395"/>
      <c r="B47" s="780" t="s">
        <v>803</v>
      </c>
      <c r="C47" s="780"/>
      <c r="D47" s="780"/>
      <c r="E47" s="780"/>
      <c r="F47" s="780"/>
      <c r="G47" s="780"/>
      <c r="H47" s="780"/>
      <c r="I47" s="780"/>
      <c r="J47" s="780"/>
      <c r="K47" s="780"/>
      <c r="L47" s="780"/>
      <c r="M47" s="780"/>
      <c r="N47" s="780"/>
      <c r="O47" s="780"/>
      <c r="P47" s="780"/>
      <c r="Q47" s="742"/>
      <c r="R47" s="691"/>
      <c r="AY47" s="487"/>
      <c r="AZ47" s="487"/>
      <c r="BA47" s="487"/>
      <c r="BB47" s="487"/>
      <c r="BC47" s="487"/>
      <c r="BD47" s="581"/>
      <c r="BE47" s="581"/>
      <c r="BF47" s="581"/>
      <c r="BG47" s="487"/>
      <c r="BH47" s="487"/>
      <c r="BI47" s="487"/>
      <c r="BJ47" s="487"/>
    </row>
    <row r="48" spans="1:74" s="396" customFormat="1" ht="12" customHeight="1" x14ac:dyDescent="0.2">
      <c r="A48" s="395"/>
      <c r="B48" s="785" t="s">
        <v>1127</v>
      </c>
      <c r="C48" s="742"/>
      <c r="D48" s="742"/>
      <c r="E48" s="742"/>
      <c r="F48" s="742"/>
      <c r="G48" s="742"/>
      <c r="H48" s="742"/>
      <c r="I48" s="742"/>
      <c r="J48" s="742"/>
      <c r="K48" s="742"/>
      <c r="L48" s="742"/>
      <c r="M48" s="742"/>
      <c r="N48" s="742"/>
      <c r="O48" s="742"/>
      <c r="P48" s="742"/>
      <c r="Q48" s="742"/>
      <c r="R48" s="691"/>
      <c r="AY48" s="487"/>
      <c r="AZ48" s="487"/>
      <c r="BA48" s="487"/>
      <c r="BB48" s="487"/>
      <c r="BC48" s="487"/>
      <c r="BD48" s="581"/>
      <c r="BE48" s="581"/>
      <c r="BF48" s="581"/>
      <c r="BG48" s="487"/>
      <c r="BH48" s="487"/>
      <c r="BI48" s="487"/>
      <c r="BJ48" s="487"/>
    </row>
    <row r="49" spans="1:74" s="396" customFormat="1" ht="12" customHeight="1" x14ac:dyDescent="0.2">
      <c r="A49" s="395"/>
      <c r="B49" s="780" t="s">
        <v>1128</v>
      </c>
      <c r="C49" s="748"/>
      <c r="D49" s="748"/>
      <c r="E49" s="748"/>
      <c r="F49" s="748"/>
      <c r="G49" s="748"/>
      <c r="H49" s="748"/>
      <c r="I49" s="748"/>
      <c r="J49" s="748"/>
      <c r="K49" s="748"/>
      <c r="L49" s="748"/>
      <c r="M49" s="748"/>
      <c r="N49" s="748"/>
      <c r="O49" s="748"/>
      <c r="P49" s="748"/>
      <c r="Q49" s="742"/>
      <c r="R49" s="691"/>
      <c r="AY49" s="487"/>
      <c r="AZ49" s="487"/>
      <c r="BA49" s="487"/>
      <c r="BB49" s="487"/>
      <c r="BC49" s="487"/>
      <c r="BD49" s="581"/>
      <c r="BE49" s="581"/>
      <c r="BF49" s="581"/>
      <c r="BG49" s="487"/>
      <c r="BH49" s="487"/>
      <c r="BI49" s="487"/>
      <c r="BJ49" s="487"/>
    </row>
    <row r="50" spans="1:74" s="396" customFormat="1" ht="12" customHeight="1" x14ac:dyDescent="0.2">
      <c r="A50" s="395"/>
      <c r="B50" s="786" t="s">
        <v>1129</v>
      </c>
      <c r="C50" s="786"/>
      <c r="D50" s="786"/>
      <c r="E50" s="786"/>
      <c r="F50" s="786"/>
      <c r="G50" s="786"/>
      <c r="H50" s="786"/>
      <c r="I50" s="786"/>
      <c r="J50" s="786"/>
      <c r="K50" s="786"/>
      <c r="L50" s="786"/>
      <c r="M50" s="786"/>
      <c r="N50" s="786"/>
      <c r="O50" s="786"/>
      <c r="P50" s="786"/>
      <c r="Q50" s="786"/>
      <c r="R50" s="691"/>
      <c r="AY50" s="487"/>
      <c r="AZ50" s="487"/>
      <c r="BA50" s="487"/>
      <c r="BB50" s="487"/>
      <c r="BC50" s="487"/>
      <c r="BD50" s="581"/>
      <c r="BE50" s="581"/>
      <c r="BF50" s="581"/>
      <c r="BG50" s="487"/>
      <c r="BH50" s="487"/>
      <c r="BI50" s="487"/>
      <c r="BJ50" s="487"/>
    </row>
    <row r="51" spans="1:74" s="735" customFormat="1" ht="12" customHeight="1" x14ac:dyDescent="0.2">
      <c r="A51" s="395"/>
      <c r="B51" s="779" t="s">
        <v>815</v>
      </c>
      <c r="C51" s="763"/>
      <c r="D51" s="763"/>
      <c r="E51" s="763"/>
      <c r="F51" s="763"/>
      <c r="G51" s="763"/>
      <c r="H51" s="763"/>
      <c r="I51" s="763"/>
      <c r="J51" s="763"/>
      <c r="K51" s="763"/>
      <c r="L51" s="763"/>
      <c r="M51" s="763"/>
      <c r="N51" s="763"/>
      <c r="O51" s="763"/>
      <c r="P51" s="763"/>
      <c r="Q51" s="763"/>
      <c r="R51" s="152"/>
      <c r="AY51" s="487"/>
      <c r="AZ51" s="487"/>
      <c r="BA51" s="487"/>
      <c r="BB51" s="487"/>
      <c r="BC51" s="487"/>
      <c r="BD51" s="581"/>
      <c r="BE51" s="581"/>
      <c r="BF51" s="581"/>
      <c r="BG51" s="487"/>
      <c r="BH51" s="487"/>
      <c r="BI51" s="487"/>
      <c r="BJ51" s="487"/>
    </row>
    <row r="52" spans="1:74" s="735" customFormat="1" ht="12" customHeight="1" x14ac:dyDescent="0.2">
      <c r="A52" s="395"/>
      <c r="B52" s="780" t="s">
        <v>650</v>
      </c>
      <c r="C52" s="748"/>
      <c r="D52" s="748"/>
      <c r="E52" s="748"/>
      <c r="F52" s="748"/>
      <c r="G52" s="748"/>
      <c r="H52" s="748"/>
      <c r="I52" s="748"/>
      <c r="J52" s="748"/>
      <c r="K52" s="748"/>
      <c r="L52" s="748"/>
      <c r="M52" s="748"/>
      <c r="N52" s="748"/>
      <c r="O52" s="748"/>
      <c r="P52" s="748"/>
      <c r="Q52" s="742"/>
      <c r="R52" s="152"/>
      <c r="AY52" s="487"/>
      <c r="AZ52" s="487"/>
      <c r="BA52" s="487"/>
      <c r="BB52" s="487"/>
      <c r="BC52" s="487"/>
      <c r="BD52" s="581"/>
      <c r="BE52" s="581"/>
      <c r="BF52" s="581"/>
      <c r="BG52" s="487"/>
      <c r="BH52" s="487"/>
      <c r="BI52" s="487"/>
      <c r="BJ52" s="487"/>
    </row>
    <row r="53" spans="1:74" s="735" customFormat="1" ht="12" customHeight="1" x14ac:dyDescent="0.2">
      <c r="A53" s="395"/>
      <c r="B53" s="780" t="s">
        <v>1355</v>
      </c>
      <c r="C53" s="742"/>
      <c r="D53" s="742"/>
      <c r="E53" s="742"/>
      <c r="F53" s="742"/>
      <c r="G53" s="742"/>
      <c r="H53" s="742"/>
      <c r="I53" s="742"/>
      <c r="J53" s="742"/>
      <c r="K53" s="742"/>
      <c r="L53" s="742"/>
      <c r="M53" s="742"/>
      <c r="N53" s="742"/>
      <c r="O53" s="742"/>
      <c r="P53" s="742"/>
      <c r="Q53" s="742"/>
      <c r="R53" s="152"/>
      <c r="AY53" s="487"/>
      <c r="AZ53" s="487"/>
      <c r="BA53" s="487"/>
      <c r="BB53" s="487"/>
      <c r="BC53" s="487"/>
      <c r="BD53" s="581"/>
      <c r="BE53" s="581"/>
      <c r="BF53" s="581"/>
      <c r="BG53" s="487"/>
      <c r="BH53" s="487"/>
      <c r="BI53" s="487"/>
      <c r="BJ53" s="487"/>
    </row>
    <row r="54" spans="1:74" s="735" customFormat="1" ht="12" customHeight="1" x14ac:dyDescent="0.2">
      <c r="A54" s="395"/>
      <c r="B54" s="780" t="s">
        <v>1354</v>
      </c>
      <c r="C54" s="742"/>
      <c r="D54" s="742"/>
      <c r="E54" s="742"/>
      <c r="F54" s="742"/>
      <c r="G54" s="742"/>
      <c r="H54" s="742"/>
      <c r="I54" s="742"/>
      <c r="J54" s="742"/>
      <c r="K54" s="742"/>
      <c r="L54" s="742"/>
      <c r="M54" s="742"/>
      <c r="N54" s="742"/>
      <c r="O54" s="742"/>
      <c r="P54" s="742"/>
      <c r="Q54" s="742"/>
      <c r="R54" s="152"/>
      <c r="AY54" s="487"/>
      <c r="AZ54" s="487"/>
      <c r="BA54" s="487"/>
      <c r="BB54" s="487"/>
      <c r="BC54" s="487"/>
      <c r="BD54" s="581"/>
      <c r="BE54" s="581"/>
      <c r="BF54" s="581"/>
      <c r="BG54" s="487"/>
      <c r="BH54" s="487"/>
      <c r="BI54" s="487"/>
      <c r="BJ54" s="487"/>
    </row>
    <row r="55" spans="1:74" s="735" customFormat="1" ht="12" customHeight="1" x14ac:dyDescent="0.2">
      <c r="A55" s="395"/>
      <c r="B55" s="786" t="s">
        <v>1356</v>
      </c>
      <c r="C55" s="786"/>
      <c r="D55" s="786"/>
      <c r="E55" s="786"/>
      <c r="F55" s="786"/>
      <c r="G55" s="786"/>
      <c r="H55" s="786"/>
      <c r="I55" s="786"/>
      <c r="J55" s="786"/>
      <c r="K55" s="786"/>
      <c r="L55" s="786"/>
      <c r="M55" s="786"/>
      <c r="N55" s="786"/>
      <c r="O55" s="786"/>
      <c r="P55" s="786"/>
      <c r="Q55" s="786"/>
      <c r="R55" s="786"/>
      <c r="AY55" s="487"/>
      <c r="AZ55" s="487"/>
      <c r="BA55" s="487"/>
      <c r="BB55" s="487"/>
      <c r="BC55" s="487"/>
      <c r="BD55" s="581"/>
      <c r="BE55" s="581"/>
      <c r="BF55" s="581"/>
      <c r="BG55" s="487"/>
      <c r="BH55" s="487"/>
      <c r="BI55" s="487"/>
      <c r="BJ55" s="487"/>
    </row>
    <row r="56" spans="1:74" s="735" customFormat="1" ht="12" customHeight="1" x14ac:dyDescent="0.2">
      <c r="A56" s="395"/>
      <c r="B56" s="786" t="s">
        <v>1361</v>
      </c>
      <c r="C56" s="786"/>
      <c r="D56" s="786"/>
      <c r="E56" s="786"/>
      <c r="F56" s="786"/>
      <c r="G56" s="786"/>
      <c r="H56" s="786"/>
      <c r="I56" s="786"/>
      <c r="J56" s="786"/>
      <c r="K56" s="786"/>
      <c r="L56" s="786"/>
      <c r="M56" s="786"/>
      <c r="N56" s="786"/>
      <c r="O56" s="786"/>
      <c r="P56" s="786"/>
      <c r="Q56" s="786"/>
      <c r="R56" s="692"/>
      <c r="AY56" s="487"/>
      <c r="AZ56" s="487"/>
      <c r="BA56" s="487"/>
      <c r="BB56" s="487"/>
      <c r="BC56" s="487"/>
      <c r="BD56" s="581"/>
      <c r="BE56" s="581"/>
      <c r="BF56" s="581"/>
      <c r="BG56" s="487"/>
      <c r="BH56" s="487"/>
      <c r="BI56" s="487"/>
      <c r="BJ56" s="487"/>
    </row>
    <row r="57" spans="1:74" s="396" customFormat="1" ht="12" customHeight="1" x14ac:dyDescent="0.2">
      <c r="A57" s="395"/>
      <c r="B57" s="787" t="str">
        <f>"Notes: "&amp;"EIA completed modeling and analysis for this report on " &amp;Dates!D2&amp;"."</f>
        <v>Notes: EIA completed modeling and analysis for this report on Thursday February 4, 2021.</v>
      </c>
      <c r="C57" s="755"/>
      <c r="D57" s="755"/>
      <c r="E57" s="755"/>
      <c r="F57" s="755"/>
      <c r="G57" s="755"/>
      <c r="H57" s="755"/>
      <c r="I57" s="755"/>
      <c r="J57" s="755"/>
      <c r="K57" s="755"/>
      <c r="L57" s="755"/>
      <c r="M57" s="755"/>
      <c r="N57" s="755"/>
      <c r="O57" s="755"/>
      <c r="P57" s="755"/>
      <c r="Q57" s="755"/>
      <c r="R57" s="691"/>
      <c r="AY57" s="487"/>
      <c r="AZ57" s="487"/>
      <c r="BA57" s="487"/>
      <c r="BB57" s="487"/>
      <c r="BC57" s="487"/>
      <c r="BD57" s="581"/>
      <c r="BE57" s="581"/>
      <c r="BF57" s="581"/>
      <c r="BG57" s="487"/>
      <c r="BH57" s="487"/>
      <c r="BI57" s="487"/>
      <c r="BJ57" s="487"/>
    </row>
    <row r="58" spans="1:74" s="729" customFormat="1" ht="12" customHeight="1" x14ac:dyDescent="0.2">
      <c r="A58" s="395"/>
      <c r="B58" s="783" t="s">
        <v>353</v>
      </c>
      <c r="C58" s="748"/>
      <c r="D58" s="748"/>
      <c r="E58" s="748"/>
      <c r="F58" s="748"/>
      <c r="G58" s="748"/>
      <c r="H58" s="748"/>
      <c r="I58" s="748"/>
      <c r="J58" s="748"/>
      <c r="K58" s="748"/>
      <c r="L58" s="748"/>
      <c r="M58" s="748"/>
      <c r="N58" s="748"/>
      <c r="O58" s="748"/>
      <c r="P58" s="748"/>
      <c r="Q58" s="742"/>
      <c r="AY58" s="487"/>
      <c r="AZ58" s="487"/>
      <c r="BA58" s="487"/>
      <c r="BB58" s="487"/>
      <c r="BC58" s="487"/>
      <c r="BD58" s="581"/>
      <c r="BE58" s="581"/>
      <c r="BF58" s="581"/>
      <c r="BG58" s="487"/>
      <c r="BH58" s="487"/>
      <c r="BI58" s="487"/>
      <c r="BJ58" s="487"/>
    </row>
    <row r="59" spans="1:74" s="396" customFormat="1" ht="12" customHeight="1" x14ac:dyDescent="0.2">
      <c r="A59" s="395"/>
      <c r="B59" s="782" t="s">
        <v>854</v>
      </c>
      <c r="C59" s="742"/>
      <c r="D59" s="742"/>
      <c r="E59" s="742"/>
      <c r="F59" s="742"/>
      <c r="G59" s="742"/>
      <c r="H59" s="742"/>
      <c r="I59" s="742"/>
      <c r="J59" s="742"/>
      <c r="K59" s="742"/>
      <c r="L59" s="742"/>
      <c r="M59" s="742"/>
      <c r="N59" s="742"/>
      <c r="O59" s="742"/>
      <c r="P59" s="742"/>
      <c r="Q59" s="742"/>
      <c r="R59" s="691"/>
      <c r="AY59" s="487"/>
      <c r="AZ59" s="487"/>
      <c r="BA59" s="487"/>
      <c r="BB59" s="487"/>
      <c r="BC59" s="487"/>
      <c r="BD59" s="581"/>
      <c r="BE59" s="581"/>
      <c r="BF59" s="581"/>
      <c r="BG59" s="487"/>
      <c r="BH59" s="487"/>
      <c r="BI59" s="487"/>
      <c r="BJ59" s="487"/>
    </row>
    <row r="60" spans="1:74" s="397" customFormat="1" ht="12" customHeight="1" x14ac:dyDescent="0.2">
      <c r="A60" s="393"/>
      <c r="B60" s="783" t="s">
        <v>838</v>
      </c>
      <c r="C60" s="784"/>
      <c r="D60" s="784"/>
      <c r="E60" s="784"/>
      <c r="F60" s="784"/>
      <c r="G60" s="784"/>
      <c r="H60" s="784"/>
      <c r="I60" s="784"/>
      <c r="J60" s="784"/>
      <c r="K60" s="784"/>
      <c r="L60" s="784"/>
      <c r="M60" s="784"/>
      <c r="N60" s="784"/>
      <c r="O60" s="784"/>
      <c r="P60" s="784"/>
      <c r="Q60" s="742"/>
      <c r="R60" s="691"/>
      <c r="AY60" s="486"/>
      <c r="AZ60" s="486"/>
      <c r="BA60" s="486"/>
      <c r="BB60" s="486"/>
      <c r="BC60" s="486"/>
      <c r="BD60" s="580"/>
      <c r="BE60" s="580"/>
      <c r="BF60" s="580"/>
      <c r="BG60" s="486"/>
      <c r="BH60" s="486"/>
      <c r="BI60" s="486"/>
      <c r="BJ60" s="486"/>
    </row>
    <row r="61" spans="1:74" ht="12" customHeight="1" x14ac:dyDescent="0.2">
      <c r="B61" s="771" t="s">
        <v>1391</v>
      </c>
      <c r="C61" s="742"/>
      <c r="D61" s="742"/>
      <c r="E61" s="742"/>
      <c r="F61" s="742"/>
      <c r="G61" s="742"/>
      <c r="H61" s="742"/>
      <c r="I61" s="742"/>
      <c r="J61" s="742"/>
      <c r="K61" s="742"/>
      <c r="L61" s="742"/>
      <c r="M61" s="742"/>
      <c r="N61" s="742"/>
      <c r="O61" s="742"/>
      <c r="P61" s="742"/>
      <c r="Q61" s="742"/>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59" customWidth="1"/>
    <col min="2" max="2" width="31.8554687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3.35" customHeight="1" x14ac:dyDescent="0.2">
      <c r="A1" s="766" t="s">
        <v>798</v>
      </c>
      <c r="B1" s="781" t="s">
        <v>1366</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2.75" x14ac:dyDescent="0.2">
      <c r="A2" s="767"/>
      <c r="B2" s="489" t="str">
        <f>"U.S. Energy Information Administration  |  Short-Term Energy Outlook  - "&amp;Dates!D1</f>
        <v>U.S. Energy Information Administration  |  Short-Term Energy Outlook  - February 2021</v>
      </c>
      <c r="C2" s="490"/>
      <c r="D2" s="490"/>
      <c r="E2" s="490"/>
      <c r="F2" s="490"/>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490"/>
      <c r="AL2" s="490"/>
    </row>
    <row r="3" spans="1:74" s="12" customFormat="1" ht="12.75" x14ac:dyDescent="0.2">
      <c r="A3" s="14"/>
      <c r="B3" s="720"/>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5"/>
      <c r="BK5" s="370"/>
      <c r="BL5" s="370"/>
      <c r="BM5" s="370"/>
      <c r="BN5" s="370"/>
      <c r="BO5" s="370"/>
      <c r="BP5" s="370"/>
      <c r="BQ5" s="370"/>
      <c r="BR5" s="370"/>
      <c r="BS5" s="370"/>
      <c r="BT5" s="370"/>
      <c r="BU5" s="370"/>
      <c r="BV5" s="370"/>
    </row>
    <row r="6" spans="1:74" ht="11.1" customHeight="1" x14ac:dyDescent="0.2">
      <c r="A6" s="159" t="s">
        <v>366</v>
      </c>
      <c r="B6" s="169" t="s">
        <v>380</v>
      </c>
      <c r="C6" s="244">
        <v>22.236596419000001</v>
      </c>
      <c r="D6" s="244">
        <v>22.668731286</v>
      </c>
      <c r="E6" s="244">
        <v>22.644059710000001</v>
      </c>
      <c r="F6" s="244">
        <v>22.115344</v>
      </c>
      <c r="G6" s="244">
        <v>22.471792387000001</v>
      </c>
      <c r="H6" s="244">
        <v>22.535025333</v>
      </c>
      <c r="I6" s="244">
        <v>22.848376677000001</v>
      </c>
      <c r="J6" s="244">
        <v>22.926840290000001</v>
      </c>
      <c r="K6" s="244">
        <v>22.597667000000001</v>
      </c>
      <c r="L6" s="244">
        <v>23.324699355</v>
      </c>
      <c r="M6" s="244">
        <v>24.242422333</v>
      </c>
      <c r="N6" s="244">
        <v>24.023469386999999</v>
      </c>
      <c r="O6" s="244">
        <v>23.816202097000001</v>
      </c>
      <c r="P6" s="244">
        <v>24.367171143</v>
      </c>
      <c r="Q6" s="244">
        <v>24.791625129</v>
      </c>
      <c r="R6" s="244">
        <v>24.535843667000002</v>
      </c>
      <c r="S6" s="244">
        <v>24.712168870999999</v>
      </c>
      <c r="T6" s="244">
        <v>24.803678000000001</v>
      </c>
      <c r="U6" s="244">
        <v>25.447751160999999</v>
      </c>
      <c r="V6" s="244">
        <v>26.384812418999999</v>
      </c>
      <c r="W6" s="244">
        <v>25.974125999999998</v>
      </c>
      <c r="X6" s="244">
        <v>26.185956129000001</v>
      </c>
      <c r="Y6" s="244">
        <v>26.638190667</v>
      </c>
      <c r="Z6" s="244">
        <v>26.779769902999998</v>
      </c>
      <c r="AA6" s="244">
        <v>26.117643677</v>
      </c>
      <c r="AB6" s="244">
        <v>26.083219143000001</v>
      </c>
      <c r="AC6" s="244">
        <v>26.430047065</v>
      </c>
      <c r="AD6" s="244">
        <v>26.779528332999998</v>
      </c>
      <c r="AE6" s="244">
        <v>26.675409257999998</v>
      </c>
      <c r="AF6" s="244">
        <v>26.735999</v>
      </c>
      <c r="AG6" s="244">
        <v>26.358204677</v>
      </c>
      <c r="AH6" s="244">
        <v>27.081249418999999</v>
      </c>
      <c r="AI6" s="244">
        <v>27.105105333000001</v>
      </c>
      <c r="AJ6" s="244">
        <v>27.347228354999999</v>
      </c>
      <c r="AK6" s="244">
        <v>27.915788332999998</v>
      </c>
      <c r="AL6" s="244">
        <v>28.048192193999999</v>
      </c>
      <c r="AM6" s="244">
        <v>28.014201451999998</v>
      </c>
      <c r="AN6" s="244">
        <v>27.713596896999999</v>
      </c>
      <c r="AO6" s="244">
        <v>27.876094839</v>
      </c>
      <c r="AP6" s="244">
        <v>25.589794667</v>
      </c>
      <c r="AQ6" s="244">
        <v>23.205781968</v>
      </c>
      <c r="AR6" s="244">
        <v>24.624465333</v>
      </c>
      <c r="AS6" s="244">
        <v>25.341079000000001</v>
      </c>
      <c r="AT6" s="244">
        <v>24.809268323000001</v>
      </c>
      <c r="AU6" s="244">
        <v>25.177175999999999</v>
      </c>
      <c r="AV6" s="244">
        <v>25.067476555999999</v>
      </c>
      <c r="AW6" s="244">
        <v>26.227522286999999</v>
      </c>
      <c r="AX6" s="244">
        <v>26.326272917000001</v>
      </c>
      <c r="AY6" s="244">
        <v>25.96573493</v>
      </c>
      <c r="AZ6" s="368">
        <v>25.987841710000001</v>
      </c>
      <c r="BA6" s="368">
        <v>25.991890623</v>
      </c>
      <c r="BB6" s="368">
        <v>26.152062799999999</v>
      </c>
      <c r="BC6" s="368">
        <v>26.281601201000001</v>
      </c>
      <c r="BD6" s="368">
        <v>26.242973953</v>
      </c>
      <c r="BE6" s="368">
        <v>26.278925653000002</v>
      </c>
      <c r="BF6" s="368">
        <v>26.51798161</v>
      </c>
      <c r="BG6" s="368">
        <v>26.553005990999999</v>
      </c>
      <c r="BH6" s="368">
        <v>26.468908432999999</v>
      </c>
      <c r="BI6" s="368">
        <v>26.796890276999999</v>
      </c>
      <c r="BJ6" s="368">
        <v>26.751085292999999</v>
      </c>
      <c r="BK6" s="368">
        <v>26.642307378999998</v>
      </c>
      <c r="BL6" s="368">
        <v>26.627879058000001</v>
      </c>
      <c r="BM6" s="368">
        <v>26.774220387</v>
      </c>
      <c r="BN6" s="368">
        <v>26.936335764999999</v>
      </c>
      <c r="BO6" s="368">
        <v>27.043822204000001</v>
      </c>
      <c r="BP6" s="368">
        <v>27.061852715000001</v>
      </c>
      <c r="BQ6" s="368">
        <v>27.148884556999999</v>
      </c>
      <c r="BR6" s="368">
        <v>27.445813227999999</v>
      </c>
      <c r="BS6" s="368">
        <v>27.53427404</v>
      </c>
      <c r="BT6" s="368">
        <v>27.497104662000002</v>
      </c>
      <c r="BU6" s="368">
        <v>27.802889788000002</v>
      </c>
      <c r="BV6" s="368">
        <v>27.790945428000001</v>
      </c>
    </row>
    <row r="7" spans="1:74" ht="11.1" customHeight="1" x14ac:dyDescent="0.2">
      <c r="A7" s="159" t="s">
        <v>247</v>
      </c>
      <c r="B7" s="170" t="s">
        <v>338</v>
      </c>
      <c r="C7" s="244">
        <v>5.120139</v>
      </c>
      <c r="D7" s="244">
        <v>5.1401389999999996</v>
      </c>
      <c r="E7" s="244">
        <v>4.910139</v>
      </c>
      <c r="F7" s="244">
        <v>4.5001389999999999</v>
      </c>
      <c r="G7" s="244">
        <v>4.6331389999999999</v>
      </c>
      <c r="H7" s="244">
        <v>4.6861389999999998</v>
      </c>
      <c r="I7" s="244">
        <v>4.963139</v>
      </c>
      <c r="J7" s="244">
        <v>5.1171389999999999</v>
      </c>
      <c r="K7" s="244">
        <v>4.9331389999999997</v>
      </c>
      <c r="L7" s="244">
        <v>4.9451390000000002</v>
      </c>
      <c r="M7" s="244">
        <v>5.2731389999999996</v>
      </c>
      <c r="N7" s="244">
        <v>5.3501390000000004</v>
      </c>
      <c r="O7" s="244">
        <v>5.2341389999999999</v>
      </c>
      <c r="P7" s="244">
        <v>5.3951390000000004</v>
      </c>
      <c r="Q7" s="244">
        <v>5.4341390000000001</v>
      </c>
      <c r="R7" s="244">
        <v>5.0681390000000004</v>
      </c>
      <c r="S7" s="244">
        <v>5.2191390000000002</v>
      </c>
      <c r="T7" s="244">
        <v>5.1471390000000001</v>
      </c>
      <c r="U7" s="244">
        <v>5.3611389999999997</v>
      </c>
      <c r="V7" s="244">
        <v>5.6471390000000001</v>
      </c>
      <c r="W7" s="244">
        <v>5.2241390000000001</v>
      </c>
      <c r="X7" s="244">
        <v>5.5401389999999999</v>
      </c>
      <c r="Y7" s="244">
        <v>5.6371390000000003</v>
      </c>
      <c r="Z7" s="244">
        <v>5.6671389999999997</v>
      </c>
      <c r="AA7" s="244">
        <v>5.3921390000000002</v>
      </c>
      <c r="AB7" s="244">
        <v>5.4131390000000001</v>
      </c>
      <c r="AC7" s="244">
        <v>5.4981390000000001</v>
      </c>
      <c r="AD7" s="244">
        <v>5.5421389999999997</v>
      </c>
      <c r="AE7" s="244">
        <v>5.3671389999999999</v>
      </c>
      <c r="AF7" s="244">
        <v>5.5041390000000003</v>
      </c>
      <c r="AG7" s="244">
        <v>5.5001389999999999</v>
      </c>
      <c r="AH7" s="244">
        <v>5.527139</v>
      </c>
      <c r="AI7" s="244">
        <v>5.3841390000000002</v>
      </c>
      <c r="AJ7" s="244">
        <v>5.455139</v>
      </c>
      <c r="AK7" s="244">
        <v>5.6481389999999996</v>
      </c>
      <c r="AL7" s="244">
        <v>5.793139</v>
      </c>
      <c r="AM7" s="244">
        <v>5.6011389999999999</v>
      </c>
      <c r="AN7" s="244">
        <v>5.7171390000000004</v>
      </c>
      <c r="AO7" s="244">
        <v>5.6271389999999997</v>
      </c>
      <c r="AP7" s="244">
        <v>5.0151389999999996</v>
      </c>
      <c r="AQ7" s="244">
        <v>4.7391389999999998</v>
      </c>
      <c r="AR7" s="244">
        <v>5.0641389999999999</v>
      </c>
      <c r="AS7" s="244">
        <v>4.947139</v>
      </c>
      <c r="AT7" s="244">
        <v>4.8311390000000003</v>
      </c>
      <c r="AU7" s="244">
        <v>4.902139</v>
      </c>
      <c r="AV7" s="244">
        <v>5.2744901198000003</v>
      </c>
      <c r="AW7" s="244">
        <v>5.6858504285000002</v>
      </c>
      <c r="AX7" s="244">
        <v>5.8932674780000003</v>
      </c>
      <c r="AY7" s="244">
        <v>5.8155231991000003</v>
      </c>
      <c r="AZ7" s="368">
        <v>5.7923556831000003</v>
      </c>
      <c r="BA7" s="368">
        <v>5.7423205802000004</v>
      </c>
      <c r="BB7" s="368">
        <v>5.7648561626000001</v>
      </c>
      <c r="BC7" s="368">
        <v>5.7383579679999999</v>
      </c>
      <c r="BD7" s="368">
        <v>5.7556148882000002</v>
      </c>
      <c r="BE7" s="368">
        <v>5.7343649333000002</v>
      </c>
      <c r="BF7" s="368">
        <v>5.7707750500000001</v>
      </c>
      <c r="BG7" s="368">
        <v>5.8073813152999998</v>
      </c>
      <c r="BH7" s="368">
        <v>5.7992430531999997</v>
      </c>
      <c r="BI7" s="368">
        <v>5.8124386890000004</v>
      </c>
      <c r="BJ7" s="368">
        <v>5.7651030516999997</v>
      </c>
      <c r="BK7" s="368">
        <v>5.8561294075000001</v>
      </c>
      <c r="BL7" s="368">
        <v>5.8358518523000003</v>
      </c>
      <c r="BM7" s="368">
        <v>5.7933858705999999</v>
      </c>
      <c r="BN7" s="368">
        <v>5.8105246932999997</v>
      </c>
      <c r="BO7" s="368">
        <v>5.7822343930000004</v>
      </c>
      <c r="BP7" s="368">
        <v>5.8037236514000003</v>
      </c>
      <c r="BQ7" s="368">
        <v>5.7849968366000004</v>
      </c>
      <c r="BR7" s="368">
        <v>5.8250890199000001</v>
      </c>
      <c r="BS7" s="368">
        <v>5.8649292801000001</v>
      </c>
      <c r="BT7" s="368">
        <v>5.8602473762000002</v>
      </c>
      <c r="BU7" s="368">
        <v>5.8769353662999997</v>
      </c>
      <c r="BV7" s="368">
        <v>5.8339928464000002</v>
      </c>
    </row>
    <row r="8" spans="1:74" ht="11.1" customHeight="1" x14ac:dyDescent="0.2">
      <c r="A8" s="159" t="s">
        <v>248</v>
      </c>
      <c r="B8" s="170" t="s">
        <v>339</v>
      </c>
      <c r="C8" s="244">
        <v>2.341504</v>
      </c>
      <c r="D8" s="244">
        <v>2.3485040000000001</v>
      </c>
      <c r="E8" s="244">
        <v>2.3445040000000001</v>
      </c>
      <c r="F8" s="244">
        <v>2.329504</v>
      </c>
      <c r="G8" s="244">
        <v>2.3345039999999999</v>
      </c>
      <c r="H8" s="244">
        <v>2.3235039999999998</v>
      </c>
      <c r="I8" s="244">
        <v>2.2955040000000002</v>
      </c>
      <c r="J8" s="244">
        <v>2.220504</v>
      </c>
      <c r="K8" s="244">
        <v>2.0165039999999999</v>
      </c>
      <c r="L8" s="244">
        <v>2.1875040000000001</v>
      </c>
      <c r="M8" s="244">
        <v>2.1335039999999998</v>
      </c>
      <c r="N8" s="244">
        <v>2.1345040000000002</v>
      </c>
      <c r="O8" s="244">
        <v>2.2035040000000001</v>
      </c>
      <c r="P8" s="244">
        <v>2.1665040000000002</v>
      </c>
      <c r="Q8" s="244">
        <v>2.1295039999999998</v>
      </c>
      <c r="R8" s="244">
        <v>2.1625040000000002</v>
      </c>
      <c r="S8" s="244">
        <v>2.1275040000000001</v>
      </c>
      <c r="T8" s="244">
        <v>2.1095039999999998</v>
      </c>
      <c r="U8" s="244">
        <v>2.1065040000000002</v>
      </c>
      <c r="V8" s="244">
        <v>2.0725039999999999</v>
      </c>
      <c r="W8" s="244">
        <v>2.0815039999999998</v>
      </c>
      <c r="X8" s="244">
        <v>1.9835039999999999</v>
      </c>
      <c r="Y8" s="244">
        <v>1.932504</v>
      </c>
      <c r="Z8" s="244">
        <v>1.944504</v>
      </c>
      <c r="AA8" s="244">
        <v>1.861504</v>
      </c>
      <c r="AB8" s="244">
        <v>1.942504</v>
      </c>
      <c r="AC8" s="244">
        <v>1.9355039999999999</v>
      </c>
      <c r="AD8" s="244">
        <v>1.9155040000000001</v>
      </c>
      <c r="AE8" s="244">
        <v>1.8995040000000001</v>
      </c>
      <c r="AF8" s="244">
        <v>1.9035040000000001</v>
      </c>
      <c r="AG8" s="244">
        <v>1.900504</v>
      </c>
      <c r="AH8" s="244">
        <v>1.928504</v>
      </c>
      <c r="AI8" s="244">
        <v>1.956504</v>
      </c>
      <c r="AJ8" s="244">
        <v>1.902504</v>
      </c>
      <c r="AK8" s="244">
        <v>1.9395039999999999</v>
      </c>
      <c r="AL8" s="244">
        <v>1.9555039999999999</v>
      </c>
      <c r="AM8" s="244">
        <v>1.9955039999999999</v>
      </c>
      <c r="AN8" s="244">
        <v>1.9985040000000001</v>
      </c>
      <c r="AO8" s="244">
        <v>2.015504</v>
      </c>
      <c r="AP8" s="244">
        <v>2.0005039999999998</v>
      </c>
      <c r="AQ8" s="244">
        <v>1.9155040000000001</v>
      </c>
      <c r="AR8" s="244">
        <v>1.8995040000000001</v>
      </c>
      <c r="AS8" s="244">
        <v>1.8835040000000001</v>
      </c>
      <c r="AT8" s="244">
        <v>1.9255040000000001</v>
      </c>
      <c r="AU8" s="244">
        <v>1.926504</v>
      </c>
      <c r="AV8" s="244">
        <v>1.8897108555</v>
      </c>
      <c r="AW8" s="244">
        <v>1.8896571921</v>
      </c>
      <c r="AX8" s="244">
        <v>1.9149023456000001</v>
      </c>
      <c r="AY8" s="244">
        <v>1.8796894745999999</v>
      </c>
      <c r="AZ8" s="368">
        <v>1.8570107266</v>
      </c>
      <c r="BA8" s="368">
        <v>1.8570092427</v>
      </c>
      <c r="BB8" s="368">
        <v>1.8453364371000001</v>
      </c>
      <c r="BC8" s="368">
        <v>1.8454220334</v>
      </c>
      <c r="BD8" s="368">
        <v>1.8340634650000001</v>
      </c>
      <c r="BE8" s="368">
        <v>1.8108166197</v>
      </c>
      <c r="BF8" s="368">
        <v>1.8050325597000001</v>
      </c>
      <c r="BG8" s="368">
        <v>1.7993489758000001</v>
      </c>
      <c r="BH8" s="368">
        <v>1.7933362801999999</v>
      </c>
      <c r="BI8" s="368">
        <v>1.787776088</v>
      </c>
      <c r="BJ8" s="368">
        <v>1.7879385408999999</v>
      </c>
      <c r="BK8" s="368">
        <v>1.7705523716</v>
      </c>
      <c r="BL8" s="368">
        <v>1.7544065055</v>
      </c>
      <c r="BM8" s="368">
        <v>1.7376624159</v>
      </c>
      <c r="BN8" s="368">
        <v>1.7212245717000001</v>
      </c>
      <c r="BO8" s="368">
        <v>1.7049547110000001</v>
      </c>
      <c r="BP8" s="368">
        <v>1.6890839635999999</v>
      </c>
      <c r="BQ8" s="368">
        <v>1.6731219208000001</v>
      </c>
      <c r="BR8" s="368">
        <v>1.6573079084</v>
      </c>
      <c r="BS8" s="368">
        <v>1.6488789603</v>
      </c>
      <c r="BT8" s="368">
        <v>1.6486601856</v>
      </c>
      <c r="BU8" s="368">
        <v>1.6488739220999999</v>
      </c>
      <c r="BV8" s="368">
        <v>1.6490779818000001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18.348533</v>
      </c>
      <c r="AV9" s="244">
        <v>17.903275580999999</v>
      </c>
      <c r="AW9" s="244">
        <v>18.652014667</v>
      </c>
      <c r="AX9" s="244">
        <v>18.518103094000001</v>
      </c>
      <c r="AY9" s="244">
        <v>18.270522256</v>
      </c>
      <c r="AZ9" s="368">
        <v>18.338475299999999</v>
      </c>
      <c r="BA9" s="368">
        <v>18.392560799999998</v>
      </c>
      <c r="BB9" s="368">
        <v>18.541870200000002</v>
      </c>
      <c r="BC9" s="368">
        <v>18.6978212</v>
      </c>
      <c r="BD9" s="368">
        <v>18.6532956</v>
      </c>
      <c r="BE9" s="368">
        <v>18.733744099999999</v>
      </c>
      <c r="BF9" s="368">
        <v>18.942174000000001</v>
      </c>
      <c r="BG9" s="368">
        <v>18.946275700000001</v>
      </c>
      <c r="BH9" s="368">
        <v>18.8763291</v>
      </c>
      <c r="BI9" s="368">
        <v>19.196675500000001</v>
      </c>
      <c r="BJ9" s="368">
        <v>19.198043699999999</v>
      </c>
      <c r="BK9" s="368">
        <v>19.0156256</v>
      </c>
      <c r="BL9" s="368">
        <v>19.037620700000002</v>
      </c>
      <c r="BM9" s="368">
        <v>19.243172099999999</v>
      </c>
      <c r="BN9" s="368">
        <v>19.404586500000001</v>
      </c>
      <c r="BO9" s="368">
        <v>19.556633099999999</v>
      </c>
      <c r="BP9" s="368">
        <v>19.5690451</v>
      </c>
      <c r="BQ9" s="368">
        <v>19.690765800000001</v>
      </c>
      <c r="BR9" s="368">
        <v>19.963416299999999</v>
      </c>
      <c r="BS9" s="368">
        <v>20.0204658</v>
      </c>
      <c r="BT9" s="368">
        <v>19.988197100000001</v>
      </c>
      <c r="BU9" s="368">
        <v>20.2770805</v>
      </c>
      <c r="BV9" s="368">
        <v>20.307874600000002</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369"/>
      <c r="BA10" s="369"/>
      <c r="BB10" s="369"/>
      <c r="BC10" s="369"/>
      <c r="BD10" s="369"/>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5.5261279999999999</v>
      </c>
      <c r="D11" s="244">
        <v>5.5024300000000004</v>
      </c>
      <c r="E11" s="244">
        <v>5.3705040000000004</v>
      </c>
      <c r="F11" s="244">
        <v>5.647195</v>
      </c>
      <c r="G11" s="244">
        <v>6.0067190000000004</v>
      </c>
      <c r="H11" s="244">
        <v>6.2003219999999999</v>
      </c>
      <c r="I11" s="244">
        <v>6.2787889999999997</v>
      </c>
      <c r="J11" s="244">
        <v>6.1479030000000003</v>
      </c>
      <c r="K11" s="244">
        <v>6.3454459999999999</v>
      </c>
      <c r="L11" s="244">
        <v>6.1369410000000002</v>
      </c>
      <c r="M11" s="244">
        <v>5.8467000000000002</v>
      </c>
      <c r="N11" s="244">
        <v>5.6203510000000003</v>
      </c>
      <c r="O11" s="244">
        <v>5.4525064571000001</v>
      </c>
      <c r="P11" s="244">
        <v>5.3668423226000002</v>
      </c>
      <c r="Q11" s="244">
        <v>5.4751262662000002</v>
      </c>
      <c r="R11" s="244">
        <v>5.9801126480000004</v>
      </c>
      <c r="S11" s="244">
        <v>6.1883077414000001</v>
      </c>
      <c r="T11" s="244">
        <v>6.3682074540000002</v>
      </c>
      <c r="U11" s="244">
        <v>6.4123440501999998</v>
      </c>
      <c r="V11" s="244">
        <v>6.2068079999999997</v>
      </c>
      <c r="W11" s="244">
        <v>6.1623629849999997</v>
      </c>
      <c r="X11" s="244">
        <v>6.0760719438999997</v>
      </c>
      <c r="Y11" s="244">
        <v>5.8738098289999998</v>
      </c>
      <c r="Z11" s="244">
        <v>5.7370471430999999</v>
      </c>
      <c r="AA11" s="244">
        <v>5.4936388637000002</v>
      </c>
      <c r="AB11" s="244">
        <v>5.3337598454000004</v>
      </c>
      <c r="AC11" s="244">
        <v>5.5004925522999999</v>
      </c>
      <c r="AD11" s="244">
        <v>5.9194084550000001</v>
      </c>
      <c r="AE11" s="244">
        <v>6.4061652070999999</v>
      </c>
      <c r="AF11" s="244">
        <v>6.3421349316000004</v>
      </c>
      <c r="AG11" s="244">
        <v>6.5998742160999999</v>
      </c>
      <c r="AH11" s="244">
        <v>6.9630824430000002</v>
      </c>
      <c r="AI11" s="244">
        <v>6.8579476041999996</v>
      </c>
      <c r="AJ11" s="244">
        <v>6.7285381576000001</v>
      </c>
      <c r="AK11" s="244">
        <v>6.4963678529999997</v>
      </c>
      <c r="AL11" s="244">
        <v>6.1492810000000002</v>
      </c>
      <c r="AM11" s="244">
        <v>6.1295959915999996</v>
      </c>
      <c r="AN11" s="244">
        <v>5.9968361465999998</v>
      </c>
      <c r="AO11" s="244">
        <v>6.0136715213</v>
      </c>
      <c r="AP11" s="244">
        <v>5.9013497490000004</v>
      </c>
      <c r="AQ11" s="244">
        <v>5.90040122</v>
      </c>
      <c r="AR11" s="244">
        <v>6.4257630787000002</v>
      </c>
      <c r="AS11" s="244">
        <v>6.6560082932000002</v>
      </c>
      <c r="AT11" s="244">
        <v>6.6504721035000003</v>
      </c>
      <c r="AU11" s="244">
        <v>6.5365635629999996</v>
      </c>
      <c r="AV11" s="244">
        <v>6.2359724811000001</v>
      </c>
      <c r="AW11" s="244">
        <v>5.8878552480000002</v>
      </c>
      <c r="AX11" s="244">
        <v>5.8531230502999998</v>
      </c>
      <c r="AY11" s="244">
        <v>6.0980153663000003</v>
      </c>
      <c r="AZ11" s="368">
        <v>5.9664308642000004</v>
      </c>
      <c r="BA11" s="368">
        <v>6.0134244754999999</v>
      </c>
      <c r="BB11" s="368">
        <v>6.6324323688</v>
      </c>
      <c r="BC11" s="368">
        <v>6.8373689872999996</v>
      </c>
      <c r="BD11" s="368">
        <v>6.9870414246000001</v>
      </c>
      <c r="BE11" s="368">
        <v>6.9872136000999996</v>
      </c>
      <c r="BF11" s="368">
        <v>7.1074763221000001</v>
      </c>
      <c r="BG11" s="368">
        <v>7.2102532133999997</v>
      </c>
      <c r="BH11" s="368">
        <v>7.0836069832000002</v>
      </c>
      <c r="BI11" s="368">
        <v>6.8220607012999999</v>
      </c>
      <c r="BJ11" s="368">
        <v>6.4949852916999999</v>
      </c>
      <c r="BK11" s="368">
        <v>6.3494092476999997</v>
      </c>
      <c r="BL11" s="368">
        <v>6.2496286485999999</v>
      </c>
      <c r="BM11" s="368">
        <v>6.2982848852000002</v>
      </c>
      <c r="BN11" s="368">
        <v>6.9389637951000003</v>
      </c>
      <c r="BO11" s="368">
        <v>7.0948868282999999</v>
      </c>
      <c r="BP11" s="368">
        <v>7.2805302652000004</v>
      </c>
      <c r="BQ11" s="368">
        <v>7.3203649333999996</v>
      </c>
      <c r="BR11" s="368">
        <v>7.4810779175000004</v>
      </c>
      <c r="BS11" s="368">
        <v>7.5914587826000002</v>
      </c>
      <c r="BT11" s="368">
        <v>7.4777784103</v>
      </c>
      <c r="BU11" s="368">
        <v>7.1016540778000001</v>
      </c>
      <c r="BV11" s="368">
        <v>6.8100225624000004</v>
      </c>
    </row>
    <row r="12" spans="1:74" ht="11.1" customHeight="1" x14ac:dyDescent="0.2">
      <c r="A12" s="159" t="s">
        <v>250</v>
      </c>
      <c r="B12" s="170" t="s">
        <v>341</v>
      </c>
      <c r="C12" s="244">
        <v>0.67835699999999999</v>
      </c>
      <c r="D12" s="244">
        <v>0.66540999999999995</v>
      </c>
      <c r="E12" s="244">
        <v>0.66277900000000001</v>
      </c>
      <c r="F12" s="244">
        <v>0.651061</v>
      </c>
      <c r="G12" s="244">
        <v>0.67625100000000005</v>
      </c>
      <c r="H12" s="244">
        <v>0.669929</v>
      </c>
      <c r="I12" s="244">
        <v>0.67772900000000003</v>
      </c>
      <c r="J12" s="244">
        <v>0.66114099999999998</v>
      </c>
      <c r="K12" s="244">
        <v>0.678512</v>
      </c>
      <c r="L12" s="244">
        <v>0.70123199999999997</v>
      </c>
      <c r="M12" s="244">
        <v>0.70220499999999997</v>
      </c>
      <c r="N12" s="244">
        <v>0.68634300000000004</v>
      </c>
      <c r="O12" s="244">
        <v>0.67591100000000004</v>
      </c>
      <c r="P12" s="244">
        <v>0.66319499999999998</v>
      </c>
      <c r="Q12" s="244">
        <v>0.66305199999999997</v>
      </c>
      <c r="R12" s="244">
        <v>0.67774599999999996</v>
      </c>
      <c r="S12" s="244">
        <v>0.69195200000000001</v>
      </c>
      <c r="T12" s="244">
        <v>0.693577</v>
      </c>
      <c r="U12" s="244">
        <v>0.68824099999999999</v>
      </c>
      <c r="V12" s="244">
        <v>0.66698100000000005</v>
      </c>
      <c r="W12" s="244">
        <v>0.68543699999999996</v>
      </c>
      <c r="X12" s="244">
        <v>0.67253099999999999</v>
      </c>
      <c r="Y12" s="244">
        <v>0.70132000000000005</v>
      </c>
      <c r="Z12" s="244">
        <v>0.66383599999999998</v>
      </c>
      <c r="AA12" s="244">
        <v>0.65832100000000005</v>
      </c>
      <c r="AB12" s="244">
        <v>0.64357399999999998</v>
      </c>
      <c r="AC12" s="244">
        <v>0.68561000000000005</v>
      </c>
      <c r="AD12" s="244">
        <v>0.70852000000000004</v>
      </c>
      <c r="AE12" s="244">
        <v>0.70840400000000003</v>
      </c>
      <c r="AF12" s="244">
        <v>0.68284100000000003</v>
      </c>
      <c r="AG12" s="244">
        <v>0.67870200000000003</v>
      </c>
      <c r="AH12" s="244">
        <v>0.71214200000000005</v>
      </c>
      <c r="AI12" s="244">
        <v>0.713341</v>
      </c>
      <c r="AJ12" s="244">
        <v>0.69782</v>
      </c>
      <c r="AK12" s="244">
        <v>0.69788600000000001</v>
      </c>
      <c r="AL12" s="244">
        <v>0.69458500000000001</v>
      </c>
      <c r="AM12" s="244">
        <v>0.67467600000000005</v>
      </c>
      <c r="AN12" s="244">
        <v>0.69971399999999995</v>
      </c>
      <c r="AO12" s="244">
        <v>0.69395899999999999</v>
      </c>
      <c r="AP12" s="244">
        <v>0.59348500000000004</v>
      </c>
      <c r="AQ12" s="244">
        <v>0.58804400000000001</v>
      </c>
      <c r="AR12" s="244">
        <v>0.55934099999999998</v>
      </c>
      <c r="AS12" s="244">
        <v>0.58988700000000005</v>
      </c>
      <c r="AT12" s="244">
        <v>0.55559099999999995</v>
      </c>
      <c r="AU12" s="244">
        <v>0.56065500000000001</v>
      </c>
      <c r="AV12" s="244">
        <v>0.53735434344999999</v>
      </c>
      <c r="AW12" s="244">
        <v>0.54679278557</v>
      </c>
      <c r="AX12" s="244">
        <v>0.58050998243999996</v>
      </c>
      <c r="AY12" s="244">
        <v>0.61280665195999995</v>
      </c>
      <c r="AZ12" s="368">
        <v>0.65847913687000004</v>
      </c>
      <c r="BA12" s="368">
        <v>0.63739983995000005</v>
      </c>
      <c r="BB12" s="368">
        <v>0.68805019239999998</v>
      </c>
      <c r="BC12" s="368">
        <v>0.67565070871999999</v>
      </c>
      <c r="BD12" s="368">
        <v>0.66343398203000004</v>
      </c>
      <c r="BE12" s="368">
        <v>0.65960528012999997</v>
      </c>
      <c r="BF12" s="368">
        <v>0.67463610353000003</v>
      </c>
      <c r="BG12" s="368">
        <v>0.67573709448999997</v>
      </c>
      <c r="BH12" s="368">
        <v>0.66788158025</v>
      </c>
      <c r="BI12" s="368">
        <v>0.67035660855000001</v>
      </c>
      <c r="BJ12" s="368">
        <v>0.67142561209999996</v>
      </c>
      <c r="BK12" s="368">
        <v>0.70306298506999998</v>
      </c>
      <c r="BL12" s="368">
        <v>0.75404919339999998</v>
      </c>
      <c r="BM12" s="368">
        <v>0.73248856392999995</v>
      </c>
      <c r="BN12" s="368">
        <v>0.75715745032000004</v>
      </c>
      <c r="BO12" s="368">
        <v>0.67687513198000004</v>
      </c>
      <c r="BP12" s="368">
        <v>0.68153691920000004</v>
      </c>
      <c r="BQ12" s="368">
        <v>0.67784177245999999</v>
      </c>
      <c r="BR12" s="368">
        <v>0.69273055764000002</v>
      </c>
      <c r="BS12" s="368">
        <v>0.69359719321000002</v>
      </c>
      <c r="BT12" s="368">
        <v>0.68635977728999997</v>
      </c>
      <c r="BU12" s="368">
        <v>0.68891748771000005</v>
      </c>
      <c r="BV12" s="368">
        <v>0.69033240124999995</v>
      </c>
    </row>
    <row r="13" spans="1:74" ht="11.1" customHeight="1" x14ac:dyDescent="0.2">
      <c r="A13" s="159" t="s">
        <v>251</v>
      </c>
      <c r="B13" s="170" t="s">
        <v>342</v>
      </c>
      <c r="C13" s="244">
        <v>2.9877379999999998</v>
      </c>
      <c r="D13" s="244">
        <v>2.9703650000000001</v>
      </c>
      <c r="E13" s="244">
        <v>2.9169139999999998</v>
      </c>
      <c r="F13" s="244">
        <v>3.1552020000000001</v>
      </c>
      <c r="G13" s="244">
        <v>3.4932720000000002</v>
      </c>
      <c r="H13" s="244">
        <v>3.6717689999999998</v>
      </c>
      <c r="I13" s="244">
        <v>3.7430919999999999</v>
      </c>
      <c r="J13" s="244">
        <v>3.6199919999999999</v>
      </c>
      <c r="K13" s="244">
        <v>3.8373910000000002</v>
      </c>
      <c r="L13" s="244">
        <v>3.5963940000000001</v>
      </c>
      <c r="M13" s="244">
        <v>3.31027</v>
      </c>
      <c r="N13" s="244">
        <v>3.0714480000000002</v>
      </c>
      <c r="O13" s="244">
        <v>2.9326569999999998</v>
      </c>
      <c r="P13" s="244">
        <v>2.9359690000000001</v>
      </c>
      <c r="Q13" s="244">
        <v>2.9768249999999998</v>
      </c>
      <c r="R13" s="244">
        <v>3.4501149999999998</v>
      </c>
      <c r="S13" s="244">
        <v>3.646471</v>
      </c>
      <c r="T13" s="244">
        <v>3.8329430000000002</v>
      </c>
      <c r="U13" s="244">
        <v>3.8951449999999999</v>
      </c>
      <c r="V13" s="244">
        <v>3.7145990000000002</v>
      </c>
      <c r="W13" s="244">
        <v>3.6311469999999999</v>
      </c>
      <c r="X13" s="244">
        <v>3.5590619999999999</v>
      </c>
      <c r="Y13" s="244">
        <v>3.3176399999999999</v>
      </c>
      <c r="Z13" s="244">
        <v>3.2094279999999999</v>
      </c>
      <c r="AA13" s="244">
        <v>2.9660769999999999</v>
      </c>
      <c r="AB13" s="244">
        <v>2.7993039999999998</v>
      </c>
      <c r="AC13" s="244">
        <v>2.9396610000000001</v>
      </c>
      <c r="AD13" s="244">
        <v>3.3446250000000002</v>
      </c>
      <c r="AE13" s="244">
        <v>3.819461</v>
      </c>
      <c r="AF13" s="244">
        <v>3.7876470000000002</v>
      </c>
      <c r="AG13" s="244">
        <v>4.0612279999999998</v>
      </c>
      <c r="AH13" s="244">
        <v>4.3634019999999998</v>
      </c>
      <c r="AI13" s="244">
        <v>4.2562049999999996</v>
      </c>
      <c r="AJ13" s="244">
        <v>4.2315550000000002</v>
      </c>
      <c r="AK13" s="244">
        <v>3.906698</v>
      </c>
      <c r="AL13" s="244">
        <v>3.5432700000000001</v>
      </c>
      <c r="AM13" s="244">
        <v>3.5473300000000001</v>
      </c>
      <c r="AN13" s="244">
        <v>3.338549</v>
      </c>
      <c r="AO13" s="244">
        <v>3.4143699999999999</v>
      </c>
      <c r="AP13" s="244">
        <v>3.773088</v>
      </c>
      <c r="AQ13" s="244">
        <v>3.786956</v>
      </c>
      <c r="AR13" s="244">
        <v>4.1220689999999998</v>
      </c>
      <c r="AS13" s="244">
        <v>4.3256480000000002</v>
      </c>
      <c r="AT13" s="244">
        <v>4.3332769999999998</v>
      </c>
      <c r="AU13" s="244">
        <v>4.2045349999999999</v>
      </c>
      <c r="AV13" s="244">
        <v>3.9461042944</v>
      </c>
      <c r="AW13" s="244">
        <v>3.4651547925999999</v>
      </c>
      <c r="AX13" s="244">
        <v>3.3963305090999998</v>
      </c>
      <c r="AY13" s="244">
        <v>3.5766295880999999</v>
      </c>
      <c r="AZ13" s="368">
        <v>3.4033125642000002</v>
      </c>
      <c r="BA13" s="368">
        <v>3.4870638084999999</v>
      </c>
      <c r="BB13" s="368">
        <v>4.1188218493999997</v>
      </c>
      <c r="BC13" s="368">
        <v>4.3392513354000002</v>
      </c>
      <c r="BD13" s="368">
        <v>4.5600735327999997</v>
      </c>
      <c r="BE13" s="368">
        <v>4.5855620080000001</v>
      </c>
      <c r="BF13" s="368">
        <v>4.6590404233999996</v>
      </c>
      <c r="BG13" s="368">
        <v>4.7485028224999999</v>
      </c>
      <c r="BH13" s="368">
        <v>4.6232935955999999</v>
      </c>
      <c r="BI13" s="368">
        <v>4.2864426180999997</v>
      </c>
      <c r="BJ13" s="368">
        <v>3.9474121661999999</v>
      </c>
      <c r="BK13" s="368">
        <v>3.7404104423</v>
      </c>
      <c r="BL13" s="368">
        <v>3.5602037165999998</v>
      </c>
      <c r="BM13" s="368">
        <v>3.6347870019999999</v>
      </c>
      <c r="BN13" s="368">
        <v>4.2848066151999999</v>
      </c>
      <c r="BO13" s="368">
        <v>4.5164454234000004</v>
      </c>
      <c r="BP13" s="368">
        <v>4.7362808741000002</v>
      </c>
      <c r="BQ13" s="368">
        <v>4.7792971121000001</v>
      </c>
      <c r="BR13" s="368">
        <v>4.8515902917</v>
      </c>
      <c r="BS13" s="368">
        <v>4.9421062872999997</v>
      </c>
      <c r="BT13" s="368">
        <v>4.8066041307000003</v>
      </c>
      <c r="BU13" s="368">
        <v>4.3625864160000001</v>
      </c>
      <c r="BV13" s="368">
        <v>4.0542329043000001</v>
      </c>
    </row>
    <row r="14" spans="1:74" ht="11.1" customHeight="1" x14ac:dyDescent="0.2">
      <c r="A14" s="159" t="s">
        <v>252</v>
      </c>
      <c r="B14" s="170" t="s">
        <v>343</v>
      </c>
      <c r="C14" s="244">
        <v>0.89141899999999996</v>
      </c>
      <c r="D14" s="244">
        <v>0.895455</v>
      </c>
      <c r="E14" s="244">
        <v>0.83525899999999997</v>
      </c>
      <c r="F14" s="244">
        <v>0.88936999999999999</v>
      </c>
      <c r="G14" s="244">
        <v>0.88344900000000004</v>
      </c>
      <c r="H14" s="244">
        <v>0.88794200000000001</v>
      </c>
      <c r="I14" s="244">
        <v>0.88733200000000001</v>
      </c>
      <c r="J14" s="244">
        <v>0.88936800000000005</v>
      </c>
      <c r="K14" s="244">
        <v>0.881637</v>
      </c>
      <c r="L14" s="244">
        <v>0.89478599999999997</v>
      </c>
      <c r="M14" s="244">
        <v>0.88200199999999995</v>
      </c>
      <c r="N14" s="244">
        <v>0.90125999999999995</v>
      </c>
      <c r="O14" s="244">
        <v>0.89094099999999998</v>
      </c>
      <c r="P14" s="244">
        <v>0.85399099999999994</v>
      </c>
      <c r="Q14" s="244">
        <v>0.88694099999999998</v>
      </c>
      <c r="R14" s="244">
        <v>0.89594099999999999</v>
      </c>
      <c r="S14" s="244">
        <v>0.89694099999999999</v>
      </c>
      <c r="T14" s="244">
        <v>0.89494099999999999</v>
      </c>
      <c r="U14" s="244">
        <v>0.89134199999999997</v>
      </c>
      <c r="V14" s="244">
        <v>0.89694099999999999</v>
      </c>
      <c r="W14" s="244">
        <v>0.89894099999999999</v>
      </c>
      <c r="X14" s="244">
        <v>0.90979500000000002</v>
      </c>
      <c r="Y14" s="244">
        <v>0.91417999999999999</v>
      </c>
      <c r="Z14" s="244">
        <v>0.92029300000000003</v>
      </c>
      <c r="AA14" s="244">
        <v>0.92891400000000002</v>
      </c>
      <c r="AB14" s="244">
        <v>0.92262999999999995</v>
      </c>
      <c r="AC14" s="244">
        <v>0.91481699999999999</v>
      </c>
      <c r="AD14" s="244">
        <v>0.92095199999999999</v>
      </c>
      <c r="AE14" s="244">
        <v>0.92445999999999995</v>
      </c>
      <c r="AF14" s="244">
        <v>0.92212899999999998</v>
      </c>
      <c r="AG14" s="244">
        <v>0.89869100000000002</v>
      </c>
      <c r="AH14" s="244">
        <v>0.91280499999999998</v>
      </c>
      <c r="AI14" s="244">
        <v>0.90943799999999997</v>
      </c>
      <c r="AJ14" s="244">
        <v>0.91262600000000005</v>
      </c>
      <c r="AK14" s="244">
        <v>0.91015800000000002</v>
      </c>
      <c r="AL14" s="244">
        <v>0.91216299999999995</v>
      </c>
      <c r="AM14" s="244">
        <v>0.91381299999999999</v>
      </c>
      <c r="AN14" s="244">
        <v>0.90832999999999997</v>
      </c>
      <c r="AO14" s="244">
        <v>0.88705400000000001</v>
      </c>
      <c r="AP14" s="244">
        <v>0.82610499999999998</v>
      </c>
      <c r="AQ14" s="244">
        <v>0.76221700000000003</v>
      </c>
      <c r="AR14" s="244">
        <v>0.75984600000000002</v>
      </c>
      <c r="AS14" s="244">
        <v>0.76492800000000005</v>
      </c>
      <c r="AT14" s="244">
        <v>0.77203200000000005</v>
      </c>
      <c r="AU14" s="244">
        <v>0.77918500000000002</v>
      </c>
      <c r="AV14" s="244">
        <v>0.77784439368000002</v>
      </c>
      <c r="AW14" s="244">
        <v>0.85064238440999995</v>
      </c>
      <c r="AX14" s="244">
        <v>0.85264836661999999</v>
      </c>
      <c r="AY14" s="244">
        <v>0.88379723792999998</v>
      </c>
      <c r="AZ14" s="368">
        <v>0.87867279040000001</v>
      </c>
      <c r="BA14" s="368">
        <v>0.85803456808</v>
      </c>
      <c r="BB14" s="368">
        <v>0.79889819627000003</v>
      </c>
      <c r="BC14" s="368">
        <v>0.79222733371999998</v>
      </c>
      <c r="BD14" s="368">
        <v>0.73474647582999997</v>
      </c>
      <c r="BE14" s="368">
        <v>0.73967776637000004</v>
      </c>
      <c r="BF14" s="368">
        <v>0.74657844453</v>
      </c>
      <c r="BG14" s="368">
        <v>0.75356066576000003</v>
      </c>
      <c r="BH14" s="368">
        <v>0.75556013632999997</v>
      </c>
      <c r="BI14" s="368">
        <v>0.82614604470999997</v>
      </c>
      <c r="BJ14" s="368">
        <v>0.82813201413000004</v>
      </c>
      <c r="BK14" s="368">
        <v>0.84977391835000005</v>
      </c>
      <c r="BL14" s="368">
        <v>0.84487846370999997</v>
      </c>
      <c r="BM14" s="368">
        <v>0.82501968121000002</v>
      </c>
      <c r="BN14" s="368">
        <v>0.76826721587000002</v>
      </c>
      <c r="BO14" s="368">
        <v>0.76184214071</v>
      </c>
      <c r="BP14" s="368">
        <v>0.70666265411999996</v>
      </c>
      <c r="BQ14" s="368">
        <v>0.71140083427</v>
      </c>
      <c r="BR14" s="368">
        <v>0.71802019108000004</v>
      </c>
      <c r="BS14" s="368">
        <v>0.72471616049999998</v>
      </c>
      <c r="BT14" s="368">
        <v>0.72662648823999998</v>
      </c>
      <c r="BU14" s="368">
        <v>0.79437915573999995</v>
      </c>
      <c r="BV14" s="368">
        <v>0.79630197082999998</v>
      </c>
    </row>
    <row r="15" spans="1:74" ht="11.1" customHeight="1" x14ac:dyDescent="0.2">
      <c r="A15" s="159" t="s">
        <v>1357</v>
      </c>
      <c r="B15" s="170" t="s">
        <v>1358</v>
      </c>
      <c r="C15" s="244">
        <v>0.54095800000000005</v>
      </c>
      <c r="D15" s="244">
        <v>0.53995800000000005</v>
      </c>
      <c r="E15" s="244">
        <v>0.53595800000000005</v>
      </c>
      <c r="F15" s="244">
        <v>0.53295800000000004</v>
      </c>
      <c r="G15" s="244">
        <v>0.53795800000000005</v>
      </c>
      <c r="H15" s="244">
        <v>0.54495800000000005</v>
      </c>
      <c r="I15" s="244">
        <v>0.54595800000000005</v>
      </c>
      <c r="J15" s="244">
        <v>0.54095800000000005</v>
      </c>
      <c r="K15" s="244">
        <v>0.53395800000000004</v>
      </c>
      <c r="L15" s="244">
        <v>0.53095800000000004</v>
      </c>
      <c r="M15" s="244">
        <v>0.52595800000000004</v>
      </c>
      <c r="N15" s="244">
        <v>0.52495800000000004</v>
      </c>
      <c r="O15" s="244">
        <v>0.51789745713000002</v>
      </c>
      <c r="P15" s="244">
        <v>0.51764732264000002</v>
      </c>
      <c r="Q15" s="244">
        <v>0.51621226623000005</v>
      </c>
      <c r="R15" s="244">
        <v>0.52155664800000001</v>
      </c>
      <c r="S15" s="244">
        <v>0.52059474138999995</v>
      </c>
      <c r="T15" s="244">
        <v>0.52205445399999995</v>
      </c>
      <c r="U15" s="244">
        <v>0.52829905023000001</v>
      </c>
      <c r="V15" s="244">
        <v>0.53495800000000004</v>
      </c>
      <c r="W15" s="244">
        <v>0.52345798499999996</v>
      </c>
      <c r="X15" s="244">
        <v>0.51844894386999996</v>
      </c>
      <c r="Y15" s="244">
        <v>0.51993082902999999</v>
      </c>
      <c r="Z15" s="244">
        <v>0.52441114306000003</v>
      </c>
      <c r="AA15" s="244">
        <v>0.52884086368000005</v>
      </c>
      <c r="AB15" s="244">
        <v>0.53831784543000005</v>
      </c>
      <c r="AC15" s="244">
        <v>0.53510455225999998</v>
      </c>
      <c r="AD15" s="244">
        <v>0.53391045500000001</v>
      </c>
      <c r="AE15" s="244">
        <v>0.53682120710000003</v>
      </c>
      <c r="AF15" s="244">
        <v>0.53584793163</v>
      </c>
      <c r="AG15" s="244">
        <v>0.54630921610000005</v>
      </c>
      <c r="AH15" s="244">
        <v>0.55519444299999998</v>
      </c>
      <c r="AI15" s="244">
        <v>0.55186560419999997</v>
      </c>
      <c r="AJ15" s="244">
        <v>0.47225515760999998</v>
      </c>
      <c r="AK15" s="244">
        <v>0.551316853</v>
      </c>
      <c r="AL15" s="244">
        <v>0.54695800000000006</v>
      </c>
      <c r="AM15" s="244">
        <v>0.53962299161000005</v>
      </c>
      <c r="AN15" s="244">
        <v>0.54153014654999998</v>
      </c>
      <c r="AO15" s="244">
        <v>0.54560852129000004</v>
      </c>
      <c r="AP15" s="244">
        <v>0.21486174899999999</v>
      </c>
      <c r="AQ15" s="244">
        <v>0.34012522000000001</v>
      </c>
      <c r="AR15" s="244">
        <v>0.51946807867</v>
      </c>
      <c r="AS15" s="244">
        <v>0.52636729322999998</v>
      </c>
      <c r="AT15" s="244">
        <v>0.52042510355000005</v>
      </c>
      <c r="AU15" s="244">
        <v>0.51654256300000001</v>
      </c>
      <c r="AV15" s="244">
        <v>0.51176938757000001</v>
      </c>
      <c r="AW15" s="244">
        <v>0.51408912940999996</v>
      </c>
      <c r="AX15" s="244">
        <v>0.52343107775999997</v>
      </c>
      <c r="AY15" s="244">
        <v>0.52349597139000004</v>
      </c>
      <c r="AZ15" s="368">
        <v>0.52341751881999998</v>
      </c>
      <c r="BA15" s="368">
        <v>0.52841772189000003</v>
      </c>
      <c r="BB15" s="368">
        <v>0.52342412617</v>
      </c>
      <c r="BC15" s="368">
        <v>0.53341241220000002</v>
      </c>
      <c r="BD15" s="368">
        <v>0.5233758127</v>
      </c>
      <c r="BE15" s="368">
        <v>0.50337510501000005</v>
      </c>
      <c r="BF15" s="368">
        <v>0.52337114396999995</v>
      </c>
      <c r="BG15" s="368">
        <v>0.52835343264000001</v>
      </c>
      <c r="BH15" s="368">
        <v>0.53338076068999996</v>
      </c>
      <c r="BI15" s="368">
        <v>0.52286890984000001</v>
      </c>
      <c r="BJ15" s="368">
        <v>0.53332393113999998</v>
      </c>
      <c r="BK15" s="368">
        <v>0.53338645045999999</v>
      </c>
      <c r="BL15" s="368">
        <v>0.53830142758999999</v>
      </c>
      <c r="BM15" s="368">
        <v>0.54332025471000001</v>
      </c>
      <c r="BN15" s="368">
        <v>0.54331894349999998</v>
      </c>
      <c r="BO15" s="368">
        <v>0.53831620668000002</v>
      </c>
      <c r="BP15" s="368">
        <v>0.52328020725000002</v>
      </c>
      <c r="BQ15" s="368">
        <v>0.50327785373</v>
      </c>
      <c r="BR15" s="368">
        <v>0.54327619139000005</v>
      </c>
      <c r="BS15" s="368">
        <v>0.53326200338999996</v>
      </c>
      <c r="BT15" s="368">
        <v>0.53829194301000005</v>
      </c>
      <c r="BU15" s="368">
        <v>0.52326269288000005</v>
      </c>
      <c r="BV15" s="368">
        <v>0.53823476703999995</v>
      </c>
    </row>
    <row r="16" spans="1:74" ht="11.1" customHeight="1" x14ac:dyDescent="0.2">
      <c r="A16" s="159" t="s">
        <v>253</v>
      </c>
      <c r="B16" s="170" t="s">
        <v>344</v>
      </c>
      <c r="C16" s="244">
        <v>0.42765599999999998</v>
      </c>
      <c r="D16" s="244">
        <v>0.43124200000000001</v>
      </c>
      <c r="E16" s="244">
        <v>0.41959400000000002</v>
      </c>
      <c r="F16" s="244">
        <v>0.41860399999999998</v>
      </c>
      <c r="G16" s="244">
        <v>0.41578900000000002</v>
      </c>
      <c r="H16" s="244">
        <v>0.42572399999999999</v>
      </c>
      <c r="I16" s="244">
        <v>0.424678</v>
      </c>
      <c r="J16" s="244">
        <v>0.436444</v>
      </c>
      <c r="K16" s="244">
        <v>0.41394799999999998</v>
      </c>
      <c r="L16" s="244">
        <v>0.41357100000000002</v>
      </c>
      <c r="M16" s="244">
        <v>0.42626500000000001</v>
      </c>
      <c r="N16" s="244">
        <v>0.43634200000000001</v>
      </c>
      <c r="O16" s="244">
        <v>0.43509999999999999</v>
      </c>
      <c r="P16" s="244">
        <v>0.39604</v>
      </c>
      <c r="Q16" s="244">
        <v>0.43209599999999998</v>
      </c>
      <c r="R16" s="244">
        <v>0.43475399999999997</v>
      </c>
      <c r="S16" s="244">
        <v>0.43234899999999998</v>
      </c>
      <c r="T16" s="244">
        <v>0.42469200000000001</v>
      </c>
      <c r="U16" s="244">
        <v>0.40931699999999999</v>
      </c>
      <c r="V16" s="244">
        <v>0.39332899999999998</v>
      </c>
      <c r="W16" s="244">
        <v>0.42337999999999998</v>
      </c>
      <c r="X16" s="244">
        <v>0.41623500000000002</v>
      </c>
      <c r="Y16" s="244">
        <v>0.42073899999999997</v>
      </c>
      <c r="Z16" s="244">
        <v>0.41907899999999998</v>
      </c>
      <c r="AA16" s="244">
        <v>0.41148600000000002</v>
      </c>
      <c r="AB16" s="244">
        <v>0.42993399999999998</v>
      </c>
      <c r="AC16" s="244">
        <v>0.42530000000000001</v>
      </c>
      <c r="AD16" s="244">
        <v>0.41140100000000002</v>
      </c>
      <c r="AE16" s="244">
        <v>0.41701899999999997</v>
      </c>
      <c r="AF16" s="244">
        <v>0.41366999999999998</v>
      </c>
      <c r="AG16" s="244">
        <v>0.41494399999999998</v>
      </c>
      <c r="AH16" s="244">
        <v>0.419539</v>
      </c>
      <c r="AI16" s="244">
        <v>0.42709799999999998</v>
      </c>
      <c r="AJ16" s="244">
        <v>0.41428199999999998</v>
      </c>
      <c r="AK16" s="244">
        <v>0.430309</v>
      </c>
      <c r="AL16" s="244">
        <v>0.45230500000000001</v>
      </c>
      <c r="AM16" s="244">
        <v>0.454154</v>
      </c>
      <c r="AN16" s="244">
        <v>0.50871299999999997</v>
      </c>
      <c r="AO16" s="244">
        <v>0.47267999999999999</v>
      </c>
      <c r="AP16" s="244">
        <v>0.49381000000000003</v>
      </c>
      <c r="AQ16" s="244">
        <v>0.42305900000000002</v>
      </c>
      <c r="AR16" s="244">
        <v>0.46503899999999998</v>
      </c>
      <c r="AS16" s="244">
        <v>0.44917800000000002</v>
      </c>
      <c r="AT16" s="244">
        <v>0.46914699999999998</v>
      </c>
      <c r="AU16" s="244">
        <v>0.47564600000000001</v>
      </c>
      <c r="AV16" s="244">
        <v>0.46290006201</v>
      </c>
      <c r="AW16" s="244">
        <v>0.51117615600999999</v>
      </c>
      <c r="AX16" s="244">
        <v>0.50020311439999998</v>
      </c>
      <c r="AY16" s="244">
        <v>0.50128591684000001</v>
      </c>
      <c r="AZ16" s="368">
        <v>0.50254885398000004</v>
      </c>
      <c r="BA16" s="368">
        <v>0.50250853707999998</v>
      </c>
      <c r="BB16" s="368">
        <v>0.50323800453</v>
      </c>
      <c r="BC16" s="368">
        <v>0.49682719723000002</v>
      </c>
      <c r="BD16" s="368">
        <v>0.50541162130999995</v>
      </c>
      <c r="BE16" s="368">
        <v>0.49899344059</v>
      </c>
      <c r="BF16" s="368">
        <v>0.50385020672000003</v>
      </c>
      <c r="BG16" s="368">
        <v>0.50409919798000002</v>
      </c>
      <c r="BH16" s="368">
        <v>0.50349091031000004</v>
      </c>
      <c r="BI16" s="368">
        <v>0.51624652010000005</v>
      </c>
      <c r="BJ16" s="368">
        <v>0.51469156820999995</v>
      </c>
      <c r="BK16" s="368">
        <v>0.52277545147000004</v>
      </c>
      <c r="BL16" s="368">
        <v>0.55219584729000004</v>
      </c>
      <c r="BM16" s="368">
        <v>0.56266938339999995</v>
      </c>
      <c r="BN16" s="368">
        <v>0.58541357017999995</v>
      </c>
      <c r="BO16" s="368">
        <v>0.60140792562000001</v>
      </c>
      <c r="BP16" s="368">
        <v>0.63276961048000002</v>
      </c>
      <c r="BQ16" s="368">
        <v>0.64854736081999997</v>
      </c>
      <c r="BR16" s="368">
        <v>0.67546068571999995</v>
      </c>
      <c r="BS16" s="368">
        <v>0.69777713814999998</v>
      </c>
      <c r="BT16" s="368">
        <v>0.71989607099999997</v>
      </c>
      <c r="BU16" s="368">
        <v>0.73250832549</v>
      </c>
      <c r="BV16" s="368">
        <v>0.73092051900999999</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369"/>
      <c r="BA17" s="369"/>
      <c r="BB17" s="369"/>
      <c r="BC17" s="369"/>
      <c r="BD17" s="369"/>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4.4376189999999998</v>
      </c>
      <c r="D18" s="244">
        <v>4.467619</v>
      </c>
      <c r="E18" s="244">
        <v>4.5246190000000004</v>
      </c>
      <c r="F18" s="244">
        <v>4.4606190000000003</v>
      </c>
      <c r="G18" s="244">
        <v>4.2916189999999999</v>
      </c>
      <c r="H18" s="244">
        <v>4.1866190000000003</v>
      </c>
      <c r="I18" s="244">
        <v>4.3216190000000001</v>
      </c>
      <c r="J18" s="244">
        <v>4.1476189999999997</v>
      </c>
      <c r="K18" s="244">
        <v>4.0856190000000003</v>
      </c>
      <c r="L18" s="244">
        <v>4.3206189999999998</v>
      </c>
      <c r="M18" s="244">
        <v>4.2706189999999999</v>
      </c>
      <c r="N18" s="244">
        <v>4.0716190000000001</v>
      </c>
      <c r="O18" s="244">
        <v>4.4765290000000002</v>
      </c>
      <c r="P18" s="244">
        <v>4.3735290000000004</v>
      </c>
      <c r="Q18" s="244">
        <v>4.2625289999999998</v>
      </c>
      <c r="R18" s="244">
        <v>4.3705290000000003</v>
      </c>
      <c r="S18" s="244">
        <v>4.0645290000000003</v>
      </c>
      <c r="T18" s="244">
        <v>4.1885289999999999</v>
      </c>
      <c r="U18" s="244">
        <v>4.3315289999999997</v>
      </c>
      <c r="V18" s="244">
        <v>4.1335290000000002</v>
      </c>
      <c r="W18" s="244">
        <v>3.9005290000000001</v>
      </c>
      <c r="X18" s="244">
        <v>4.3035290000000002</v>
      </c>
      <c r="Y18" s="244">
        <v>4.3345289999999999</v>
      </c>
      <c r="Z18" s="244">
        <v>4.3365289999999996</v>
      </c>
      <c r="AA18" s="244">
        <v>4.2675289999999997</v>
      </c>
      <c r="AB18" s="244">
        <v>4.2705289999999998</v>
      </c>
      <c r="AC18" s="244">
        <v>4.2595289999999997</v>
      </c>
      <c r="AD18" s="244">
        <v>4.1505289999999997</v>
      </c>
      <c r="AE18" s="244">
        <v>4.0095689999999999</v>
      </c>
      <c r="AF18" s="244">
        <v>3.738569</v>
      </c>
      <c r="AG18" s="244">
        <v>4.0515689999999998</v>
      </c>
      <c r="AH18" s="244">
        <v>3.8825289999999999</v>
      </c>
      <c r="AI18" s="244">
        <v>3.946529</v>
      </c>
      <c r="AJ18" s="244">
        <v>4.0895289999999997</v>
      </c>
      <c r="AK18" s="244">
        <v>4.3565290000000001</v>
      </c>
      <c r="AL18" s="244">
        <v>4.4205290000000002</v>
      </c>
      <c r="AM18" s="244">
        <v>4.3745289999999999</v>
      </c>
      <c r="AN18" s="244">
        <v>4.4815290000000001</v>
      </c>
      <c r="AO18" s="244">
        <v>4.3235289999999997</v>
      </c>
      <c r="AP18" s="244">
        <v>4.4699289999999996</v>
      </c>
      <c r="AQ18" s="244">
        <v>4.3039290000000001</v>
      </c>
      <c r="AR18" s="244">
        <v>4.1639290000000004</v>
      </c>
      <c r="AS18" s="244">
        <v>4.3259290000000004</v>
      </c>
      <c r="AT18" s="244">
        <v>4.1539289999999998</v>
      </c>
      <c r="AU18" s="244">
        <v>3.9819290000000001</v>
      </c>
      <c r="AV18" s="244">
        <v>4.1191797174999998</v>
      </c>
      <c r="AW18" s="244">
        <v>4.2369619391000004</v>
      </c>
      <c r="AX18" s="244">
        <v>4.3318024837999998</v>
      </c>
      <c r="AY18" s="244">
        <v>4.3690119613</v>
      </c>
      <c r="AZ18" s="368">
        <v>4.4015202005000003</v>
      </c>
      <c r="BA18" s="368">
        <v>4.4492436598999996</v>
      </c>
      <c r="BB18" s="368">
        <v>4.4221416235</v>
      </c>
      <c r="BC18" s="368">
        <v>4.2365218996999996</v>
      </c>
      <c r="BD18" s="368">
        <v>4.1228983917999997</v>
      </c>
      <c r="BE18" s="368">
        <v>4.3941182118000004</v>
      </c>
      <c r="BF18" s="368">
        <v>4.3640754918000004</v>
      </c>
      <c r="BG18" s="368">
        <v>4.2053212399</v>
      </c>
      <c r="BH18" s="368">
        <v>4.5065089593999996</v>
      </c>
      <c r="BI18" s="368">
        <v>4.5233349036000003</v>
      </c>
      <c r="BJ18" s="368">
        <v>4.5483565287000003</v>
      </c>
      <c r="BK18" s="368">
        <v>4.5515902756999997</v>
      </c>
      <c r="BL18" s="368">
        <v>4.5777224165000003</v>
      </c>
      <c r="BM18" s="368">
        <v>4.5660323850999998</v>
      </c>
      <c r="BN18" s="368">
        <v>4.5461482733</v>
      </c>
      <c r="BO18" s="368">
        <v>4.4435285090000001</v>
      </c>
      <c r="BP18" s="368">
        <v>4.4576896962000001</v>
      </c>
      <c r="BQ18" s="368">
        <v>4.4875362157999996</v>
      </c>
      <c r="BR18" s="368">
        <v>4.3703719576999998</v>
      </c>
      <c r="BS18" s="368">
        <v>4.2857238338999997</v>
      </c>
      <c r="BT18" s="368">
        <v>4.5654267145</v>
      </c>
      <c r="BU18" s="368">
        <v>4.6107173025000003</v>
      </c>
      <c r="BV18" s="368">
        <v>4.6529091275000001</v>
      </c>
    </row>
    <row r="19" spans="1:74" ht="11.1" customHeight="1" x14ac:dyDescent="0.2">
      <c r="A19" s="159" t="s">
        <v>254</v>
      </c>
      <c r="B19" s="170" t="s">
        <v>345</v>
      </c>
      <c r="C19" s="244">
        <v>2.0408580000000001</v>
      </c>
      <c r="D19" s="244">
        <v>2.0768580000000001</v>
      </c>
      <c r="E19" s="244">
        <v>2.1368580000000001</v>
      </c>
      <c r="F19" s="244">
        <v>2.1268579999999999</v>
      </c>
      <c r="G19" s="244">
        <v>1.9958579999999999</v>
      </c>
      <c r="H19" s="244">
        <v>1.8948579999999999</v>
      </c>
      <c r="I19" s="244">
        <v>2.0108579999999998</v>
      </c>
      <c r="J19" s="244">
        <v>1.9358580000000001</v>
      </c>
      <c r="K19" s="244">
        <v>1.7858579999999999</v>
      </c>
      <c r="L19" s="244">
        <v>1.9498580000000001</v>
      </c>
      <c r="M19" s="244">
        <v>1.877858</v>
      </c>
      <c r="N19" s="244">
        <v>1.9418580000000001</v>
      </c>
      <c r="O19" s="244">
        <v>2.0358580000000002</v>
      </c>
      <c r="P19" s="244">
        <v>1.960858</v>
      </c>
      <c r="Q19" s="244">
        <v>1.9138580000000001</v>
      </c>
      <c r="R19" s="244">
        <v>1.8808579999999999</v>
      </c>
      <c r="S19" s="244">
        <v>1.668858</v>
      </c>
      <c r="T19" s="244">
        <v>1.8588579999999999</v>
      </c>
      <c r="U19" s="244">
        <v>1.924858</v>
      </c>
      <c r="V19" s="244">
        <v>1.8828579999999999</v>
      </c>
      <c r="W19" s="244">
        <v>1.6208579999999999</v>
      </c>
      <c r="X19" s="244">
        <v>1.8688579999999999</v>
      </c>
      <c r="Y19" s="244">
        <v>1.887858</v>
      </c>
      <c r="Z19" s="244">
        <v>1.863858</v>
      </c>
      <c r="AA19" s="244">
        <v>1.831858</v>
      </c>
      <c r="AB19" s="244">
        <v>1.758858</v>
      </c>
      <c r="AC19" s="244">
        <v>1.7678579999999999</v>
      </c>
      <c r="AD19" s="244">
        <v>1.730858</v>
      </c>
      <c r="AE19" s="244">
        <v>1.599858</v>
      </c>
      <c r="AF19" s="244">
        <v>1.4098580000000001</v>
      </c>
      <c r="AG19" s="244">
        <v>1.726858</v>
      </c>
      <c r="AH19" s="244">
        <v>1.674858</v>
      </c>
      <c r="AI19" s="244">
        <v>1.587858</v>
      </c>
      <c r="AJ19" s="244">
        <v>1.801858</v>
      </c>
      <c r="AK19" s="244">
        <v>1.998858</v>
      </c>
      <c r="AL19" s="244">
        <v>2.0868579999999999</v>
      </c>
      <c r="AM19" s="244">
        <v>1.988858</v>
      </c>
      <c r="AN19" s="244">
        <v>2.1128580000000001</v>
      </c>
      <c r="AO19" s="244">
        <v>2.0688580000000001</v>
      </c>
      <c r="AP19" s="244">
        <v>2.1028579999999999</v>
      </c>
      <c r="AQ19" s="244">
        <v>2.0478580000000002</v>
      </c>
      <c r="AR19" s="244">
        <v>1.8688579999999999</v>
      </c>
      <c r="AS19" s="244">
        <v>2.0728580000000001</v>
      </c>
      <c r="AT19" s="244">
        <v>2.0328580000000001</v>
      </c>
      <c r="AU19" s="244">
        <v>1.7828580000000001</v>
      </c>
      <c r="AV19" s="244">
        <v>1.889168814</v>
      </c>
      <c r="AW19" s="244">
        <v>2.0421267975999999</v>
      </c>
      <c r="AX19" s="244">
        <v>2.1456606787000001</v>
      </c>
      <c r="AY19" s="244">
        <v>2.1824883574</v>
      </c>
      <c r="AZ19" s="368">
        <v>2.1993182889999998</v>
      </c>
      <c r="BA19" s="368">
        <v>2.2158388294</v>
      </c>
      <c r="BB19" s="368">
        <v>2.2091032669000001</v>
      </c>
      <c r="BC19" s="368">
        <v>2.0839881934000002</v>
      </c>
      <c r="BD19" s="368">
        <v>2.0986882608999999</v>
      </c>
      <c r="BE19" s="368">
        <v>2.2682817594000002</v>
      </c>
      <c r="BF19" s="368">
        <v>2.2829323557999999</v>
      </c>
      <c r="BG19" s="368">
        <v>2.0435170099</v>
      </c>
      <c r="BH19" s="368">
        <v>2.3151223536000001</v>
      </c>
      <c r="BI19" s="368">
        <v>2.3279411423999998</v>
      </c>
      <c r="BJ19" s="368">
        <v>2.3417505497</v>
      </c>
      <c r="BK19" s="368">
        <v>2.3419955814</v>
      </c>
      <c r="BL19" s="368">
        <v>2.3666507067999998</v>
      </c>
      <c r="BM19" s="368">
        <v>2.3624123769000001</v>
      </c>
      <c r="BN19" s="368">
        <v>2.3572818079000002</v>
      </c>
      <c r="BO19" s="368">
        <v>2.2591983663000001</v>
      </c>
      <c r="BP19" s="368">
        <v>2.2632951326000001</v>
      </c>
      <c r="BQ19" s="368">
        <v>2.3668189731</v>
      </c>
      <c r="BR19" s="368">
        <v>2.3698803677</v>
      </c>
      <c r="BS19" s="368">
        <v>2.1230389848</v>
      </c>
      <c r="BT19" s="368">
        <v>2.3700570934999998</v>
      </c>
      <c r="BU19" s="368">
        <v>2.4073672925</v>
      </c>
      <c r="BV19" s="368">
        <v>2.4447156803999999</v>
      </c>
    </row>
    <row r="20" spans="1:74" ht="11.1" customHeight="1" x14ac:dyDescent="0.2">
      <c r="A20" s="159" t="s">
        <v>1034</v>
      </c>
      <c r="B20" s="170" t="s">
        <v>1035</v>
      </c>
      <c r="C20" s="244">
        <v>1.130244</v>
      </c>
      <c r="D20" s="244">
        <v>1.112244</v>
      </c>
      <c r="E20" s="244">
        <v>1.114244</v>
      </c>
      <c r="F20" s="244">
        <v>1.080244</v>
      </c>
      <c r="G20" s="244">
        <v>1.106244</v>
      </c>
      <c r="H20" s="244">
        <v>1.1032439999999999</v>
      </c>
      <c r="I20" s="244">
        <v>1.0812440000000001</v>
      </c>
      <c r="J20" s="244">
        <v>0.972244</v>
      </c>
      <c r="K20" s="244">
        <v>1.0332440000000001</v>
      </c>
      <c r="L20" s="244">
        <v>1.116244</v>
      </c>
      <c r="M20" s="244">
        <v>1.138244</v>
      </c>
      <c r="N20" s="244">
        <v>0.88024400000000003</v>
      </c>
      <c r="O20" s="244">
        <v>1.1822440000000001</v>
      </c>
      <c r="P20" s="244">
        <v>1.1612439999999999</v>
      </c>
      <c r="Q20" s="244">
        <v>1.1132439999999999</v>
      </c>
      <c r="R20" s="244">
        <v>1.243244</v>
      </c>
      <c r="S20" s="244">
        <v>1.1492439999999999</v>
      </c>
      <c r="T20" s="244">
        <v>1.096244</v>
      </c>
      <c r="U20" s="244">
        <v>1.169244</v>
      </c>
      <c r="V20" s="244">
        <v>1.0652440000000001</v>
      </c>
      <c r="W20" s="244">
        <v>1.0382439999999999</v>
      </c>
      <c r="X20" s="244">
        <v>1.193244</v>
      </c>
      <c r="Y20" s="244">
        <v>1.1982440000000001</v>
      </c>
      <c r="Z20" s="244">
        <v>1.237244</v>
      </c>
      <c r="AA20" s="244">
        <v>1.211244</v>
      </c>
      <c r="AB20" s="244">
        <v>1.2802439999999999</v>
      </c>
      <c r="AC20" s="244">
        <v>1.255244</v>
      </c>
      <c r="AD20" s="244">
        <v>1.191244</v>
      </c>
      <c r="AE20" s="244">
        <v>1.1962440000000001</v>
      </c>
      <c r="AF20" s="244">
        <v>1.1312439999999999</v>
      </c>
      <c r="AG20" s="244">
        <v>1.1252439999999999</v>
      </c>
      <c r="AH20" s="244">
        <v>1.007244</v>
      </c>
      <c r="AI20" s="244">
        <v>1.1882440000000001</v>
      </c>
      <c r="AJ20" s="244">
        <v>1.1132439999999999</v>
      </c>
      <c r="AK20" s="244">
        <v>1.191244</v>
      </c>
      <c r="AL20" s="244">
        <v>1.1602440000000001</v>
      </c>
      <c r="AM20" s="244">
        <v>1.211244</v>
      </c>
      <c r="AN20" s="244">
        <v>1.1962440000000001</v>
      </c>
      <c r="AO20" s="244">
        <v>1.0952440000000001</v>
      </c>
      <c r="AP20" s="244">
        <v>1.2142440000000001</v>
      </c>
      <c r="AQ20" s="244">
        <v>1.108244</v>
      </c>
      <c r="AR20" s="244">
        <v>1.152244</v>
      </c>
      <c r="AS20" s="244">
        <v>1.0912440000000001</v>
      </c>
      <c r="AT20" s="244">
        <v>0.95124399999999998</v>
      </c>
      <c r="AU20" s="244">
        <v>1.0432440000000001</v>
      </c>
      <c r="AV20" s="244">
        <v>1.0697577103</v>
      </c>
      <c r="AW20" s="244">
        <v>1.034044516</v>
      </c>
      <c r="AX20" s="244">
        <v>1.0306322286</v>
      </c>
      <c r="AY20" s="244">
        <v>1.0355808315999999</v>
      </c>
      <c r="AZ20" s="368">
        <v>1.0462628719</v>
      </c>
      <c r="BA20" s="368">
        <v>1.0776228574</v>
      </c>
      <c r="BB20" s="368">
        <v>1.0667440727999999</v>
      </c>
      <c r="BC20" s="368">
        <v>1.0143342793000001</v>
      </c>
      <c r="BD20" s="368">
        <v>0.88083517697000002</v>
      </c>
      <c r="BE20" s="368">
        <v>0.98099638040000003</v>
      </c>
      <c r="BF20" s="368">
        <v>0.94190202322000005</v>
      </c>
      <c r="BG20" s="368">
        <v>1.0094753017</v>
      </c>
      <c r="BH20" s="368">
        <v>1.0393033540000001</v>
      </c>
      <c r="BI20" s="368">
        <v>1.0380211614999999</v>
      </c>
      <c r="BJ20" s="368">
        <v>1.0482590159</v>
      </c>
      <c r="BK20" s="368">
        <v>1.057415572</v>
      </c>
      <c r="BL20" s="368">
        <v>1.0531222201999999</v>
      </c>
      <c r="BM20" s="368">
        <v>1.0469284258</v>
      </c>
      <c r="BN20" s="368">
        <v>1.041178664</v>
      </c>
      <c r="BO20" s="368">
        <v>1.0355181545000001</v>
      </c>
      <c r="BP20" s="368">
        <v>1.030548306</v>
      </c>
      <c r="BQ20" s="368">
        <v>0.95500271422000005</v>
      </c>
      <c r="BR20" s="368">
        <v>0.84412533846000004</v>
      </c>
      <c r="BS20" s="368">
        <v>0.99012938397000005</v>
      </c>
      <c r="BT20" s="368">
        <v>1.0233322436000001</v>
      </c>
      <c r="BU20" s="368">
        <v>1.0265582854999999</v>
      </c>
      <c r="BV20" s="368">
        <v>1.0298336729999999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369"/>
      <c r="BA21" s="369"/>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928</v>
      </c>
      <c r="C22" s="244">
        <v>14.474062999999999</v>
      </c>
      <c r="D22" s="244">
        <v>14.464062999999999</v>
      </c>
      <c r="E22" s="244">
        <v>14.398063</v>
      </c>
      <c r="F22" s="244">
        <v>14.366063</v>
      </c>
      <c r="G22" s="244">
        <v>14.278063</v>
      </c>
      <c r="H22" s="244">
        <v>14.310063</v>
      </c>
      <c r="I22" s="244">
        <v>14.328063</v>
      </c>
      <c r="J22" s="244">
        <v>14.144062999999999</v>
      </c>
      <c r="K22" s="244">
        <v>14.246062999999999</v>
      </c>
      <c r="L22" s="244">
        <v>14.239063</v>
      </c>
      <c r="M22" s="244">
        <v>14.375063000000001</v>
      </c>
      <c r="N22" s="244">
        <v>14.402063</v>
      </c>
      <c r="O22" s="244">
        <v>14.401063000000001</v>
      </c>
      <c r="P22" s="244">
        <v>14.437063</v>
      </c>
      <c r="Q22" s="244">
        <v>14.460063</v>
      </c>
      <c r="R22" s="244">
        <v>14.350063</v>
      </c>
      <c r="S22" s="244">
        <v>14.374063</v>
      </c>
      <c r="T22" s="244">
        <v>14.581063</v>
      </c>
      <c r="U22" s="244">
        <v>14.666062999999999</v>
      </c>
      <c r="V22" s="244">
        <v>14.452063000000001</v>
      </c>
      <c r="W22" s="244">
        <v>14.767063</v>
      </c>
      <c r="X22" s="244">
        <v>14.818063</v>
      </c>
      <c r="Y22" s="244">
        <v>14.867063</v>
      </c>
      <c r="Z22" s="244">
        <v>14.962063000000001</v>
      </c>
      <c r="AA22" s="244">
        <v>14.897062999999999</v>
      </c>
      <c r="AB22" s="244">
        <v>14.883063</v>
      </c>
      <c r="AC22" s="244">
        <v>14.785062999999999</v>
      </c>
      <c r="AD22" s="244">
        <v>14.387062999999999</v>
      </c>
      <c r="AE22" s="244">
        <v>14.290063</v>
      </c>
      <c r="AF22" s="244">
        <v>14.595063</v>
      </c>
      <c r="AG22" s="244">
        <v>14.594063</v>
      </c>
      <c r="AH22" s="244">
        <v>14.607063</v>
      </c>
      <c r="AI22" s="244">
        <v>14.541062999999999</v>
      </c>
      <c r="AJ22" s="244">
        <v>14.559063</v>
      </c>
      <c r="AK22" s="244">
        <v>14.701063</v>
      </c>
      <c r="AL22" s="244">
        <v>14.728063000000001</v>
      </c>
      <c r="AM22" s="244">
        <v>14.769062999999999</v>
      </c>
      <c r="AN22" s="244">
        <v>14.764063</v>
      </c>
      <c r="AO22" s="244">
        <v>14.739063</v>
      </c>
      <c r="AP22" s="244">
        <v>14.787063</v>
      </c>
      <c r="AQ22" s="244">
        <v>12.521063</v>
      </c>
      <c r="AR22" s="244">
        <v>12.314063000000001</v>
      </c>
      <c r="AS22" s="244">
        <v>12.364063</v>
      </c>
      <c r="AT22" s="244">
        <v>12.913062999999999</v>
      </c>
      <c r="AU22" s="244">
        <v>12.939063000000001</v>
      </c>
      <c r="AV22" s="244">
        <v>13.072887127</v>
      </c>
      <c r="AW22" s="244">
        <v>13.170665375</v>
      </c>
      <c r="AX22" s="244">
        <v>13.205296095</v>
      </c>
      <c r="AY22" s="244">
        <v>13.262588527</v>
      </c>
      <c r="AZ22" s="368">
        <v>13.367973355</v>
      </c>
      <c r="BA22" s="368">
        <v>13.435061503</v>
      </c>
      <c r="BB22" s="368">
        <v>13.532769287000001</v>
      </c>
      <c r="BC22" s="368">
        <v>13.624713193</v>
      </c>
      <c r="BD22" s="368">
        <v>13.673471302999999</v>
      </c>
      <c r="BE22" s="368">
        <v>13.703503632</v>
      </c>
      <c r="BF22" s="368">
        <v>13.716938558000001</v>
      </c>
      <c r="BG22" s="368">
        <v>13.765195780999999</v>
      </c>
      <c r="BH22" s="368">
        <v>13.796873010000001</v>
      </c>
      <c r="BI22" s="368">
        <v>13.838135043999999</v>
      </c>
      <c r="BJ22" s="368">
        <v>13.864861186000001</v>
      </c>
      <c r="BK22" s="368">
        <v>13.888253291</v>
      </c>
      <c r="BL22" s="368">
        <v>14.006638541999999</v>
      </c>
      <c r="BM22" s="368">
        <v>14.135317628999999</v>
      </c>
      <c r="BN22" s="368">
        <v>14.686439379999999</v>
      </c>
      <c r="BO22" s="368">
        <v>14.751988741</v>
      </c>
      <c r="BP22" s="368">
        <v>14.860009609</v>
      </c>
      <c r="BQ22" s="368">
        <v>14.879709203999999</v>
      </c>
      <c r="BR22" s="368">
        <v>14.874482684</v>
      </c>
      <c r="BS22" s="368">
        <v>14.865096312</v>
      </c>
      <c r="BT22" s="368">
        <v>14.924016265000001</v>
      </c>
      <c r="BU22" s="368">
        <v>14.941194794999999</v>
      </c>
      <c r="BV22" s="368">
        <v>15.009931834</v>
      </c>
    </row>
    <row r="23" spans="1:74" ht="11.1" customHeight="1" x14ac:dyDescent="0.2">
      <c r="A23" s="159" t="s">
        <v>255</v>
      </c>
      <c r="B23" s="170" t="s">
        <v>367</v>
      </c>
      <c r="C23" s="244">
        <v>0.82000799999999996</v>
      </c>
      <c r="D23" s="244">
        <v>0.80300800000000006</v>
      </c>
      <c r="E23" s="244">
        <v>0.76000800000000002</v>
      </c>
      <c r="F23" s="244">
        <v>0.80200800000000005</v>
      </c>
      <c r="G23" s="244">
        <v>0.80200800000000005</v>
      </c>
      <c r="H23" s="244">
        <v>0.81200799999999995</v>
      </c>
      <c r="I23" s="244">
        <v>0.81400799999999995</v>
      </c>
      <c r="J23" s="244">
        <v>0.75700800000000001</v>
      </c>
      <c r="K23" s="244">
        <v>0.81100799999999995</v>
      </c>
      <c r="L23" s="244">
        <v>0.81100799999999995</v>
      </c>
      <c r="M23" s="244">
        <v>0.79900800000000005</v>
      </c>
      <c r="N23" s="244">
        <v>0.81800799999999996</v>
      </c>
      <c r="O23" s="244">
        <v>0.82300799999999996</v>
      </c>
      <c r="P23" s="244">
        <v>0.80500799999999995</v>
      </c>
      <c r="Q23" s="244">
        <v>0.80200800000000005</v>
      </c>
      <c r="R23" s="244">
        <v>0.80600799999999995</v>
      </c>
      <c r="S23" s="244">
        <v>0.82100799999999996</v>
      </c>
      <c r="T23" s="244">
        <v>0.81200799999999995</v>
      </c>
      <c r="U23" s="244">
        <v>0.79200800000000005</v>
      </c>
      <c r="V23" s="244">
        <v>0.79300800000000005</v>
      </c>
      <c r="W23" s="244">
        <v>0.81500799999999995</v>
      </c>
      <c r="X23" s="244">
        <v>0.80300800000000006</v>
      </c>
      <c r="Y23" s="244">
        <v>0.82100799999999996</v>
      </c>
      <c r="Z23" s="244">
        <v>0.80900799999999995</v>
      </c>
      <c r="AA23" s="244">
        <v>0.80100800000000005</v>
      </c>
      <c r="AB23" s="244">
        <v>0.81400799999999995</v>
      </c>
      <c r="AC23" s="244">
        <v>0.80600799999999995</v>
      </c>
      <c r="AD23" s="244">
        <v>0.77000800000000003</v>
      </c>
      <c r="AE23" s="244">
        <v>0.78500800000000004</v>
      </c>
      <c r="AF23" s="244">
        <v>0.77600800000000003</v>
      </c>
      <c r="AG23" s="244">
        <v>0.78600800000000004</v>
      </c>
      <c r="AH23" s="244">
        <v>0.75800800000000002</v>
      </c>
      <c r="AI23" s="244">
        <v>0.76300800000000002</v>
      </c>
      <c r="AJ23" s="244">
        <v>0.72600799999999999</v>
      </c>
      <c r="AK23" s="244">
        <v>0.78400800000000004</v>
      </c>
      <c r="AL23" s="244">
        <v>0.78000800000000003</v>
      </c>
      <c r="AM23" s="244">
        <v>0.77800800000000003</v>
      </c>
      <c r="AN23" s="244">
        <v>0.75900800000000002</v>
      </c>
      <c r="AO23" s="244">
        <v>0.77200800000000003</v>
      </c>
      <c r="AP23" s="244">
        <v>0.78000800000000003</v>
      </c>
      <c r="AQ23" s="244">
        <v>0.65900800000000004</v>
      </c>
      <c r="AR23" s="244">
        <v>0.65700800000000004</v>
      </c>
      <c r="AS23" s="244">
        <v>0.65800800000000004</v>
      </c>
      <c r="AT23" s="244">
        <v>0.67700800000000005</v>
      </c>
      <c r="AU23" s="244">
        <v>0.66400800000000004</v>
      </c>
      <c r="AV23" s="244">
        <v>0.68001603972000002</v>
      </c>
      <c r="AW23" s="244">
        <v>0.69003706139999998</v>
      </c>
      <c r="AX23" s="244">
        <v>0.69246088844999998</v>
      </c>
      <c r="AY23" s="244">
        <v>0.69882752996999997</v>
      </c>
      <c r="AZ23" s="368">
        <v>0.70238006290999999</v>
      </c>
      <c r="BA23" s="368">
        <v>0.70579605079999996</v>
      </c>
      <c r="BB23" s="368">
        <v>0.72122189412000004</v>
      </c>
      <c r="BC23" s="368">
        <v>0.72770527812999997</v>
      </c>
      <c r="BD23" s="368">
        <v>0.74424761107000004</v>
      </c>
      <c r="BE23" s="368">
        <v>0.74662741870000005</v>
      </c>
      <c r="BF23" s="368">
        <v>0.73012413011999999</v>
      </c>
      <c r="BG23" s="368">
        <v>0.74866018273000001</v>
      </c>
      <c r="BH23" s="368">
        <v>0.75210966266000001</v>
      </c>
      <c r="BI23" s="368">
        <v>0.75570077531000002</v>
      </c>
      <c r="BJ23" s="368">
        <v>0.75427558949999995</v>
      </c>
      <c r="BK23" s="368">
        <v>0.75768410058000002</v>
      </c>
      <c r="BL23" s="368">
        <v>0.76137141767000005</v>
      </c>
      <c r="BM23" s="368">
        <v>0.76486772173999995</v>
      </c>
      <c r="BN23" s="368">
        <v>0.78842975733999998</v>
      </c>
      <c r="BO23" s="368">
        <v>0.79696307569000002</v>
      </c>
      <c r="BP23" s="368">
        <v>0.79554789078999999</v>
      </c>
      <c r="BQ23" s="368">
        <v>0.79397466625000002</v>
      </c>
      <c r="BR23" s="368">
        <v>0.77250957927999997</v>
      </c>
      <c r="BS23" s="368">
        <v>0.79108089365000001</v>
      </c>
      <c r="BT23" s="368">
        <v>0.78956727237000002</v>
      </c>
      <c r="BU23" s="368">
        <v>0.78818911312999995</v>
      </c>
      <c r="BV23" s="368">
        <v>0.78681798649000001</v>
      </c>
    </row>
    <row r="24" spans="1:74" ht="11.1" customHeight="1" x14ac:dyDescent="0.2">
      <c r="A24" s="159" t="s">
        <v>256</v>
      </c>
      <c r="B24" s="170" t="s">
        <v>368</v>
      </c>
      <c r="C24" s="244">
        <v>1.8440810000000001</v>
      </c>
      <c r="D24" s="244">
        <v>1.8700810000000001</v>
      </c>
      <c r="E24" s="244">
        <v>1.9080809999999999</v>
      </c>
      <c r="F24" s="244">
        <v>1.883081</v>
      </c>
      <c r="G24" s="244">
        <v>1.8540810000000001</v>
      </c>
      <c r="H24" s="244">
        <v>1.877081</v>
      </c>
      <c r="I24" s="244">
        <v>1.897081</v>
      </c>
      <c r="J24" s="244">
        <v>1.8110809999999999</v>
      </c>
      <c r="K24" s="244">
        <v>1.8620810000000001</v>
      </c>
      <c r="L24" s="244">
        <v>1.8300810000000001</v>
      </c>
      <c r="M24" s="244">
        <v>1.964081</v>
      </c>
      <c r="N24" s="244">
        <v>1.9590810000000001</v>
      </c>
      <c r="O24" s="244">
        <v>1.950081</v>
      </c>
      <c r="P24" s="244">
        <v>2.0040809999999998</v>
      </c>
      <c r="Q24" s="244">
        <v>1.9810810000000001</v>
      </c>
      <c r="R24" s="244">
        <v>1.9320809999999999</v>
      </c>
      <c r="S24" s="244">
        <v>1.9730810000000001</v>
      </c>
      <c r="T24" s="244">
        <v>1.9750810000000001</v>
      </c>
      <c r="U24" s="244">
        <v>1.9950810000000001</v>
      </c>
      <c r="V24" s="244">
        <v>1.7830809999999999</v>
      </c>
      <c r="W24" s="244">
        <v>1.9220809999999999</v>
      </c>
      <c r="X24" s="244">
        <v>1.9350810000000001</v>
      </c>
      <c r="Y24" s="244">
        <v>2.006081</v>
      </c>
      <c r="Z24" s="244">
        <v>2.0590809999999999</v>
      </c>
      <c r="AA24" s="244">
        <v>2.0480809999999998</v>
      </c>
      <c r="AB24" s="244">
        <v>2.0610810000000002</v>
      </c>
      <c r="AC24" s="244">
        <v>1.9810810000000001</v>
      </c>
      <c r="AD24" s="244">
        <v>1.7370810000000001</v>
      </c>
      <c r="AE24" s="244">
        <v>1.7810809999999999</v>
      </c>
      <c r="AF24" s="244">
        <v>2.0490810000000002</v>
      </c>
      <c r="AG24" s="244">
        <v>2.0430809999999999</v>
      </c>
      <c r="AH24" s="244">
        <v>1.933081</v>
      </c>
      <c r="AI24" s="244">
        <v>1.899081</v>
      </c>
      <c r="AJ24" s="244">
        <v>1.9750810000000001</v>
      </c>
      <c r="AK24" s="244">
        <v>2.0400809999999998</v>
      </c>
      <c r="AL24" s="244">
        <v>2.0520809999999998</v>
      </c>
      <c r="AM24" s="244">
        <v>2.0480809999999998</v>
      </c>
      <c r="AN24" s="244">
        <v>2.079081</v>
      </c>
      <c r="AO24" s="244">
        <v>2.0440809999999998</v>
      </c>
      <c r="AP24" s="244">
        <v>2.0440809999999998</v>
      </c>
      <c r="AQ24" s="244">
        <v>1.841081</v>
      </c>
      <c r="AR24" s="244">
        <v>1.704081</v>
      </c>
      <c r="AS24" s="244">
        <v>1.7010810000000001</v>
      </c>
      <c r="AT24" s="244">
        <v>1.7410810000000001</v>
      </c>
      <c r="AU24" s="244">
        <v>1.6860809999999999</v>
      </c>
      <c r="AV24" s="244">
        <v>1.7740043787999999</v>
      </c>
      <c r="AW24" s="244">
        <v>1.8314140747000001</v>
      </c>
      <c r="AX24" s="244">
        <v>1.8319101368999999</v>
      </c>
      <c r="AY24" s="244">
        <v>1.8009969513999999</v>
      </c>
      <c r="AZ24" s="368">
        <v>1.8398280520000001</v>
      </c>
      <c r="BA24" s="368">
        <v>1.8450699123000001</v>
      </c>
      <c r="BB24" s="368">
        <v>1.8573159792</v>
      </c>
      <c r="BC24" s="368">
        <v>1.8705929127000001</v>
      </c>
      <c r="BD24" s="368">
        <v>1.8779081006</v>
      </c>
      <c r="BE24" s="368">
        <v>1.8851947661999999</v>
      </c>
      <c r="BF24" s="368">
        <v>1.8824958487000001</v>
      </c>
      <c r="BG24" s="368">
        <v>1.8798228311</v>
      </c>
      <c r="BH24" s="368">
        <v>1.8871111197999999</v>
      </c>
      <c r="BI24" s="368">
        <v>1.8944781205000001</v>
      </c>
      <c r="BJ24" s="368">
        <v>1.9018422187999999</v>
      </c>
      <c r="BK24" s="368">
        <v>1.9091244838999999</v>
      </c>
      <c r="BL24" s="368">
        <v>1.9165788666000001</v>
      </c>
      <c r="BM24" s="368">
        <v>1.9239297624</v>
      </c>
      <c r="BN24" s="368">
        <v>2.0208616572000002</v>
      </c>
      <c r="BO24" s="368">
        <v>1.9482571891</v>
      </c>
      <c r="BP24" s="368">
        <v>2.0156996614999998</v>
      </c>
      <c r="BQ24" s="368">
        <v>2.0131155676999999</v>
      </c>
      <c r="BR24" s="368">
        <v>2.0205410516</v>
      </c>
      <c r="BS24" s="368">
        <v>1.9479905845000001</v>
      </c>
      <c r="BT24" s="368">
        <v>2.0154019206</v>
      </c>
      <c r="BU24" s="368">
        <v>2.0131976320999998</v>
      </c>
      <c r="BV24" s="368">
        <v>2.0110051561</v>
      </c>
    </row>
    <row r="25" spans="1:74" ht="11.1" customHeight="1" x14ac:dyDescent="0.2">
      <c r="A25" s="159" t="s">
        <v>257</v>
      </c>
      <c r="B25" s="170" t="s">
        <v>369</v>
      </c>
      <c r="C25" s="244">
        <v>11.375738</v>
      </c>
      <c r="D25" s="244">
        <v>11.355738000000001</v>
      </c>
      <c r="E25" s="244">
        <v>11.296738</v>
      </c>
      <c r="F25" s="244">
        <v>11.245737999999999</v>
      </c>
      <c r="G25" s="244">
        <v>11.185738000000001</v>
      </c>
      <c r="H25" s="244">
        <v>11.185738000000001</v>
      </c>
      <c r="I25" s="244">
        <v>11.188738000000001</v>
      </c>
      <c r="J25" s="244">
        <v>11.149737999999999</v>
      </c>
      <c r="K25" s="244">
        <v>11.145738</v>
      </c>
      <c r="L25" s="244">
        <v>11.172738000000001</v>
      </c>
      <c r="M25" s="244">
        <v>11.185738000000001</v>
      </c>
      <c r="N25" s="244">
        <v>11.195738</v>
      </c>
      <c r="O25" s="244">
        <v>11.192738</v>
      </c>
      <c r="P25" s="244">
        <v>11.194737999999999</v>
      </c>
      <c r="Q25" s="244">
        <v>11.208738</v>
      </c>
      <c r="R25" s="244">
        <v>11.204738000000001</v>
      </c>
      <c r="S25" s="244">
        <v>11.211738</v>
      </c>
      <c r="T25" s="244">
        <v>11.305738</v>
      </c>
      <c r="U25" s="244">
        <v>11.456738</v>
      </c>
      <c r="V25" s="244">
        <v>11.453738</v>
      </c>
      <c r="W25" s="244">
        <v>11.606738</v>
      </c>
      <c r="X25" s="244">
        <v>11.656738000000001</v>
      </c>
      <c r="Y25" s="244">
        <v>11.614737999999999</v>
      </c>
      <c r="Z25" s="244">
        <v>11.693738</v>
      </c>
      <c r="AA25" s="244">
        <v>11.615738</v>
      </c>
      <c r="AB25" s="244">
        <v>11.573738000000001</v>
      </c>
      <c r="AC25" s="244">
        <v>11.541738</v>
      </c>
      <c r="AD25" s="244">
        <v>11.477738</v>
      </c>
      <c r="AE25" s="244">
        <v>11.351737999999999</v>
      </c>
      <c r="AF25" s="244">
        <v>11.398738</v>
      </c>
      <c r="AG25" s="244">
        <v>11.393738000000001</v>
      </c>
      <c r="AH25" s="244">
        <v>11.542738</v>
      </c>
      <c r="AI25" s="244">
        <v>11.502738000000001</v>
      </c>
      <c r="AJ25" s="244">
        <v>11.478738</v>
      </c>
      <c r="AK25" s="244">
        <v>11.495737999999999</v>
      </c>
      <c r="AL25" s="244">
        <v>11.513738</v>
      </c>
      <c r="AM25" s="244">
        <v>11.558738</v>
      </c>
      <c r="AN25" s="244">
        <v>11.539738</v>
      </c>
      <c r="AO25" s="244">
        <v>11.536738</v>
      </c>
      <c r="AP25" s="244">
        <v>11.577738</v>
      </c>
      <c r="AQ25" s="244">
        <v>9.6357379999999999</v>
      </c>
      <c r="AR25" s="244">
        <v>9.5677380000000003</v>
      </c>
      <c r="AS25" s="244">
        <v>9.6207379999999993</v>
      </c>
      <c r="AT25" s="244">
        <v>10.110738</v>
      </c>
      <c r="AU25" s="244">
        <v>10.204738000000001</v>
      </c>
      <c r="AV25" s="244">
        <v>10.232066619999999</v>
      </c>
      <c r="AW25" s="244">
        <v>10.261058815</v>
      </c>
      <c r="AX25" s="244">
        <v>10.293885814999999</v>
      </c>
      <c r="AY25" s="244">
        <v>10.396001868999999</v>
      </c>
      <c r="AZ25" s="368">
        <v>10.457693124</v>
      </c>
      <c r="BA25" s="368">
        <v>10.518466047</v>
      </c>
      <c r="BB25" s="368">
        <v>10.588740396</v>
      </c>
      <c r="BC25" s="368">
        <v>10.659226281</v>
      </c>
      <c r="BD25" s="368">
        <v>10.684512161000001</v>
      </c>
      <c r="BE25" s="368">
        <v>10.704378991</v>
      </c>
      <c r="BF25" s="368">
        <v>10.738008511</v>
      </c>
      <c r="BG25" s="368">
        <v>10.77079857</v>
      </c>
      <c r="BH25" s="368">
        <v>10.794062780000001</v>
      </c>
      <c r="BI25" s="368">
        <v>10.823049993</v>
      </c>
      <c r="BJ25" s="368">
        <v>10.844892830999999</v>
      </c>
      <c r="BK25" s="368">
        <v>10.876161075000001</v>
      </c>
      <c r="BL25" s="368">
        <v>10.982067699</v>
      </c>
      <c r="BM25" s="368">
        <v>11.102302602</v>
      </c>
      <c r="BN25" s="368">
        <v>11.533138665999999</v>
      </c>
      <c r="BO25" s="368">
        <v>11.661089212</v>
      </c>
      <c r="BP25" s="368">
        <v>11.703467187999999</v>
      </c>
      <c r="BQ25" s="368">
        <v>11.726816702000001</v>
      </c>
      <c r="BR25" s="368">
        <v>11.736627681</v>
      </c>
      <c r="BS25" s="368">
        <v>11.78162631</v>
      </c>
      <c r="BT25" s="368">
        <v>11.776980352000001</v>
      </c>
      <c r="BU25" s="368">
        <v>11.796441335000001</v>
      </c>
      <c r="BV25" s="368">
        <v>11.869776359999999</v>
      </c>
    </row>
    <row r="26" spans="1:74" ht="11.1" customHeight="1" x14ac:dyDescent="0.2">
      <c r="A26" s="159" t="s">
        <v>863</v>
      </c>
      <c r="B26" s="170" t="s">
        <v>864</v>
      </c>
      <c r="C26" s="244">
        <v>0.28064800000000001</v>
      </c>
      <c r="D26" s="244">
        <v>0.28064800000000001</v>
      </c>
      <c r="E26" s="244">
        <v>0.28064800000000001</v>
      </c>
      <c r="F26" s="244">
        <v>0.28064800000000001</v>
      </c>
      <c r="G26" s="244">
        <v>0.28064800000000001</v>
      </c>
      <c r="H26" s="244">
        <v>0.28064800000000001</v>
      </c>
      <c r="I26" s="244">
        <v>0.28064800000000001</v>
      </c>
      <c r="J26" s="244">
        <v>0.28064800000000001</v>
      </c>
      <c r="K26" s="244">
        <v>0.28064800000000001</v>
      </c>
      <c r="L26" s="244">
        <v>0.28064800000000001</v>
      </c>
      <c r="M26" s="244">
        <v>0.28064800000000001</v>
      </c>
      <c r="N26" s="244">
        <v>0.28064800000000001</v>
      </c>
      <c r="O26" s="244">
        <v>0.28864800000000002</v>
      </c>
      <c r="P26" s="244">
        <v>0.28664800000000001</v>
      </c>
      <c r="Q26" s="244">
        <v>0.32264799999999999</v>
      </c>
      <c r="R26" s="244">
        <v>0.26164799999999999</v>
      </c>
      <c r="S26" s="244">
        <v>0.22264800000000001</v>
      </c>
      <c r="T26" s="244">
        <v>0.34264800000000001</v>
      </c>
      <c r="U26" s="244">
        <v>0.27664800000000001</v>
      </c>
      <c r="V26" s="244">
        <v>0.27664800000000001</v>
      </c>
      <c r="W26" s="244">
        <v>0.27664800000000001</v>
      </c>
      <c r="X26" s="244">
        <v>0.27664800000000001</v>
      </c>
      <c r="Y26" s="244">
        <v>0.27664800000000001</v>
      </c>
      <c r="Z26" s="244">
        <v>0.25164799999999998</v>
      </c>
      <c r="AA26" s="244">
        <v>0.28264800000000001</v>
      </c>
      <c r="AB26" s="244">
        <v>0.28264800000000001</v>
      </c>
      <c r="AC26" s="244">
        <v>0.30464799999999997</v>
      </c>
      <c r="AD26" s="244">
        <v>0.25064799999999998</v>
      </c>
      <c r="AE26" s="244">
        <v>0.22164800000000001</v>
      </c>
      <c r="AF26" s="244">
        <v>0.21964800000000001</v>
      </c>
      <c r="AG26" s="244">
        <v>0.22164800000000001</v>
      </c>
      <c r="AH26" s="244">
        <v>0.22364800000000001</v>
      </c>
      <c r="AI26" s="244">
        <v>0.22664799999999999</v>
      </c>
      <c r="AJ26" s="244">
        <v>0.22864799999999999</v>
      </c>
      <c r="AK26" s="244">
        <v>0.23064799999999999</v>
      </c>
      <c r="AL26" s="244">
        <v>0.23264799999999999</v>
      </c>
      <c r="AM26" s="244">
        <v>0.235648</v>
      </c>
      <c r="AN26" s="244">
        <v>0.235648</v>
      </c>
      <c r="AO26" s="244">
        <v>0.235648</v>
      </c>
      <c r="AP26" s="244">
        <v>0.235648</v>
      </c>
      <c r="AQ26" s="244">
        <v>0.235648</v>
      </c>
      <c r="AR26" s="244">
        <v>0.235648</v>
      </c>
      <c r="AS26" s="244">
        <v>0.235648</v>
      </c>
      <c r="AT26" s="244">
        <v>0.235648</v>
      </c>
      <c r="AU26" s="244">
        <v>0.235648</v>
      </c>
      <c r="AV26" s="244">
        <v>0.25174255551000002</v>
      </c>
      <c r="AW26" s="244">
        <v>0.25180417449999998</v>
      </c>
      <c r="AX26" s="244">
        <v>0.25181220804999999</v>
      </c>
      <c r="AY26" s="244">
        <v>0.23872487239000001</v>
      </c>
      <c r="AZ26" s="368">
        <v>0.23882686632</v>
      </c>
      <c r="BA26" s="368">
        <v>0.23882660231</v>
      </c>
      <c r="BB26" s="368">
        <v>0.23881827628999999</v>
      </c>
      <c r="BC26" s="368">
        <v>0.23883350529</v>
      </c>
      <c r="BD26" s="368">
        <v>0.23888108725000001</v>
      </c>
      <c r="BE26" s="368">
        <v>0.23888200729</v>
      </c>
      <c r="BF26" s="368">
        <v>0.23888715693000001</v>
      </c>
      <c r="BG26" s="368">
        <v>0.23891018291999999</v>
      </c>
      <c r="BH26" s="368">
        <v>0.23887465451000001</v>
      </c>
      <c r="BI26" s="368">
        <v>0.23891963393000001</v>
      </c>
      <c r="BJ26" s="368">
        <v>0.23894853697999999</v>
      </c>
      <c r="BK26" s="368">
        <v>0.22733837592</v>
      </c>
      <c r="BL26" s="368">
        <v>0.22744891172000001</v>
      </c>
      <c r="BM26" s="368">
        <v>0.22742443511999999</v>
      </c>
      <c r="BN26" s="368">
        <v>0.22742613979000001</v>
      </c>
      <c r="BO26" s="368">
        <v>0.22742969784</v>
      </c>
      <c r="BP26" s="368">
        <v>0.22747649967</v>
      </c>
      <c r="BQ26" s="368">
        <v>0.22747955942</v>
      </c>
      <c r="BR26" s="368">
        <v>0.22748172057999999</v>
      </c>
      <c r="BS26" s="368">
        <v>0.22750016599</v>
      </c>
      <c r="BT26" s="368">
        <v>0.22746124235000001</v>
      </c>
      <c r="BU26" s="368">
        <v>0.2274992696</v>
      </c>
      <c r="BV26" s="368">
        <v>0.22753557519000001</v>
      </c>
    </row>
    <row r="27" spans="1:74" ht="11.1" customHeight="1" x14ac:dyDescent="0.2">
      <c r="A27" s="159" t="s">
        <v>370</v>
      </c>
      <c r="B27" s="170" t="s">
        <v>929</v>
      </c>
      <c r="C27" s="244">
        <v>0.153588</v>
      </c>
      <c r="D27" s="244">
        <v>0.154588</v>
      </c>
      <c r="E27" s="244">
        <v>0.152588</v>
      </c>
      <c r="F27" s="244">
        <v>0.154588</v>
      </c>
      <c r="G27" s="244">
        <v>0.155588</v>
      </c>
      <c r="H27" s="244">
        <v>0.154588</v>
      </c>
      <c r="I27" s="244">
        <v>0.147588</v>
      </c>
      <c r="J27" s="244">
        <v>0.145588</v>
      </c>
      <c r="K27" s="244">
        <v>0.146588</v>
      </c>
      <c r="L27" s="244">
        <v>0.14458799999999999</v>
      </c>
      <c r="M27" s="244">
        <v>0.145588</v>
      </c>
      <c r="N27" s="244">
        <v>0.148588</v>
      </c>
      <c r="O27" s="244">
        <v>0.146588</v>
      </c>
      <c r="P27" s="244">
        <v>0.146588</v>
      </c>
      <c r="Q27" s="244">
        <v>0.145588</v>
      </c>
      <c r="R27" s="244">
        <v>0.145588</v>
      </c>
      <c r="S27" s="244">
        <v>0.145588</v>
      </c>
      <c r="T27" s="244">
        <v>0.145588</v>
      </c>
      <c r="U27" s="244">
        <v>0.145588</v>
      </c>
      <c r="V27" s="244">
        <v>0.145588</v>
      </c>
      <c r="W27" s="244">
        <v>0.146588</v>
      </c>
      <c r="X27" s="244">
        <v>0.146588</v>
      </c>
      <c r="Y27" s="244">
        <v>0.148588</v>
      </c>
      <c r="Z27" s="244">
        <v>0.148588</v>
      </c>
      <c r="AA27" s="244">
        <v>0.149588</v>
      </c>
      <c r="AB27" s="244">
        <v>0.151588</v>
      </c>
      <c r="AC27" s="244">
        <v>0.151588</v>
      </c>
      <c r="AD27" s="244">
        <v>0.151588</v>
      </c>
      <c r="AE27" s="244">
        <v>0.150588</v>
      </c>
      <c r="AF27" s="244">
        <v>0.151588</v>
      </c>
      <c r="AG27" s="244">
        <v>0.149588</v>
      </c>
      <c r="AH27" s="244">
        <v>0.149588</v>
      </c>
      <c r="AI27" s="244">
        <v>0.149588</v>
      </c>
      <c r="AJ27" s="244">
        <v>0.150588</v>
      </c>
      <c r="AK27" s="244">
        <v>0.150588</v>
      </c>
      <c r="AL27" s="244">
        <v>0.149588</v>
      </c>
      <c r="AM27" s="244">
        <v>0.148588</v>
      </c>
      <c r="AN27" s="244">
        <v>0.150588</v>
      </c>
      <c r="AO27" s="244">
        <v>0.150588</v>
      </c>
      <c r="AP27" s="244">
        <v>0.149588</v>
      </c>
      <c r="AQ27" s="244">
        <v>0.149588</v>
      </c>
      <c r="AR27" s="244">
        <v>0.149588</v>
      </c>
      <c r="AS27" s="244">
        <v>0.148588</v>
      </c>
      <c r="AT27" s="244">
        <v>0.148588</v>
      </c>
      <c r="AU27" s="244">
        <v>0.148588</v>
      </c>
      <c r="AV27" s="244">
        <v>0.13505753323</v>
      </c>
      <c r="AW27" s="244">
        <v>0.13635124881999999</v>
      </c>
      <c r="AX27" s="244">
        <v>0.13522704730999999</v>
      </c>
      <c r="AY27" s="244">
        <v>0.12803730390000001</v>
      </c>
      <c r="AZ27" s="368">
        <v>0.12924525009999999</v>
      </c>
      <c r="BA27" s="368">
        <v>0.12690289083</v>
      </c>
      <c r="BB27" s="368">
        <v>0.12667274135000001</v>
      </c>
      <c r="BC27" s="368">
        <v>0.12835521594999999</v>
      </c>
      <c r="BD27" s="368">
        <v>0.12792234362999999</v>
      </c>
      <c r="BE27" s="368">
        <v>0.1284204488</v>
      </c>
      <c r="BF27" s="368">
        <v>0.12742291083999999</v>
      </c>
      <c r="BG27" s="368">
        <v>0.12700401415000001</v>
      </c>
      <c r="BH27" s="368">
        <v>0.12471479362</v>
      </c>
      <c r="BI27" s="368">
        <v>0.12598652146</v>
      </c>
      <c r="BJ27" s="368">
        <v>0.12490200926</v>
      </c>
      <c r="BK27" s="368">
        <v>0.11794525482</v>
      </c>
      <c r="BL27" s="368">
        <v>0.11917164763</v>
      </c>
      <c r="BM27" s="368">
        <v>0.11679310778</v>
      </c>
      <c r="BN27" s="368">
        <v>0.11658315935999999</v>
      </c>
      <c r="BO27" s="368">
        <v>0.11824956607000001</v>
      </c>
      <c r="BP27" s="368">
        <v>0.11781836897</v>
      </c>
      <c r="BQ27" s="368">
        <v>0.11832270867</v>
      </c>
      <c r="BR27" s="368">
        <v>0.11732265162</v>
      </c>
      <c r="BS27" s="368">
        <v>0.11689835736</v>
      </c>
      <c r="BT27" s="368">
        <v>0.11460547802</v>
      </c>
      <c r="BU27" s="368">
        <v>0.11586744519</v>
      </c>
      <c r="BV27" s="368">
        <v>0.1147967557</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369"/>
      <c r="BA28" s="369"/>
      <c r="BB28" s="369"/>
      <c r="BC28" s="369"/>
      <c r="BD28" s="369"/>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3.0613730000000001</v>
      </c>
      <c r="D29" s="244">
        <v>3.0453730000000001</v>
      </c>
      <c r="E29" s="244">
        <v>3.0433729999999999</v>
      </c>
      <c r="F29" s="244">
        <v>3.0633729999999999</v>
      </c>
      <c r="G29" s="244">
        <v>3.066373</v>
      </c>
      <c r="H29" s="244">
        <v>3.0643729999999998</v>
      </c>
      <c r="I29" s="244">
        <v>3.0773730000000001</v>
      </c>
      <c r="J29" s="244">
        <v>3.0753729999999999</v>
      </c>
      <c r="K29" s="244">
        <v>3.082373</v>
      </c>
      <c r="L29" s="244">
        <v>3.078373</v>
      </c>
      <c r="M29" s="244">
        <v>3.0643729999999998</v>
      </c>
      <c r="N29" s="244">
        <v>3.0963729999999998</v>
      </c>
      <c r="O29" s="244">
        <v>3.046373</v>
      </c>
      <c r="P29" s="244">
        <v>3.0533730000000001</v>
      </c>
      <c r="Q29" s="244">
        <v>3.0633729999999999</v>
      </c>
      <c r="R29" s="244">
        <v>3.0533730000000001</v>
      </c>
      <c r="S29" s="244">
        <v>3.0553729999999999</v>
      </c>
      <c r="T29" s="244">
        <v>3.070373</v>
      </c>
      <c r="U29" s="244">
        <v>3.0723729999999998</v>
      </c>
      <c r="V29" s="244">
        <v>3.0813730000000001</v>
      </c>
      <c r="W29" s="244">
        <v>3.066373</v>
      </c>
      <c r="X29" s="244">
        <v>3.0723729999999998</v>
      </c>
      <c r="Y29" s="244">
        <v>3.078373</v>
      </c>
      <c r="Z29" s="244">
        <v>3.0683729999999998</v>
      </c>
      <c r="AA29" s="244">
        <v>3.1363729999999999</v>
      </c>
      <c r="AB29" s="244">
        <v>3.1373730000000002</v>
      </c>
      <c r="AC29" s="244">
        <v>3.1363729999999999</v>
      </c>
      <c r="AD29" s="244">
        <v>3.1363729999999999</v>
      </c>
      <c r="AE29" s="244">
        <v>3.1363729999999999</v>
      </c>
      <c r="AF29" s="244">
        <v>3.1373730000000002</v>
      </c>
      <c r="AG29" s="244">
        <v>3.1373730000000002</v>
      </c>
      <c r="AH29" s="244">
        <v>3.1363729999999999</v>
      </c>
      <c r="AI29" s="244">
        <v>3.139373</v>
      </c>
      <c r="AJ29" s="244">
        <v>3.151373</v>
      </c>
      <c r="AK29" s="244">
        <v>3.1373730000000002</v>
      </c>
      <c r="AL29" s="244">
        <v>3.1363729999999999</v>
      </c>
      <c r="AM29" s="244">
        <v>3.1962809999999999</v>
      </c>
      <c r="AN29" s="244">
        <v>3.1922809999999999</v>
      </c>
      <c r="AO29" s="244">
        <v>3.3152810000000001</v>
      </c>
      <c r="AP29" s="244">
        <v>3.3452809999999999</v>
      </c>
      <c r="AQ29" s="244">
        <v>3.0752809999999999</v>
      </c>
      <c r="AR29" s="244">
        <v>3.1302810000000001</v>
      </c>
      <c r="AS29" s="244">
        <v>3.1292810000000002</v>
      </c>
      <c r="AT29" s="244">
        <v>3.1582810000000001</v>
      </c>
      <c r="AU29" s="244">
        <v>3.1542810000000001</v>
      </c>
      <c r="AV29" s="244">
        <v>3.1845697314999999</v>
      </c>
      <c r="AW29" s="244">
        <v>3.1810336265000001</v>
      </c>
      <c r="AX29" s="244">
        <v>3.1860232452999999</v>
      </c>
      <c r="AY29" s="244">
        <v>3.2411334465000001</v>
      </c>
      <c r="AZ29" s="368">
        <v>3.2467383922000002</v>
      </c>
      <c r="BA29" s="368">
        <v>3.2465256653000001</v>
      </c>
      <c r="BB29" s="368">
        <v>3.2958488088000002</v>
      </c>
      <c r="BC29" s="368">
        <v>3.2955939769999998</v>
      </c>
      <c r="BD29" s="368">
        <v>3.2958374052999999</v>
      </c>
      <c r="BE29" s="368">
        <v>3.3157206401999999</v>
      </c>
      <c r="BF29" s="368">
        <v>3.3159647756999999</v>
      </c>
      <c r="BG29" s="368">
        <v>3.3160625312000001</v>
      </c>
      <c r="BH29" s="368">
        <v>3.3156688645000001</v>
      </c>
      <c r="BI29" s="368">
        <v>3.3160413917999998</v>
      </c>
      <c r="BJ29" s="368">
        <v>3.3161346578000002</v>
      </c>
      <c r="BK29" s="368">
        <v>3.3702364383000001</v>
      </c>
      <c r="BL29" s="368">
        <v>3.3702302612000001</v>
      </c>
      <c r="BM29" s="368">
        <v>3.3698870362000002</v>
      </c>
      <c r="BN29" s="368">
        <v>3.3692577262999999</v>
      </c>
      <c r="BO29" s="368">
        <v>3.3689377047</v>
      </c>
      <c r="BP29" s="368">
        <v>3.3691726113999998</v>
      </c>
      <c r="BQ29" s="368">
        <v>3.369062563</v>
      </c>
      <c r="BR29" s="368">
        <v>3.3692868229999999</v>
      </c>
      <c r="BS29" s="368">
        <v>3.3693564905</v>
      </c>
      <c r="BT29" s="368">
        <v>3.3689409595000002</v>
      </c>
      <c r="BU29" s="368">
        <v>3.3692731978000001</v>
      </c>
      <c r="BV29" s="368">
        <v>3.3694008483000002</v>
      </c>
    </row>
    <row r="30" spans="1:74" ht="11.1" customHeight="1" x14ac:dyDescent="0.2">
      <c r="A30" s="159" t="s">
        <v>258</v>
      </c>
      <c r="B30" s="170" t="s">
        <v>372</v>
      </c>
      <c r="C30" s="244">
        <v>0.97567099999999995</v>
      </c>
      <c r="D30" s="244">
        <v>0.97967099999999996</v>
      </c>
      <c r="E30" s="244">
        <v>0.97767099999999996</v>
      </c>
      <c r="F30" s="244">
        <v>0.97767099999999996</v>
      </c>
      <c r="G30" s="244">
        <v>0.98067099999999996</v>
      </c>
      <c r="H30" s="244">
        <v>0.97867099999999996</v>
      </c>
      <c r="I30" s="244">
        <v>0.97667099999999996</v>
      </c>
      <c r="J30" s="244">
        <v>0.97767099999999996</v>
      </c>
      <c r="K30" s="244">
        <v>0.98467099999999996</v>
      </c>
      <c r="L30" s="244">
        <v>0.98567099999999996</v>
      </c>
      <c r="M30" s="244">
        <v>0.97167099999999995</v>
      </c>
      <c r="N30" s="244">
        <v>0.99367099999999997</v>
      </c>
      <c r="O30" s="244">
        <v>0.97667099999999996</v>
      </c>
      <c r="P30" s="244">
        <v>0.97667099999999996</v>
      </c>
      <c r="Q30" s="244">
        <v>0.97667099999999996</v>
      </c>
      <c r="R30" s="244">
        <v>0.97667099999999996</v>
      </c>
      <c r="S30" s="244">
        <v>0.97867099999999996</v>
      </c>
      <c r="T30" s="244">
        <v>0.98367099999999996</v>
      </c>
      <c r="U30" s="244">
        <v>0.98567099999999996</v>
      </c>
      <c r="V30" s="244">
        <v>0.98467099999999996</v>
      </c>
      <c r="W30" s="244">
        <v>0.99967099999999998</v>
      </c>
      <c r="X30" s="244">
        <v>1.005671</v>
      </c>
      <c r="Y30" s="244">
        <v>1.011671</v>
      </c>
      <c r="Z30" s="244">
        <v>1.001671</v>
      </c>
      <c r="AA30" s="244">
        <v>0.97967099999999996</v>
      </c>
      <c r="AB30" s="244">
        <v>0.98067099999999996</v>
      </c>
      <c r="AC30" s="244">
        <v>0.97967099999999996</v>
      </c>
      <c r="AD30" s="244">
        <v>0.97967099999999996</v>
      </c>
      <c r="AE30" s="244">
        <v>0.97967099999999996</v>
      </c>
      <c r="AF30" s="244">
        <v>0.98067099999999996</v>
      </c>
      <c r="AG30" s="244">
        <v>0.98067099999999996</v>
      </c>
      <c r="AH30" s="244">
        <v>0.97967099999999996</v>
      </c>
      <c r="AI30" s="244">
        <v>0.98267099999999996</v>
      </c>
      <c r="AJ30" s="244">
        <v>0.99467099999999997</v>
      </c>
      <c r="AK30" s="244">
        <v>0.98067099999999996</v>
      </c>
      <c r="AL30" s="244">
        <v>0.97967099999999996</v>
      </c>
      <c r="AM30" s="244">
        <v>0.96867099999999995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0.95134604870999995</v>
      </c>
      <c r="AW30" s="244">
        <v>0.94735737463000003</v>
      </c>
      <c r="AX30" s="244">
        <v>0.95245334026999995</v>
      </c>
      <c r="AY30" s="244">
        <v>0.96545088611999996</v>
      </c>
      <c r="AZ30" s="368">
        <v>0.97106424391000001</v>
      </c>
      <c r="BA30" s="368">
        <v>0.97104138933999995</v>
      </c>
      <c r="BB30" s="368">
        <v>1.0209849544</v>
      </c>
      <c r="BC30" s="368">
        <v>1.0209789654999999</v>
      </c>
      <c r="BD30" s="368">
        <v>1.0209709104</v>
      </c>
      <c r="BE30" s="368">
        <v>1.0409550106000001</v>
      </c>
      <c r="BF30" s="368">
        <v>1.0409328194</v>
      </c>
      <c r="BG30" s="368">
        <v>1.0409844826000001</v>
      </c>
      <c r="BH30" s="368">
        <v>1.0409532339000001</v>
      </c>
      <c r="BI30" s="368">
        <v>1.0409592769</v>
      </c>
      <c r="BJ30" s="368">
        <v>1.0410670497000001</v>
      </c>
      <c r="BK30" s="368">
        <v>1.0530484726</v>
      </c>
      <c r="BL30" s="368">
        <v>1.0530170077000001</v>
      </c>
      <c r="BM30" s="368">
        <v>1.0529850571999999</v>
      </c>
      <c r="BN30" s="368">
        <v>1.0529351342</v>
      </c>
      <c r="BO30" s="368">
        <v>1.0529256416999999</v>
      </c>
      <c r="BP30" s="368">
        <v>1.0529189997999999</v>
      </c>
      <c r="BQ30" s="368">
        <v>1.0529057817</v>
      </c>
      <c r="BR30" s="368">
        <v>1.0528838568000001</v>
      </c>
      <c r="BS30" s="368">
        <v>1.0529349933000001</v>
      </c>
      <c r="BT30" s="368">
        <v>1.0529036995000001</v>
      </c>
      <c r="BU30" s="368">
        <v>1.0529080092000001</v>
      </c>
      <c r="BV30" s="368">
        <v>1.0530205676</v>
      </c>
    </row>
    <row r="31" spans="1:74" ht="11.1" customHeight="1" x14ac:dyDescent="0.2">
      <c r="A31" s="159" t="s">
        <v>1125</v>
      </c>
      <c r="B31" s="170" t="s">
        <v>1124</v>
      </c>
      <c r="C31" s="244">
        <v>1.9688049999999999</v>
      </c>
      <c r="D31" s="244">
        <v>1.9488049999999999</v>
      </c>
      <c r="E31" s="244">
        <v>1.9488049999999999</v>
      </c>
      <c r="F31" s="244">
        <v>1.9688049999999999</v>
      </c>
      <c r="G31" s="244">
        <v>1.9688049999999999</v>
      </c>
      <c r="H31" s="244">
        <v>1.9688049999999999</v>
      </c>
      <c r="I31" s="244">
        <v>1.983805</v>
      </c>
      <c r="J31" s="244">
        <v>1.983805</v>
      </c>
      <c r="K31" s="244">
        <v>1.983805</v>
      </c>
      <c r="L31" s="244">
        <v>1.9788049999999999</v>
      </c>
      <c r="M31" s="244">
        <v>1.9788049999999999</v>
      </c>
      <c r="N31" s="244">
        <v>1.9888049999999999</v>
      </c>
      <c r="O31" s="244">
        <v>1.9388049999999999</v>
      </c>
      <c r="P31" s="244">
        <v>1.9388049999999999</v>
      </c>
      <c r="Q31" s="244">
        <v>1.9488049999999999</v>
      </c>
      <c r="R31" s="244">
        <v>1.9388049999999999</v>
      </c>
      <c r="S31" s="244">
        <v>1.9388049999999999</v>
      </c>
      <c r="T31" s="244">
        <v>1.9488049999999999</v>
      </c>
      <c r="U31" s="244">
        <v>1.9488049999999999</v>
      </c>
      <c r="V31" s="244">
        <v>1.9588049999999999</v>
      </c>
      <c r="W31" s="244">
        <v>1.9288050000000001</v>
      </c>
      <c r="X31" s="244">
        <v>1.9288050000000001</v>
      </c>
      <c r="Y31" s="244">
        <v>1.9288050000000001</v>
      </c>
      <c r="Z31" s="244">
        <v>1.9288050000000001</v>
      </c>
      <c r="AA31" s="244">
        <v>1.9988049999999999</v>
      </c>
      <c r="AB31" s="244">
        <v>1.9988049999999999</v>
      </c>
      <c r="AC31" s="244">
        <v>1.9988049999999999</v>
      </c>
      <c r="AD31" s="244">
        <v>1.9988049999999999</v>
      </c>
      <c r="AE31" s="244">
        <v>1.9988049999999999</v>
      </c>
      <c r="AF31" s="244">
        <v>1.9988049999999999</v>
      </c>
      <c r="AG31" s="244">
        <v>1.9988049999999999</v>
      </c>
      <c r="AH31" s="244">
        <v>1.9988049999999999</v>
      </c>
      <c r="AI31" s="244">
        <v>1.9988049999999999</v>
      </c>
      <c r="AJ31" s="244">
        <v>1.9988049999999999</v>
      </c>
      <c r="AK31" s="244">
        <v>1.9988049999999999</v>
      </c>
      <c r="AL31" s="244">
        <v>1.9988049999999999</v>
      </c>
      <c r="AM31" s="244">
        <v>2.058805</v>
      </c>
      <c r="AN31" s="244">
        <v>2.058805</v>
      </c>
      <c r="AO31" s="244">
        <v>2.058805</v>
      </c>
      <c r="AP31" s="244">
        <v>2.058805</v>
      </c>
      <c r="AQ31" s="244">
        <v>2.058805</v>
      </c>
      <c r="AR31" s="244">
        <v>2.058805</v>
      </c>
      <c r="AS31" s="244">
        <v>2.058805</v>
      </c>
      <c r="AT31" s="244">
        <v>2.058805</v>
      </c>
      <c r="AU31" s="244">
        <v>2.058805</v>
      </c>
      <c r="AV31" s="244">
        <v>2.0582067442</v>
      </c>
      <c r="AW31" s="244">
        <v>2.0583554709</v>
      </c>
      <c r="AX31" s="244">
        <v>2.0583748610999999</v>
      </c>
      <c r="AY31" s="244">
        <v>2.0981712302000002</v>
      </c>
      <c r="AZ31" s="368">
        <v>2.098417408</v>
      </c>
      <c r="BA31" s="368">
        <v>2.0984167708000001</v>
      </c>
      <c r="BB31" s="368">
        <v>2.0983966747</v>
      </c>
      <c r="BC31" s="368">
        <v>2.0984334321000002</v>
      </c>
      <c r="BD31" s="368">
        <v>2.0985482784</v>
      </c>
      <c r="BE31" s="368">
        <v>2.0985504990999999</v>
      </c>
      <c r="BF31" s="368">
        <v>2.0985629284999998</v>
      </c>
      <c r="BG31" s="368">
        <v>2.0986185052000002</v>
      </c>
      <c r="BH31" s="368">
        <v>2.0985327520000001</v>
      </c>
      <c r="BI31" s="368">
        <v>2.0986413166000002</v>
      </c>
      <c r="BJ31" s="368">
        <v>2.0987110785</v>
      </c>
      <c r="BK31" s="368">
        <v>2.1185148979999999</v>
      </c>
      <c r="BL31" s="368">
        <v>2.1187816927999998</v>
      </c>
      <c r="BM31" s="368">
        <v>2.1187226147999998</v>
      </c>
      <c r="BN31" s="368">
        <v>2.1187267293000001</v>
      </c>
      <c r="BO31" s="368">
        <v>2.1187353172000001</v>
      </c>
      <c r="BP31" s="368">
        <v>2.1188482805</v>
      </c>
      <c r="BQ31" s="368">
        <v>2.1188556656999999</v>
      </c>
      <c r="BR31" s="368">
        <v>2.1188608819999999</v>
      </c>
      <c r="BS31" s="368">
        <v>2.1189054027999998</v>
      </c>
      <c r="BT31" s="368">
        <v>2.1188114546999999</v>
      </c>
      <c r="BU31" s="368">
        <v>2.1189032391999998</v>
      </c>
      <c r="BV31" s="368">
        <v>2.1189908682</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369"/>
      <c r="BA32" s="369"/>
      <c r="BB32" s="369"/>
      <c r="BC32" s="369"/>
      <c r="BD32" s="369"/>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9.4477849999999997</v>
      </c>
      <c r="D33" s="244">
        <v>9.3887850000000004</v>
      </c>
      <c r="E33" s="244">
        <v>9.4327850000000009</v>
      </c>
      <c r="F33" s="244">
        <v>9.3337850000000007</v>
      </c>
      <c r="G33" s="244">
        <v>9.3307850000000006</v>
      </c>
      <c r="H33" s="244">
        <v>9.5107850000000003</v>
      </c>
      <c r="I33" s="244">
        <v>9.4117850000000001</v>
      </c>
      <c r="J33" s="244">
        <v>9.2487849999999998</v>
      </c>
      <c r="K33" s="244">
        <v>9.2497849999999993</v>
      </c>
      <c r="L33" s="244">
        <v>9.2827850000000005</v>
      </c>
      <c r="M33" s="244">
        <v>9.3437850000000005</v>
      </c>
      <c r="N33" s="244">
        <v>9.2467849999999991</v>
      </c>
      <c r="O33" s="244">
        <v>9.3927999999999994</v>
      </c>
      <c r="P33" s="244">
        <v>9.4038000000000004</v>
      </c>
      <c r="Q33" s="244">
        <v>9.3857999999999997</v>
      </c>
      <c r="R33" s="244">
        <v>9.2807999999999993</v>
      </c>
      <c r="S33" s="244">
        <v>9.2558000000000007</v>
      </c>
      <c r="T33" s="244">
        <v>9.4307999999999996</v>
      </c>
      <c r="U33" s="244">
        <v>9.2487999999999992</v>
      </c>
      <c r="V33" s="244">
        <v>9.2438000000000002</v>
      </c>
      <c r="W33" s="244">
        <v>9.2408000000000001</v>
      </c>
      <c r="X33" s="244">
        <v>9.3607999999999993</v>
      </c>
      <c r="Y33" s="244">
        <v>9.3767999999999994</v>
      </c>
      <c r="Z33" s="244">
        <v>9.4618000000000002</v>
      </c>
      <c r="AA33" s="244">
        <v>9.4749339999999993</v>
      </c>
      <c r="AB33" s="244">
        <v>9.5009340000000009</v>
      </c>
      <c r="AC33" s="244">
        <v>9.6509339999999995</v>
      </c>
      <c r="AD33" s="244">
        <v>9.5299340000000008</v>
      </c>
      <c r="AE33" s="244">
        <v>9.5199339999999992</v>
      </c>
      <c r="AF33" s="244">
        <v>9.6529340000000001</v>
      </c>
      <c r="AG33" s="244">
        <v>9.4099339999999998</v>
      </c>
      <c r="AH33" s="244">
        <v>9.4329339999999995</v>
      </c>
      <c r="AI33" s="244">
        <v>9.4089340000000004</v>
      </c>
      <c r="AJ33" s="244">
        <v>9.5399340000000006</v>
      </c>
      <c r="AK33" s="244">
        <v>9.5689340000000005</v>
      </c>
      <c r="AL33" s="244">
        <v>9.4629340000000006</v>
      </c>
      <c r="AM33" s="244">
        <v>9.5379339999999999</v>
      </c>
      <c r="AN33" s="244">
        <v>9.3919339999999991</v>
      </c>
      <c r="AO33" s="244">
        <v>9.4349340000000002</v>
      </c>
      <c r="AP33" s="244">
        <v>9.1639339999999994</v>
      </c>
      <c r="AQ33" s="244">
        <v>9.0979340000000004</v>
      </c>
      <c r="AR33" s="244">
        <v>9.2639340000000008</v>
      </c>
      <c r="AS33" s="244">
        <v>9.2019339999999996</v>
      </c>
      <c r="AT33" s="244">
        <v>9.3109339999999996</v>
      </c>
      <c r="AU33" s="244">
        <v>9.2289340000000006</v>
      </c>
      <c r="AV33" s="244">
        <v>9.2093753224999997</v>
      </c>
      <c r="AW33" s="244">
        <v>9.2242833781000009</v>
      </c>
      <c r="AX33" s="244">
        <v>9.1773163274999998</v>
      </c>
      <c r="AY33" s="244">
        <v>9.2321889687999992</v>
      </c>
      <c r="AZ33" s="368">
        <v>9.2444501433999999</v>
      </c>
      <c r="BA33" s="368">
        <v>9.2479321380999995</v>
      </c>
      <c r="BB33" s="368">
        <v>9.2588616671999997</v>
      </c>
      <c r="BC33" s="368">
        <v>9.2690183602000005</v>
      </c>
      <c r="BD33" s="368">
        <v>9.2975963551999996</v>
      </c>
      <c r="BE33" s="368">
        <v>9.2241708176999992</v>
      </c>
      <c r="BF33" s="368">
        <v>9.2457955471000002</v>
      </c>
      <c r="BG33" s="368">
        <v>9.2518484428000001</v>
      </c>
      <c r="BH33" s="368">
        <v>9.2507309828000004</v>
      </c>
      <c r="BI33" s="368">
        <v>9.2677774306000007</v>
      </c>
      <c r="BJ33" s="368">
        <v>9.2201653757000006</v>
      </c>
      <c r="BK33" s="368">
        <v>9.2041042432999998</v>
      </c>
      <c r="BL33" s="368">
        <v>9.2061935203999994</v>
      </c>
      <c r="BM33" s="368">
        <v>9.1976000573000007</v>
      </c>
      <c r="BN33" s="368">
        <v>9.1935483430999998</v>
      </c>
      <c r="BO33" s="368">
        <v>9.2017768594000007</v>
      </c>
      <c r="BP33" s="368">
        <v>9.2350940530999992</v>
      </c>
      <c r="BQ33" s="368">
        <v>9.1639545431999991</v>
      </c>
      <c r="BR33" s="368">
        <v>9.1770137057000003</v>
      </c>
      <c r="BS33" s="368">
        <v>9.1841189035999999</v>
      </c>
      <c r="BT33" s="368">
        <v>9.1884516294999994</v>
      </c>
      <c r="BU33" s="368">
        <v>9.2020542464999995</v>
      </c>
      <c r="BV33" s="368">
        <v>9.1541827909000002</v>
      </c>
    </row>
    <row r="34" spans="1:74" ht="11.1" customHeight="1" x14ac:dyDescent="0.2">
      <c r="A34" s="159" t="s">
        <v>259</v>
      </c>
      <c r="B34" s="170" t="s">
        <v>333</v>
      </c>
      <c r="C34" s="244">
        <v>0.330266</v>
      </c>
      <c r="D34" s="244">
        <v>0.327266</v>
      </c>
      <c r="E34" s="244">
        <v>0.34426600000000002</v>
      </c>
      <c r="F34" s="244">
        <v>0.329266</v>
      </c>
      <c r="G34" s="244">
        <v>0.35126600000000002</v>
      </c>
      <c r="H34" s="244">
        <v>0.35426600000000003</v>
      </c>
      <c r="I34" s="244">
        <v>0.36426599999999998</v>
      </c>
      <c r="J34" s="244">
        <v>0.36526599999999998</v>
      </c>
      <c r="K34" s="244">
        <v>0.331266</v>
      </c>
      <c r="L34" s="244">
        <v>0.34726600000000002</v>
      </c>
      <c r="M34" s="244">
        <v>0.33526600000000001</v>
      </c>
      <c r="N34" s="244">
        <v>0.31926599999999999</v>
      </c>
      <c r="O34" s="244">
        <v>0.36228100000000002</v>
      </c>
      <c r="P34" s="244">
        <v>0.36528100000000002</v>
      </c>
      <c r="Q34" s="244">
        <v>0.36428100000000002</v>
      </c>
      <c r="R34" s="244">
        <v>0.35428100000000001</v>
      </c>
      <c r="S34" s="244">
        <v>0.31628099999999998</v>
      </c>
      <c r="T34" s="244">
        <v>0.35628100000000001</v>
      </c>
      <c r="U34" s="244">
        <v>0.36328100000000002</v>
      </c>
      <c r="V34" s="244">
        <v>0.37228099999999997</v>
      </c>
      <c r="W34" s="244">
        <v>0.38828099999999999</v>
      </c>
      <c r="X34" s="244">
        <v>0.402281</v>
      </c>
      <c r="Y34" s="244">
        <v>0.40828100000000001</v>
      </c>
      <c r="Z34" s="244">
        <v>0.43028100000000002</v>
      </c>
      <c r="AA34" s="244">
        <v>0.406281</v>
      </c>
      <c r="AB34" s="244">
        <v>0.44228099999999998</v>
      </c>
      <c r="AC34" s="244">
        <v>0.42628100000000002</v>
      </c>
      <c r="AD34" s="244">
        <v>0.465281</v>
      </c>
      <c r="AE34" s="244">
        <v>0.44828099999999999</v>
      </c>
      <c r="AF34" s="244">
        <v>0.49428100000000003</v>
      </c>
      <c r="AG34" s="244">
        <v>0.49728099999999997</v>
      </c>
      <c r="AH34" s="244">
        <v>0.523281</v>
      </c>
      <c r="AI34" s="244">
        <v>0.51828099999999999</v>
      </c>
      <c r="AJ34" s="244">
        <v>0.55728100000000003</v>
      </c>
      <c r="AK34" s="244">
        <v>0.54028100000000001</v>
      </c>
      <c r="AL34" s="244">
        <v>0.53428100000000001</v>
      </c>
      <c r="AM34" s="244">
        <v>0.48828100000000002</v>
      </c>
      <c r="AN34" s="244">
        <v>0.45828099999999999</v>
      </c>
      <c r="AO34" s="244">
        <v>0.51628099999999999</v>
      </c>
      <c r="AP34" s="244">
        <v>0.528281</v>
      </c>
      <c r="AQ34" s="244">
        <v>0.461281</v>
      </c>
      <c r="AR34" s="244">
        <v>0.50028099999999998</v>
      </c>
      <c r="AS34" s="244">
        <v>0.48228100000000002</v>
      </c>
      <c r="AT34" s="244">
        <v>0.52028099999999999</v>
      </c>
      <c r="AU34" s="244">
        <v>0.49428100000000003</v>
      </c>
      <c r="AV34" s="244">
        <v>0.49852775262999999</v>
      </c>
      <c r="AW34" s="244">
        <v>0.49541694005999998</v>
      </c>
      <c r="AX34" s="244">
        <v>0.48914608787000002</v>
      </c>
      <c r="AY34" s="244">
        <v>0.50188744901000004</v>
      </c>
      <c r="AZ34" s="368">
        <v>0.51519429723999999</v>
      </c>
      <c r="BA34" s="368">
        <v>0.51287654931000004</v>
      </c>
      <c r="BB34" s="368">
        <v>0.51050915282999998</v>
      </c>
      <c r="BC34" s="368">
        <v>0.50828509737000005</v>
      </c>
      <c r="BD34" s="368">
        <v>0.50625809332000005</v>
      </c>
      <c r="BE34" s="368">
        <v>0.50394587463999996</v>
      </c>
      <c r="BF34" s="368">
        <v>0.50165907432000001</v>
      </c>
      <c r="BG34" s="368">
        <v>0.49948099701999998</v>
      </c>
      <c r="BH34" s="368">
        <v>0.49694514855999999</v>
      </c>
      <c r="BI34" s="368">
        <v>0.49490032147000002</v>
      </c>
      <c r="BJ34" s="368">
        <v>0.49275701201</v>
      </c>
      <c r="BK34" s="368">
        <v>0.48991251903999999</v>
      </c>
      <c r="BL34" s="368">
        <v>0.48807165858000001</v>
      </c>
      <c r="BM34" s="368">
        <v>0.48540627720000001</v>
      </c>
      <c r="BN34" s="368">
        <v>0.48290025142999998</v>
      </c>
      <c r="BO34" s="368">
        <v>0.48040510436</v>
      </c>
      <c r="BP34" s="368">
        <v>0.47817347834000001</v>
      </c>
      <c r="BQ34" s="368">
        <v>0.47567445581000001</v>
      </c>
      <c r="BR34" s="368">
        <v>0.47316954755000001</v>
      </c>
      <c r="BS34" s="368">
        <v>0.47076364133999998</v>
      </c>
      <c r="BT34" s="368">
        <v>0.46800719567999999</v>
      </c>
      <c r="BU34" s="368">
        <v>0.46572005784999998</v>
      </c>
      <c r="BV34" s="368">
        <v>0.46342205020999999</v>
      </c>
    </row>
    <row r="35" spans="1:74" ht="11.1" customHeight="1" x14ac:dyDescent="0.2">
      <c r="A35" s="159" t="s">
        <v>260</v>
      </c>
      <c r="B35" s="170" t="s">
        <v>334</v>
      </c>
      <c r="C35" s="244">
        <v>4.8375899999999996</v>
      </c>
      <c r="D35" s="244">
        <v>4.7875899999999998</v>
      </c>
      <c r="E35" s="244">
        <v>4.8295899999999996</v>
      </c>
      <c r="F35" s="244">
        <v>4.8515899999999998</v>
      </c>
      <c r="G35" s="244">
        <v>4.8125900000000001</v>
      </c>
      <c r="H35" s="244">
        <v>4.9395899999999999</v>
      </c>
      <c r="I35" s="244">
        <v>4.8265900000000004</v>
      </c>
      <c r="J35" s="244">
        <v>4.7565900000000001</v>
      </c>
      <c r="K35" s="244">
        <v>4.77759</v>
      </c>
      <c r="L35" s="244">
        <v>4.76959</v>
      </c>
      <c r="M35" s="244">
        <v>4.8225899999999999</v>
      </c>
      <c r="N35" s="244">
        <v>4.76959</v>
      </c>
      <c r="O35" s="244">
        <v>4.7895899999999996</v>
      </c>
      <c r="P35" s="244">
        <v>4.7815899999999996</v>
      </c>
      <c r="Q35" s="244">
        <v>4.7895899999999996</v>
      </c>
      <c r="R35" s="244">
        <v>4.8075900000000003</v>
      </c>
      <c r="S35" s="244">
        <v>4.7975899999999996</v>
      </c>
      <c r="T35" s="244">
        <v>4.8955900000000003</v>
      </c>
      <c r="U35" s="244">
        <v>4.7735900000000004</v>
      </c>
      <c r="V35" s="244">
        <v>4.8115899999999998</v>
      </c>
      <c r="W35" s="244">
        <v>4.7405900000000001</v>
      </c>
      <c r="X35" s="244">
        <v>4.8375899999999996</v>
      </c>
      <c r="Y35" s="244">
        <v>4.8305899999999999</v>
      </c>
      <c r="Z35" s="244">
        <v>4.8985900000000004</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4.9005397963000004</v>
      </c>
      <c r="AW35" s="244">
        <v>4.9236206177000001</v>
      </c>
      <c r="AX35" s="244">
        <v>4.8684134021999999</v>
      </c>
      <c r="AY35" s="244">
        <v>4.9224754471000001</v>
      </c>
      <c r="AZ35" s="368">
        <v>4.9172196232000003</v>
      </c>
      <c r="BA35" s="368">
        <v>4.9152081412999999</v>
      </c>
      <c r="BB35" s="368">
        <v>4.9230305456999996</v>
      </c>
      <c r="BC35" s="368">
        <v>4.9454302814000002</v>
      </c>
      <c r="BD35" s="368">
        <v>4.9791009878999999</v>
      </c>
      <c r="BE35" s="368">
        <v>4.9174564804000003</v>
      </c>
      <c r="BF35" s="368">
        <v>4.9523909853000001</v>
      </c>
      <c r="BG35" s="368">
        <v>4.9741991258000002</v>
      </c>
      <c r="BH35" s="368">
        <v>4.9912934693000004</v>
      </c>
      <c r="BI35" s="368">
        <v>5.0105881482000001</v>
      </c>
      <c r="BJ35" s="368">
        <v>4.9684897395999998</v>
      </c>
      <c r="BK35" s="368">
        <v>4.9402378739000001</v>
      </c>
      <c r="BL35" s="368">
        <v>4.9369654815999997</v>
      </c>
      <c r="BM35" s="368">
        <v>4.9335902954000002</v>
      </c>
      <c r="BN35" s="368">
        <v>4.9433367745999997</v>
      </c>
      <c r="BO35" s="368">
        <v>4.9654135090000002</v>
      </c>
      <c r="BP35" s="368">
        <v>4.9997664311000003</v>
      </c>
      <c r="BQ35" s="368">
        <v>4.9398730768999997</v>
      </c>
      <c r="BR35" s="368">
        <v>4.9752249470000001</v>
      </c>
      <c r="BS35" s="368">
        <v>4.9974215080000004</v>
      </c>
      <c r="BT35" s="368">
        <v>5.0150120853000004</v>
      </c>
      <c r="BU35" s="368">
        <v>5.0345014288999996</v>
      </c>
      <c r="BV35" s="368">
        <v>4.9945290569000003</v>
      </c>
    </row>
    <row r="36" spans="1:74" ht="11.1" customHeight="1" x14ac:dyDescent="0.2">
      <c r="A36" s="159" t="s">
        <v>261</v>
      </c>
      <c r="B36" s="170" t="s">
        <v>335</v>
      </c>
      <c r="C36" s="244">
        <v>1.024969</v>
      </c>
      <c r="D36" s="244">
        <v>1.026969</v>
      </c>
      <c r="E36" s="244">
        <v>1.024969</v>
      </c>
      <c r="F36" s="244">
        <v>1.002969</v>
      </c>
      <c r="G36" s="244">
        <v>1.012969</v>
      </c>
      <c r="H36" s="244">
        <v>1.0299689999999999</v>
      </c>
      <c r="I36" s="244">
        <v>1.0299689999999999</v>
      </c>
      <c r="J36" s="244">
        <v>1.0119689999999999</v>
      </c>
      <c r="K36" s="244">
        <v>1.012969</v>
      </c>
      <c r="L36" s="244">
        <v>1.020969</v>
      </c>
      <c r="M36" s="244">
        <v>1.0039689999999999</v>
      </c>
      <c r="N36" s="244">
        <v>1.006969</v>
      </c>
      <c r="O36" s="244">
        <v>1.014969</v>
      </c>
      <c r="P36" s="244">
        <v>1.030969</v>
      </c>
      <c r="Q36" s="244">
        <v>1.048969</v>
      </c>
      <c r="R36" s="244">
        <v>1.028969</v>
      </c>
      <c r="S36" s="244">
        <v>1.022969</v>
      </c>
      <c r="T36" s="244">
        <v>1.0259689999999999</v>
      </c>
      <c r="U36" s="244">
        <v>1.004969</v>
      </c>
      <c r="V36" s="244">
        <v>1.014969</v>
      </c>
      <c r="W36" s="244">
        <v>1.010969</v>
      </c>
      <c r="X36" s="244">
        <v>1.0079689999999999</v>
      </c>
      <c r="Y36" s="244">
        <v>0.99596899999999999</v>
      </c>
      <c r="Z36" s="244">
        <v>1.0019690000000001</v>
      </c>
      <c r="AA36" s="244">
        <v>1.0029999999999999</v>
      </c>
      <c r="AB36" s="244">
        <v>1.0009999999999999</v>
      </c>
      <c r="AC36" s="244">
        <v>1.0129999999999999</v>
      </c>
      <c r="AD36" s="244">
        <v>0.997</v>
      </c>
      <c r="AE36" s="244">
        <v>0.98599999999999999</v>
      </c>
      <c r="AF36" s="244">
        <v>0.97699999999999998</v>
      </c>
      <c r="AG36" s="244">
        <v>0.98599999999999999</v>
      </c>
      <c r="AH36" s="244">
        <v>0.96799999999999997</v>
      </c>
      <c r="AI36" s="244">
        <v>0.95499999999999996</v>
      </c>
      <c r="AJ36" s="244">
        <v>0.99199999999999999</v>
      </c>
      <c r="AK36" s="244">
        <v>0.98399999999999999</v>
      </c>
      <c r="AL36" s="244">
        <v>0.97099999999999997</v>
      </c>
      <c r="AM36" s="244">
        <v>0.97799999999999998</v>
      </c>
      <c r="AN36" s="244">
        <v>0.95199999999999996</v>
      </c>
      <c r="AO36" s="244">
        <v>0.94899999999999995</v>
      </c>
      <c r="AP36" s="244">
        <v>0.88700000000000001</v>
      </c>
      <c r="AQ36" s="244">
        <v>0.89200000000000002</v>
      </c>
      <c r="AR36" s="244">
        <v>0.92</v>
      </c>
      <c r="AS36" s="244">
        <v>0.93500000000000005</v>
      </c>
      <c r="AT36" s="244">
        <v>0.92300000000000004</v>
      </c>
      <c r="AU36" s="244">
        <v>0.91300000000000003</v>
      </c>
      <c r="AV36" s="244">
        <v>0.89563370289999999</v>
      </c>
      <c r="AW36" s="244">
        <v>0.89866507184</v>
      </c>
      <c r="AX36" s="244">
        <v>0.89629732485000002</v>
      </c>
      <c r="AY36" s="244">
        <v>0.90201097916999995</v>
      </c>
      <c r="AZ36" s="368">
        <v>0.90965519743000001</v>
      </c>
      <c r="BA36" s="368">
        <v>0.90798520566999996</v>
      </c>
      <c r="BB36" s="368">
        <v>0.90404811964999998</v>
      </c>
      <c r="BC36" s="368">
        <v>0.89846110405000001</v>
      </c>
      <c r="BD36" s="368">
        <v>0.89318644635</v>
      </c>
      <c r="BE36" s="368">
        <v>0.89439524319999997</v>
      </c>
      <c r="BF36" s="368">
        <v>0.89309460699999998</v>
      </c>
      <c r="BG36" s="368">
        <v>0.88701159755000003</v>
      </c>
      <c r="BH36" s="368">
        <v>0.88137753071000002</v>
      </c>
      <c r="BI36" s="368">
        <v>0.88523776018</v>
      </c>
      <c r="BJ36" s="368">
        <v>0.88358587160000002</v>
      </c>
      <c r="BK36" s="368">
        <v>0.88304122535999996</v>
      </c>
      <c r="BL36" s="368">
        <v>0.88951863675999998</v>
      </c>
      <c r="BM36" s="368">
        <v>0.89555072912</v>
      </c>
      <c r="BN36" s="368">
        <v>0.89405257908000002</v>
      </c>
      <c r="BO36" s="368">
        <v>0.88639394532000004</v>
      </c>
      <c r="BP36" s="368">
        <v>0.88719499684000003</v>
      </c>
      <c r="BQ36" s="368">
        <v>0.89026580349999995</v>
      </c>
      <c r="BR36" s="368">
        <v>0.88060200277</v>
      </c>
      <c r="BS36" s="368">
        <v>0.87580108509999999</v>
      </c>
      <c r="BT36" s="368">
        <v>0.87595981623999997</v>
      </c>
      <c r="BU36" s="368">
        <v>0.87773403743</v>
      </c>
      <c r="BV36" s="368">
        <v>0.87584075842999998</v>
      </c>
    </row>
    <row r="37" spans="1:74" ht="11.1" customHeight="1" x14ac:dyDescent="0.2">
      <c r="A37" s="159" t="s">
        <v>1031</v>
      </c>
      <c r="B37" s="170" t="s">
        <v>1030</v>
      </c>
      <c r="C37" s="244">
        <v>0.91870399999999997</v>
      </c>
      <c r="D37" s="244">
        <v>0.90270399999999995</v>
      </c>
      <c r="E37" s="244">
        <v>0.91070399999999996</v>
      </c>
      <c r="F37" s="244">
        <v>0.90470399999999995</v>
      </c>
      <c r="G37" s="244">
        <v>0.89870399999999995</v>
      </c>
      <c r="H37" s="244">
        <v>0.89470400000000005</v>
      </c>
      <c r="I37" s="244">
        <v>0.90270399999999995</v>
      </c>
      <c r="J37" s="244">
        <v>0.88670400000000005</v>
      </c>
      <c r="K37" s="244">
        <v>0.88470400000000005</v>
      </c>
      <c r="L37" s="244">
        <v>0.88470400000000005</v>
      </c>
      <c r="M37" s="244">
        <v>0.88270400000000004</v>
      </c>
      <c r="N37" s="244">
        <v>0.89670399999999995</v>
      </c>
      <c r="O37" s="244">
        <v>0.91170399999999996</v>
      </c>
      <c r="P37" s="244">
        <v>0.93070399999999998</v>
      </c>
      <c r="Q37" s="244">
        <v>0.92370399999999997</v>
      </c>
      <c r="R37" s="244">
        <v>0.91970399999999997</v>
      </c>
      <c r="S37" s="244">
        <v>0.92270399999999997</v>
      </c>
      <c r="T37" s="244">
        <v>0.92570399999999997</v>
      </c>
      <c r="U37" s="244">
        <v>0.87670400000000004</v>
      </c>
      <c r="V37" s="244">
        <v>0.89670399999999995</v>
      </c>
      <c r="W37" s="244">
        <v>0.94870399999999999</v>
      </c>
      <c r="X37" s="244">
        <v>0.89070400000000005</v>
      </c>
      <c r="Y37" s="244">
        <v>0.90570399999999995</v>
      </c>
      <c r="Z37" s="244">
        <v>0.91370399999999996</v>
      </c>
      <c r="AA37" s="244">
        <v>0.90700000000000003</v>
      </c>
      <c r="AB37" s="244">
        <v>0.94499999999999995</v>
      </c>
      <c r="AC37" s="244">
        <v>0.93799999999999994</v>
      </c>
      <c r="AD37" s="244">
        <v>0.93200000000000005</v>
      </c>
      <c r="AE37" s="244">
        <v>0.93200000000000005</v>
      </c>
      <c r="AF37" s="244">
        <v>0.93400000000000005</v>
      </c>
      <c r="AG37" s="244">
        <v>0.92500000000000004</v>
      </c>
      <c r="AH37" s="244">
        <v>0.90900000000000003</v>
      </c>
      <c r="AI37" s="244">
        <v>0.90700000000000003</v>
      </c>
      <c r="AJ37" s="244">
        <v>0.89900000000000002</v>
      </c>
      <c r="AK37" s="244">
        <v>0.91</v>
      </c>
      <c r="AL37" s="244">
        <v>0.91400000000000003</v>
      </c>
      <c r="AM37" s="244">
        <v>0.90700000000000003</v>
      </c>
      <c r="AN37" s="244">
        <v>0.90800000000000003</v>
      </c>
      <c r="AO37" s="244">
        <v>0.90800000000000003</v>
      </c>
      <c r="AP37" s="244">
        <v>0.89700000000000002</v>
      </c>
      <c r="AQ37" s="244">
        <v>0.88700000000000001</v>
      </c>
      <c r="AR37" s="244">
        <v>0.88900000000000001</v>
      </c>
      <c r="AS37" s="244">
        <v>0.88300000000000001</v>
      </c>
      <c r="AT37" s="244">
        <v>0.88600000000000001</v>
      </c>
      <c r="AU37" s="244">
        <v>0.86299999999999999</v>
      </c>
      <c r="AV37" s="244">
        <v>0.88410904480999997</v>
      </c>
      <c r="AW37" s="244">
        <v>0.88090914370999995</v>
      </c>
      <c r="AX37" s="244">
        <v>0.87743015177999995</v>
      </c>
      <c r="AY37" s="244">
        <v>0.87146991041999999</v>
      </c>
      <c r="AZ37" s="368">
        <v>0.86848029547000005</v>
      </c>
      <c r="BA37" s="368">
        <v>0.86495808711</v>
      </c>
      <c r="BB37" s="368">
        <v>0.86139388910000003</v>
      </c>
      <c r="BC37" s="368">
        <v>0.85795237343999997</v>
      </c>
      <c r="BD37" s="368">
        <v>0.85467936283000001</v>
      </c>
      <c r="BE37" s="368">
        <v>0.85116332134999995</v>
      </c>
      <c r="BF37" s="368">
        <v>0.84766930909000004</v>
      </c>
      <c r="BG37" s="368">
        <v>0.84426840278000004</v>
      </c>
      <c r="BH37" s="368">
        <v>0.84056252563</v>
      </c>
      <c r="BI37" s="368">
        <v>0.83727596011000005</v>
      </c>
      <c r="BJ37" s="368">
        <v>0.83740566349000001</v>
      </c>
      <c r="BK37" s="368">
        <v>0.846561499</v>
      </c>
      <c r="BL37" s="368">
        <v>0.84561637296000003</v>
      </c>
      <c r="BM37" s="368">
        <v>0.84396805729000002</v>
      </c>
      <c r="BN37" s="368">
        <v>0.84245610249000003</v>
      </c>
      <c r="BO37" s="368">
        <v>0.84095380067000003</v>
      </c>
      <c r="BP37" s="368">
        <v>0.83767672684000005</v>
      </c>
      <c r="BQ37" s="368">
        <v>0.83417182972000004</v>
      </c>
      <c r="BR37" s="368">
        <v>0.83066225243000003</v>
      </c>
      <c r="BS37" s="368">
        <v>0.82723748891000004</v>
      </c>
      <c r="BT37" s="368">
        <v>0.82351392833000003</v>
      </c>
      <c r="BU37" s="368">
        <v>0.82019115357000005</v>
      </c>
      <c r="BV37" s="368">
        <v>0.81685941184999999</v>
      </c>
    </row>
    <row r="38" spans="1:74" ht="11.1" customHeight="1" x14ac:dyDescent="0.2">
      <c r="A38" s="159" t="s">
        <v>262</v>
      </c>
      <c r="B38" s="170" t="s">
        <v>336</v>
      </c>
      <c r="C38" s="244">
        <v>0.77023399999999997</v>
      </c>
      <c r="D38" s="244">
        <v>0.76223399999999997</v>
      </c>
      <c r="E38" s="244">
        <v>0.75623399999999996</v>
      </c>
      <c r="F38" s="244">
        <v>0.71823400000000004</v>
      </c>
      <c r="G38" s="244">
        <v>0.71723400000000004</v>
      </c>
      <c r="H38" s="244">
        <v>0.77723399999999998</v>
      </c>
      <c r="I38" s="244">
        <v>0.75423399999999996</v>
      </c>
      <c r="J38" s="244">
        <v>0.71523400000000004</v>
      </c>
      <c r="K38" s="244">
        <v>0.73923399999999995</v>
      </c>
      <c r="L38" s="244">
        <v>0.73923399999999995</v>
      </c>
      <c r="M38" s="244">
        <v>0.75723399999999996</v>
      </c>
      <c r="N38" s="244">
        <v>0.73723399999999994</v>
      </c>
      <c r="O38" s="244">
        <v>0.79123399999999999</v>
      </c>
      <c r="P38" s="244">
        <v>0.77823399999999998</v>
      </c>
      <c r="Q38" s="244">
        <v>0.78423399999999999</v>
      </c>
      <c r="R38" s="244">
        <v>0.75823399999999996</v>
      </c>
      <c r="S38" s="244">
        <v>0.74823399999999995</v>
      </c>
      <c r="T38" s="244">
        <v>0.77723399999999998</v>
      </c>
      <c r="U38" s="244">
        <v>0.76823399999999997</v>
      </c>
      <c r="V38" s="244">
        <v>0.70123400000000002</v>
      </c>
      <c r="W38" s="244">
        <v>0.70823400000000003</v>
      </c>
      <c r="X38" s="244">
        <v>0.75023399999999996</v>
      </c>
      <c r="Y38" s="244">
        <v>0.75523399999999996</v>
      </c>
      <c r="Z38" s="244">
        <v>0.75323399999999996</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0.72699999999999998</v>
      </c>
      <c r="AN38" s="244">
        <v>0.70699999999999996</v>
      </c>
      <c r="AO38" s="244">
        <v>0.70199999999999996</v>
      </c>
      <c r="AP38" s="244">
        <v>0.60599999999999998</v>
      </c>
      <c r="AQ38" s="244">
        <v>0.59299999999999997</v>
      </c>
      <c r="AR38" s="244">
        <v>0.60199999999999998</v>
      </c>
      <c r="AS38" s="244">
        <v>0.624</v>
      </c>
      <c r="AT38" s="244">
        <v>0.63300000000000001</v>
      </c>
      <c r="AU38" s="244">
        <v>0.625</v>
      </c>
      <c r="AV38" s="244">
        <v>0.61563391694000003</v>
      </c>
      <c r="AW38" s="244">
        <v>0.62548942631000004</v>
      </c>
      <c r="AX38" s="244">
        <v>0.62326264840000001</v>
      </c>
      <c r="AY38" s="244">
        <v>0.62529124056999996</v>
      </c>
      <c r="AZ38" s="368">
        <v>0.62306305039999998</v>
      </c>
      <c r="BA38" s="368">
        <v>0.63909565307000005</v>
      </c>
      <c r="BB38" s="368">
        <v>0.63529720676000001</v>
      </c>
      <c r="BC38" s="368">
        <v>0.63310290583999995</v>
      </c>
      <c r="BD38" s="368">
        <v>0.63102240798999998</v>
      </c>
      <c r="BE38" s="368">
        <v>0.62877417915</v>
      </c>
      <c r="BF38" s="368">
        <v>0.62553961814000003</v>
      </c>
      <c r="BG38" s="368">
        <v>0.62336739712</v>
      </c>
      <c r="BH38" s="368">
        <v>0.62098518724999996</v>
      </c>
      <c r="BI38" s="368">
        <v>0.61888858860999996</v>
      </c>
      <c r="BJ38" s="368">
        <v>0.61573345132000001</v>
      </c>
      <c r="BK38" s="368">
        <v>0.62498389269999999</v>
      </c>
      <c r="BL38" s="368">
        <v>0.62328356831999998</v>
      </c>
      <c r="BM38" s="368">
        <v>0.62144838762999999</v>
      </c>
      <c r="BN38" s="368">
        <v>0.61918325967999999</v>
      </c>
      <c r="BO38" s="368">
        <v>0.61744501151999998</v>
      </c>
      <c r="BP38" s="368">
        <v>0.61485944514000002</v>
      </c>
      <c r="BQ38" s="368">
        <v>0.61211661926000005</v>
      </c>
      <c r="BR38" s="368">
        <v>0.60836925074000003</v>
      </c>
      <c r="BS38" s="368">
        <v>0.60567861110999999</v>
      </c>
      <c r="BT38" s="368">
        <v>0.60278226749999997</v>
      </c>
      <c r="BU38" s="368">
        <v>0.60015891850000003</v>
      </c>
      <c r="BV38" s="368">
        <v>0.59752824250000003</v>
      </c>
    </row>
    <row r="39" spans="1:74" ht="11.1" customHeight="1" x14ac:dyDescent="0.2">
      <c r="A39" s="159" t="s">
        <v>263</v>
      </c>
      <c r="B39" s="170" t="s">
        <v>337</v>
      </c>
      <c r="C39" s="244">
        <v>0.31678299999999998</v>
      </c>
      <c r="D39" s="244">
        <v>0.31578299999999998</v>
      </c>
      <c r="E39" s="244">
        <v>0.31578299999999998</v>
      </c>
      <c r="F39" s="244">
        <v>0.31578299999999998</v>
      </c>
      <c r="G39" s="244">
        <v>0.31578299999999998</v>
      </c>
      <c r="H39" s="244">
        <v>0.31578299999999998</v>
      </c>
      <c r="I39" s="244">
        <v>0.31178299999999998</v>
      </c>
      <c r="J39" s="244">
        <v>0.29578300000000002</v>
      </c>
      <c r="K39" s="244">
        <v>0.29578300000000002</v>
      </c>
      <c r="L39" s="244">
        <v>0.30178300000000002</v>
      </c>
      <c r="M39" s="244">
        <v>0.30578300000000003</v>
      </c>
      <c r="N39" s="244">
        <v>0.29178300000000001</v>
      </c>
      <c r="O39" s="244">
        <v>0.29778300000000002</v>
      </c>
      <c r="P39" s="244">
        <v>0.29478300000000002</v>
      </c>
      <c r="Q39" s="244">
        <v>0.28478300000000001</v>
      </c>
      <c r="R39" s="244">
        <v>0.28178300000000001</v>
      </c>
      <c r="S39" s="244">
        <v>0.28178300000000001</v>
      </c>
      <c r="T39" s="244">
        <v>0.272783</v>
      </c>
      <c r="U39" s="244">
        <v>0.276783</v>
      </c>
      <c r="V39" s="244">
        <v>0.25878299999999999</v>
      </c>
      <c r="W39" s="244">
        <v>0.269783</v>
      </c>
      <c r="X39" s="244">
        <v>0.26778299999999999</v>
      </c>
      <c r="Y39" s="244">
        <v>0.270783</v>
      </c>
      <c r="Z39" s="244">
        <v>0.26278299999999999</v>
      </c>
      <c r="AA39" s="244">
        <v>0.26521699999999998</v>
      </c>
      <c r="AB39" s="244">
        <v>0.27121699999999999</v>
      </c>
      <c r="AC39" s="244">
        <v>0.28021699999999999</v>
      </c>
      <c r="AD39" s="244">
        <v>0.27121699999999999</v>
      </c>
      <c r="AE39" s="244">
        <v>0.27421699999999999</v>
      </c>
      <c r="AF39" s="244">
        <v>0.26721699999999998</v>
      </c>
      <c r="AG39" s="244">
        <v>0.25221700000000002</v>
      </c>
      <c r="AH39" s="244">
        <v>0.25621699999999997</v>
      </c>
      <c r="AI39" s="244">
        <v>0.24821699999999999</v>
      </c>
      <c r="AJ39" s="244">
        <v>0.25621699999999997</v>
      </c>
      <c r="AK39" s="244">
        <v>0.24421699999999999</v>
      </c>
      <c r="AL39" s="244">
        <v>0.23421700000000001</v>
      </c>
      <c r="AM39" s="244">
        <v>0.24821699999999999</v>
      </c>
      <c r="AN39" s="244">
        <v>0.24721699999999999</v>
      </c>
      <c r="AO39" s="244">
        <v>0.23921700000000001</v>
      </c>
      <c r="AP39" s="244">
        <v>0.24121699999999999</v>
      </c>
      <c r="AQ39" s="244">
        <v>0.23421700000000001</v>
      </c>
      <c r="AR39" s="244">
        <v>0.228217</v>
      </c>
      <c r="AS39" s="244">
        <v>0.228217</v>
      </c>
      <c r="AT39" s="244">
        <v>0.222217</v>
      </c>
      <c r="AU39" s="244">
        <v>0.222217</v>
      </c>
      <c r="AV39" s="244">
        <v>0.22404049022</v>
      </c>
      <c r="AW39" s="244">
        <v>0.22615511654000001</v>
      </c>
      <c r="AX39" s="244">
        <v>0.23351178365</v>
      </c>
      <c r="AY39" s="244">
        <v>0.21996668877</v>
      </c>
      <c r="AZ39" s="368">
        <v>0.21899201285</v>
      </c>
      <c r="BA39" s="368">
        <v>0.21879306309999999</v>
      </c>
      <c r="BB39" s="368">
        <v>0.22696159133999999</v>
      </c>
      <c r="BC39" s="368">
        <v>0.22679657058</v>
      </c>
      <c r="BD39" s="368">
        <v>0.22670247637999999</v>
      </c>
      <c r="BE39" s="368">
        <v>0.22650603078000001</v>
      </c>
      <c r="BF39" s="368">
        <v>0.22531883836</v>
      </c>
      <c r="BG39" s="368">
        <v>0.2241708265</v>
      </c>
      <c r="BH39" s="368">
        <v>0.22289438422999999</v>
      </c>
      <c r="BI39" s="368">
        <v>0.22179447290000001</v>
      </c>
      <c r="BJ39" s="368">
        <v>0.22065928535000001</v>
      </c>
      <c r="BK39" s="368">
        <v>0.21946135632</v>
      </c>
      <c r="BL39" s="368">
        <v>0.21863899902</v>
      </c>
      <c r="BM39" s="368">
        <v>0.21752053425000001</v>
      </c>
      <c r="BN39" s="368">
        <v>0.21645945735</v>
      </c>
      <c r="BO39" s="368">
        <v>0.21540241802000001</v>
      </c>
      <c r="BP39" s="368">
        <v>0.21444018509000001</v>
      </c>
      <c r="BQ39" s="368">
        <v>0.21338200049</v>
      </c>
      <c r="BR39" s="368">
        <v>0.21232181959999999</v>
      </c>
      <c r="BS39" s="368">
        <v>0.21129732445999999</v>
      </c>
      <c r="BT39" s="368">
        <v>0.21014699507000001</v>
      </c>
      <c r="BU39" s="368">
        <v>0.20916539303000001</v>
      </c>
      <c r="BV39" s="368">
        <v>0.2081799912</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369"/>
      <c r="BA40" s="369"/>
      <c r="BB40" s="369"/>
      <c r="BC40" s="369"/>
      <c r="BD40" s="369"/>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1.5167029999999999</v>
      </c>
      <c r="D41" s="244">
        <v>1.507703</v>
      </c>
      <c r="E41" s="244">
        <v>1.495703</v>
      </c>
      <c r="F41" s="244">
        <v>1.4987029999999999</v>
      </c>
      <c r="G41" s="244">
        <v>1.5107029999999999</v>
      </c>
      <c r="H41" s="244">
        <v>1.5067029999999999</v>
      </c>
      <c r="I41" s="244">
        <v>1.519703</v>
      </c>
      <c r="J41" s="244">
        <v>1.5227029999999999</v>
      </c>
      <c r="K41" s="244">
        <v>1.5487029999999999</v>
      </c>
      <c r="L41" s="244">
        <v>1.543703</v>
      </c>
      <c r="M41" s="244">
        <v>1.5427029999999999</v>
      </c>
      <c r="N41" s="244">
        <v>1.543703</v>
      </c>
      <c r="O41" s="244">
        <v>1.4507030000000001</v>
      </c>
      <c r="P41" s="244">
        <v>1.4687030000000001</v>
      </c>
      <c r="Q41" s="244">
        <v>1.483703</v>
      </c>
      <c r="R41" s="244">
        <v>1.4947029999999999</v>
      </c>
      <c r="S41" s="244">
        <v>1.4987029999999999</v>
      </c>
      <c r="T41" s="244">
        <v>1.4807030000000001</v>
      </c>
      <c r="U41" s="244">
        <v>1.513703</v>
      </c>
      <c r="V41" s="244">
        <v>1.517703</v>
      </c>
      <c r="W41" s="244">
        <v>1.511703</v>
      </c>
      <c r="X41" s="244">
        <v>1.4907029999999999</v>
      </c>
      <c r="Y41" s="244">
        <v>1.493703</v>
      </c>
      <c r="Z41" s="244">
        <v>1.5047029999999999</v>
      </c>
      <c r="AA41" s="244">
        <v>1.480702</v>
      </c>
      <c r="AB41" s="244">
        <v>1.4717020000000001</v>
      </c>
      <c r="AC41" s="244">
        <v>1.494702</v>
      </c>
      <c r="AD41" s="244">
        <v>1.486702</v>
      </c>
      <c r="AE41" s="244">
        <v>1.508702</v>
      </c>
      <c r="AF41" s="244">
        <v>1.5177020000000001</v>
      </c>
      <c r="AG41" s="244">
        <v>1.5117020000000001</v>
      </c>
      <c r="AH41" s="244">
        <v>1.498702</v>
      </c>
      <c r="AI41" s="244">
        <v>1.4997020000000001</v>
      </c>
      <c r="AJ41" s="244">
        <v>1.4777020000000001</v>
      </c>
      <c r="AK41" s="244">
        <v>1.4937020000000001</v>
      </c>
      <c r="AL41" s="244">
        <v>1.4957020000000001</v>
      </c>
      <c r="AM41" s="244">
        <v>1.4737020000000001</v>
      </c>
      <c r="AN41" s="244">
        <v>1.466702</v>
      </c>
      <c r="AO41" s="244">
        <v>1.4547019999999999</v>
      </c>
      <c r="AP41" s="244">
        <v>1.451702</v>
      </c>
      <c r="AQ41" s="244">
        <v>1.443702</v>
      </c>
      <c r="AR41" s="244">
        <v>1.4427019999999999</v>
      </c>
      <c r="AS41" s="244">
        <v>1.4307019999999999</v>
      </c>
      <c r="AT41" s="244">
        <v>1.425702</v>
      </c>
      <c r="AU41" s="244">
        <v>1.4107019999999999</v>
      </c>
      <c r="AV41" s="244">
        <v>1.4122425058000001</v>
      </c>
      <c r="AW41" s="244">
        <v>1.4085195930000001</v>
      </c>
      <c r="AX41" s="244">
        <v>1.4382334239000001</v>
      </c>
      <c r="AY41" s="244">
        <v>1.4521530305999999</v>
      </c>
      <c r="AZ41" s="368">
        <v>1.444859965</v>
      </c>
      <c r="BA41" s="368">
        <v>1.4499241714</v>
      </c>
      <c r="BB41" s="368">
        <v>1.448663931</v>
      </c>
      <c r="BC41" s="368">
        <v>1.4455326043000001</v>
      </c>
      <c r="BD41" s="368">
        <v>1.4425794028000001</v>
      </c>
      <c r="BE41" s="368">
        <v>1.4473559512</v>
      </c>
      <c r="BF41" s="368">
        <v>1.4471539243</v>
      </c>
      <c r="BG41" s="368">
        <v>1.4470495694000001</v>
      </c>
      <c r="BH41" s="368">
        <v>1.4466165163</v>
      </c>
      <c r="BI41" s="368">
        <v>1.4466307907</v>
      </c>
      <c r="BJ41" s="368">
        <v>1.4465535603999999</v>
      </c>
      <c r="BK41" s="368">
        <v>1.3919244779</v>
      </c>
      <c r="BL41" s="368">
        <v>1.3893261444</v>
      </c>
      <c r="BM41" s="368">
        <v>1.3870325201</v>
      </c>
      <c r="BN41" s="368">
        <v>1.3838826691999999</v>
      </c>
      <c r="BO41" s="368">
        <v>1.3807409693999999</v>
      </c>
      <c r="BP41" s="368">
        <v>1.3788384842999999</v>
      </c>
      <c r="BQ41" s="368">
        <v>1.3726899609000001</v>
      </c>
      <c r="BR41" s="368">
        <v>1.3695345570999999</v>
      </c>
      <c r="BS41" s="368">
        <v>1.3664682449000001</v>
      </c>
      <c r="BT41" s="368">
        <v>1.3640801458</v>
      </c>
      <c r="BU41" s="368">
        <v>1.3611198187</v>
      </c>
      <c r="BV41" s="368">
        <v>1.3581483687</v>
      </c>
    </row>
    <row r="42" spans="1:74" ht="11.1" customHeight="1" x14ac:dyDescent="0.2">
      <c r="A42" s="159" t="s">
        <v>264</v>
      </c>
      <c r="B42" s="170" t="s">
        <v>375</v>
      </c>
      <c r="C42" s="244">
        <v>0.65342599999999995</v>
      </c>
      <c r="D42" s="244">
        <v>0.64742599999999995</v>
      </c>
      <c r="E42" s="244">
        <v>0.63742600000000005</v>
      </c>
      <c r="F42" s="244">
        <v>0.64442600000000005</v>
      </c>
      <c r="G42" s="244">
        <v>0.65142599999999995</v>
      </c>
      <c r="H42" s="244">
        <v>0.65542599999999995</v>
      </c>
      <c r="I42" s="244">
        <v>0.65342599999999995</v>
      </c>
      <c r="J42" s="244">
        <v>0.65942599999999996</v>
      </c>
      <c r="K42" s="244">
        <v>0.66842599999999996</v>
      </c>
      <c r="L42" s="244">
        <v>0.66242599999999996</v>
      </c>
      <c r="M42" s="244">
        <v>0.65942599999999996</v>
      </c>
      <c r="N42" s="244">
        <v>0.66142599999999996</v>
      </c>
      <c r="O42" s="244">
        <v>0.65242599999999995</v>
      </c>
      <c r="P42" s="244">
        <v>0.65742599999999995</v>
      </c>
      <c r="Q42" s="244">
        <v>0.65942599999999996</v>
      </c>
      <c r="R42" s="244">
        <v>0.66342599999999996</v>
      </c>
      <c r="S42" s="244">
        <v>0.66642599999999996</v>
      </c>
      <c r="T42" s="244">
        <v>0.65642599999999995</v>
      </c>
      <c r="U42" s="244">
        <v>0.65542599999999995</v>
      </c>
      <c r="V42" s="244">
        <v>0.66442599999999996</v>
      </c>
      <c r="W42" s="244">
        <v>0.66242599999999996</v>
      </c>
      <c r="X42" s="244">
        <v>0.65742599999999995</v>
      </c>
      <c r="Y42" s="244">
        <v>0.66042599999999996</v>
      </c>
      <c r="Z42" s="244">
        <v>0.66542599999999996</v>
      </c>
      <c r="AA42" s="244">
        <v>0.65542599999999995</v>
      </c>
      <c r="AB42" s="244">
        <v>0.64842599999999995</v>
      </c>
      <c r="AC42" s="244">
        <v>0.63842600000000005</v>
      </c>
      <c r="AD42" s="244">
        <v>0.64742599999999995</v>
      </c>
      <c r="AE42" s="244">
        <v>0.64142600000000005</v>
      </c>
      <c r="AF42" s="244">
        <v>0.64042600000000005</v>
      </c>
      <c r="AG42" s="244">
        <v>0.63442600000000005</v>
      </c>
      <c r="AH42" s="244">
        <v>0.62842600000000004</v>
      </c>
      <c r="AI42" s="244">
        <v>0.64442600000000005</v>
      </c>
      <c r="AJ42" s="244">
        <v>0.61842600000000003</v>
      </c>
      <c r="AK42" s="244">
        <v>0.63342600000000004</v>
      </c>
      <c r="AL42" s="244">
        <v>0.63042600000000004</v>
      </c>
      <c r="AM42" s="244">
        <v>0.62442600000000004</v>
      </c>
      <c r="AN42" s="244">
        <v>0.62442600000000004</v>
      </c>
      <c r="AO42" s="244">
        <v>0.60742600000000002</v>
      </c>
      <c r="AP42" s="244">
        <v>0.61142600000000003</v>
      </c>
      <c r="AQ42" s="244">
        <v>0.60742600000000002</v>
      </c>
      <c r="AR42" s="244">
        <v>0.61442600000000003</v>
      </c>
      <c r="AS42" s="244">
        <v>0.60142600000000002</v>
      </c>
      <c r="AT42" s="244">
        <v>0.59742600000000001</v>
      </c>
      <c r="AU42" s="244">
        <v>0.584426</v>
      </c>
      <c r="AV42" s="244">
        <v>0.57326037803999996</v>
      </c>
      <c r="AW42" s="244">
        <v>0.57245386021</v>
      </c>
      <c r="AX42" s="244">
        <v>0.60271296113999995</v>
      </c>
      <c r="AY42" s="244">
        <v>0.61533578007</v>
      </c>
      <c r="AZ42" s="368">
        <v>0.61530287248000004</v>
      </c>
      <c r="BA42" s="368">
        <v>0.61530295765999998</v>
      </c>
      <c r="BB42" s="368">
        <v>0.61530564398999998</v>
      </c>
      <c r="BC42" s="368">
        <v>0.61530073047</v>
      </c>
      <c r="BD42" s="368">
        <v>0.61528537849999998</v>
      </c>
      <c r="BE42" s="368">
        <v>0.61528508165999996</v>
      </c>
      <c r="BF42" s="368">
        <v>0.61528342017000004</v>
      </c>
      <c r="BG42" s="368">
        <v>0.61527599099999997</v>
      </c>
      <c r="BH42" s="368">
        <v>0.61528745397999995</v>
      </c>
      <c r="BI42" s="368">
        <v>0.61527294171000002</v>
      </c>
      <c r="BJ42" s="368">
        <v>0.61526361635000004</v>
      </c>
      <c r="BK42" s="368">
        <v>0.57222966402999997</v>
      </c>
      <c r="BL42" s="368">
        <v>0.57219400048000002</v>
      </c>
      <c r="BM42" s="368">
        <v>0.57220189767999996</v>
      </c>
      <c r="BN42" s="368">
        <v>0.57220134767999997</v>
      </c>
      <c r="BO42" s="368">
        <v>0.57220019970000002</v>
      </c>
      <c r="BP42" s="368">
        <v>0.57218509943999996</v>
      </c>
      <c r="BQ42" s="368">
        <v>0.57218411222999999</v>
      </c>
      <c r="BR42" s="368">
        <v>0.57218341495000002</v>
      </c>
      <c r="BS42" s="368">
        <v>0.57217746368</v>
      </c>
      <c r="BT42" s="368">
        <v>0.57219002210000003</v>
      </c>
      <c r="BU42" s="368">
        <v>0.57217775288999995</v>
      </c>
      <c r="BV42" s="368">
        <v>0.57216603915999997</v>
      </c>
    </row>
    <row r="43" spans="1:74" ht="11.1" customHeight="1" x14ac:dyDescent="0.2">
      <c r="A43" s="159" t="s">
        <v>1037</v>
      </c>
      <c r="B43" s="170" t="s">
        <v>1036</v>
      </c>
      <c r="C43" s="244">
        <v>0.13900000000000001</v>
      </c>
      <c r="D43" s="244">
        <v>0.16200000000000001</v>
      </c>
      <c r="E43" s="244">
        <v>0.152</v>
      </c>
      <c r="F43" s="244">
        <v>0.152</v>
      </c>
      <c r="G43" s="244">
        <v>0.14799999999999999</v>
      </c>
      <c r="H43" s="244">
        <v>0.14799999999999999</v>
      </c>
      <c r="I43" s="244">
        <v>0.14799999999999999</v>
      </c>
      <c r="J43" s="244">
        <v>0.14899999999999999</v>
      </c>
      <c r="K43" s="244">
        <v>0.15</v>
      </c>
      <c r="L43" s="244">
        <v>0.151</v>
      </c>
      <c r="M43" s="244">
        <v>0.152</v>
      </c>
      <c r="N43" s="244">
        <v>0.153</v>
      </c>
      <c r="O43" s="244">
        <v>0.124</v>
      </c>
      <c r="P43" s="244">
        <v>0.14000000000000001</v>
      </c>
      <c r="Q43" s="244">
        <v>0.152</v>
      </c>
      <c r="R43" s="244">
        <v>0.16500000000000001</v>
      </c>
      <c r="S43" s="244">
        <v>0.16400000000000001</v>
      </c>
      <c r="T43" s="244">
        <v>0.16500000000000001</v>
      </c>
      <c r="U43" s="244">
        <v>0.16900000000000001</v>
      </c>
      <c r="V43" s="244">
        <v>0.16700000000000001</v>
      </c>
      <c r="W43" s="244">
        <v>0.16400000000000001</v>
      </c>
      <c r="X43" s="244">
        <v>0.153</v>
      </c>
      <c r="Y43" s="244">
        <v>0.152</v>
      </c>
      <c r="Z43" s="244">
        <v>0.152</v>
      </c>
      <c r="AA43" s="244">
        <v>0.14899999999999999</v>
      </c>
      <c r="AB43" s="244">
        <v>0.154</v>
      </c>
      <c r="AC43" s="244">
        <v>0.153</v>
      </c>
      <c r="AD43" s="244">
        <v>0.157</v>
      </c>
      <c r="AE43" s="244">
        <v>0.16200000000000001</v>
      </c>
      <c r="AF43" s="244">
        <v>0.159</v>
      </c>
      <c r="AG43" s="244">
        <v>0.16300000000000001</v>
      </c>
      <c r="AH43" s="244">
        <v>0.159</v>
      </c>
      <c r="AI43" s="244">
        <v>0.155</v>
      </c>
      <c r="AJ43" s="244">
        <v>0.157</v>
      </c>
      <c r="AK43" s="244">
        <v>0.157</v>
      </c>
      <c r="AL43" s="244">
        <v>0.159</v>
      </c>
      <c r="AM43" s="244">
        <v>0.156</v>
      </c>
      <c r="AN43" s="244">
        <v>0.15</v>
      </c>
      <c r="AO43" s="244">
        <v>0.156</v>
      </c>
      <c r="AP43" s="244">
        <v>0.152</v>
      </c>
      <c r="AQ43" s="244">
        <v>0.156</v>
      </c>
      <c r="AR43" s="244">
        <v>0.151</v>
      </c>
      <c r="AS43" s="244">
        <v>0.161</v>
      </c>
      <c r="AT43" s="244">
        <v>0.17100000000000001</v>
      </c>
      <c r="AU43" s="244">
        <v>0.17799999999999999</v>
      </c>
      <c r="AV43" s="244">
        <v>0.17435210649999999</v>
      </c>
      <c r="AW43" s="244">
        <v>0.17173773482999999</v>
      </c>
      <c r="AX43" s="244">
        <v>0.17198991150000001</v>
      </c>
      <c r="AY43" s="244">
        <v>0.16730964933</v>
      </c>
      <c r="AZ43" s="368">
        <v>0.16272318332999999</v>
      </c>
      <c r="BA43" s="368">
        <v>0.17</v>
      </c>
      <c r="BB43" s="368">
        <v>0.17</v>
      </c>
      <c r="BC43" s="368">
        <v>0.17</v>
      </c>
      <c r="BD43" s="368">
        <v>0.17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369"/>
      <c r="BA44" s="369"/>
      <c r="BB44" s="369"/>
      <c r="BC44" s="369"/>
      <c r="BD44" s="369"/>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60.700267418999999</v>
      </c>
      <c r="D45" s="244">
        <v>61.044704285999998</v>
      </c>
      <c r="E45" s="244">
        <v>60.909106710000003</v>
      </c>
      <c r="F45" s="244">
        <v>60.485081999999998</v>
      </c>
      <c r="G45" s="244">
        <v>60.956054387000002</v>
      </c>
      <c r="H45" s="244">
        <v>61.313890333000003</v>
      </c>
      <c r="I45" s="244">
        <v>61.785708677000002</v>
      </c>
      <c r="J45" s="244">
        <v>61.213286289999999</v>
      </c>
      <c r="K45" s="244">
        <v>61.155656</v>
      </c>
      <c r="L45" s="244">
        <v>61.926183354999999</v>
      </c>
      <c r="M45" s="244">
        <v>62.685665333000003</v>
      </c>
      <c r="N45" s="244">
        <v>62.004363386999998</v>
      </c>
      <c r="O45" s="244">
        <v>62.036176554000001</v>
      </c>
      <c r="P45" s="244">
        <v>62.470481466000003</v>
      </c>
      <c r="Q45" s="244">
        <v>62.922219394999999</v>
      </c>
      <c r="R45" s="244">
        <v>63.065424315000001</v>
      </c>
      <c r="S45" s="244">
        <v>63.148944612000001</v>
      </c>
      <c r="T45" s="244">
        <v>63.923353454000001</v>
      </c>
      <c r="U45" s="244">
        <v>64.692563211999996</v>
      </c>
      <c r="V45" s="244">
        <v>65.020088419000004</v>
      </c>
      <c r="W45" s="244">
        <v>64.622956985000002</v>
      </c>
      <c r="X45" s="244">
        <v>65.307496072999996</v>
      </c>
      <c r="Y45" s="244">
        <v>65.662468496000002</v>
      </c>
      <c r="Z45" s="244">
        <v>65.850285045999996</v>
      </c>
      <c r="AA45" s="244">
        <v>64.867883540999998</v>
      </c>
      <c r="AB45" s="244">
        <v>64.680579988000005</v>
      </c>
      <c r="AC45" s="244">
        <v>65.257140617000005</v>
      </c>
      <c r="AD45" s="244">
        <v>65.389537787999998</v>
      </c>
      <c r="AE45" s="244">
        <v>65.546215465000003</v>
      </c>
      <c r="AF45" s="244">
        <v>65.719774932000007</v>
      </c>
      <c r="AG45" s="244">
        <v>65.662719894000006</v>
      </c>
      <c r="AH45" s="244">
        <v>66.601932861999998</v>
      </c>
      <c r="AI45" s="244">
        <v>66.498653938000004</v>
      </c>
      <c r="AJ45" s="244">
        <v>66.893367511999998</v>
      </c>
      <c r="AK45" s="244">
        <v>67.669757185999998</v>
      </c>
      <c r="AL45" s="244">
        <v>67.441074193999995</v>
      </c>
      <c r="AM45" s="244">
        <v>67.495306443000004</v>
      </c>
      <c r="AN45" s="244">
        <v>67.006942042999995</v>
      </c>
      <c r="AO45" s="244">
        <v>67.15727536</v>
      </c>
      <c r="AP45" s="244">
        <v>64.709053416000003</v>
      </c>
      <c r="AQ45" s="244">
        <v>59.548092187999998</v>
      </c>
      <c r="AR45" s="244">
        <v>61.365137412000003</v>
      </c>
      <c r="AS45" s="244">
        <v>62.448996293</v>
      </c>
      <c r="AT45" s="244">
        <v>62.421649426000002</v>
      </c>
      <c r="AU45" s="244">
        <v>62.428648563000003</v>
      </c>
      <c r="AV45" s="244">
        <v>62.301703441999997</v>
      </c>
      <c r="AW45" s="244">
        <v>63.336841446999998</v>
      </c>
      <c r="AX45" s="244">
        <v>63.518067543999997</v>
      </c>
      <c r="AY45" s="244">
        <v>63.620826229999999</v>
      </c>
      <c r="AZ45" s="368">
        <v>63.65981463</v>
      </c>
      <c r="BA45" s="368">
        <v>63.834002236000003</v>
      </c>
      <c r="BB45" s="368">
        <v>64.742780486000001</v>
      </c>
      <c r="BC45" s="368">
        <v>64.990350222999993</v>
      </c>
      <c r="BD45" s="368">
        <v>65.062398236000007</v>
      </c>
      <c r="BE45" s="368">
        <v>65.351008505999999</v>
      </c>
      <c r="BF45" s="368">
        <v>65.715386228</v>
      </c>
      <c r="BG45" s="368">
        <v>65.748736769000004</v>
      </c>
      <c r="BH45" s="368">
        <v>65.868913750000004</v>
      </c>
      <c r="BI45" s="368">
        <v>66.010870538999995</v>
      </c>
      <c r="BJ45" s="368">
        <v>65.642141893000002</v>
      </c>
      <c r="BK45" s="368">
        <v>65.397825353000002</v>
      </c>
      <c r="BL45" s="368">
        <v>65.427618590999998</v>
      </c>
      <c r="BM45" s="368">
        <v>65.728374899000002</v>
      </c>
      <c r="BN45" s="368">
        <v>67.054575951999993</v>
      </c>
      <c r="BO45" s="368">
        <v>67.285681815000004</v>
      </c>
      <c r="BP45" s="368">
        <v>67.643187433999998</v>
      </c>
      <c r="BQ45" s="368">
        <v>67.742201977999997</v>
      </c>
      <c r="BR45" s="368">
        <v>68.087580872999993</v>
      </c>
      <c r="BS45" s="368">
        <v>68.196496608000004</v>
      </c>
      <c r="BT45" s="368">
        <v>68.385798785999995</v>
      </c>
      <c r="BU45" s="368">
        <v>68.388903227</v>
      </c>
      <c r="BV45" s="368">
        <v>68.145540960000005</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368"/>
      <c r="BA46" s="368"/>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5.4156663730999997</v>
      </c>
      <c r="D47" s="244">
        <v>5.3337478620000001</v>
      </c>
      <c r="E47" s="244">
        <v>5.2238343589999996</v>
      </c>
      <c r="F47" s="244">
        <v>5.3567853429000003</v>
      </c>
      <c r="G47" s="244">
        <v>5.3319587780999997</v>
      </c>
      <c r="H47" s="244">
        <v>5.2899539275</v>
      </c>
      <c r="I47" s="244">
        <v>5.3044041030000004</v>
      </c>
      <c r="J47" s="244">
        <v>5.2352452238999998</v>
      </c>
      <c r="K47" s="244">
        <v>5.2540864887999996</v>
      </c>
      <c r="L47" s="244">
        <v>5.1861490206000003</v>
      </c>
      <c r="M47" s="244">
        <v>5.2899525972000001</v>
      </c>
      <c r="N47" s="244">
        <v>5.3494408478000004</v>
      </c>
      <c r="O47" s="244">
        <v>5.3625146775000001</v>
      </c>
      <c r="P47" s="244">
        <v>5.3745710431999996</v>
      </c>
      <c r="Q47" s="244">
        <v>5.3049381048999997</v>
      </c>
      <c r="R47" s="244">
        <v>5.2646136694000001</v>
      </c>
      <c r="S47" s="244">
        <v>5.2501324999000003</v>
      </c>
      <c r="T47" s="244">
        <v>5.2994501010999997</v>
      </c>
      <c r="U47" s="244">
        <v>5.2892842677000003</v>
      </c>
      <c r="V47" s="244">
        <v>5.3028128678000002</v>
      </c>
      <c r="W47" s="244">
        <v>5.3555109999999999</v>
      </c>
      <c r="X47" s="244">
        <v>5.3225110000000004</v>
      </c>
      <c r="Y47" s="244">
        <v>5.3325110000000002</v>
      </c>
      <c r="Z47" s="244">
        <v>5.3175109999999997</v>
      </c>
      <c r="AA47" s="244">
        <v>5.3985099999999999</v>
      </c>
      <c r="AB47" s="244">
        <v>5.4415100000000001</v>
      </c>
      <c r="AC47" s="244">
        <v>5.4855099999999997</v>
      </c>
      <c r="AD47" s="244">
        <v>5.4775099999999997</v>
      </c>
      <c r="AE47" s="244">
        <v>5.3995100000000003</v>
      </c>
      <c r="AF47" s="244">
        <v>5.4475100000000003</v>
      </c>
      <c r="AG47" s="244">
        <v>5.2885099999999996</v>
      </c>
      <c r="AH47" s="244">
        <v>5.3495100000000004</v>
      </c>
      <c r="AI47" s="244">
        <v>5.0655099999999997</v>
      </c>
      <c r="AJ47" s="244">
        <v>5.2675099999999997</v>
      </c>
      <c r="AK47" s="244">
        <v>5.3115100000000002</v>
      </c>
      <c r="AL47" s="244">
        <v>5.3625100000000003</v>
      </c>
      <c r="AM47" s="244">
        <v>5.2105100000000002</v>
      </c>
      <c r="AN47" s="244">
        <v>5.2145099999999998</v>
      </c>
      <c r="AO47" s="244">
        <v>5.19651</v>
      </c>
      <c r="AP47" s="244">
        <v>5.2815099999999999</v>
      </c>
      <c r="AQ47" s="244">
        <v>4.7475100000000001</v>
      </c>
      <c r="AR47" s="244">
        <v>4.8305100000000003</v>
      </c>
      <c r="AS47" s="244">
        <v>4.8015100000000004</v>
      </c>
      <c r="AT47" s="244">
        <v>4.8555099999999998</v>
      </c>
      <c r="AU47" s="244">
        <v>4.8765099999999997</v>
      </c>
      <c r="AV47" s="244">
        <v>4.8296689788</v>
      </c>
      <c r="AW47" s="244">
        <v>4.9309686844999998</v>
      </c>
      <c r="AX47" s="244">
        <v>5.0389881973000001</v>
      </c>
      <c r="AY47" s="244">
        <v>5.0696400504000003</v>
      </c>
      <c r="AZ47" s="368">
        <v>5.0705119278000002</v>
      </c>
      <c r="BA47" s="368">
        <v>5.0013218802999999</v>
      </c>
      <c r="BB47" s="368">
        <v>5.0429493114000001</v>
      </c>
      <c r="BC47" s="368">
        <v>5.0412525247</v>
      </c>
      <c r="BD47" s="368">
        <v>5.072939474</v>
      </c>
      <c r="BE47" s="368">
        <v>5.1453900095999998</v>
      </c>
      <c r="BF47" s="368">
        <v>5.1742806187000001</v>
      </c>
      <c r="BG47" s="368">
        <v>5.1396681274000002</v>
      </c>
      <c r="BH47" s="368">
        <v>5.1323074179999999</v>
      </c>
      <c r="BI47" s="368">
        <v>5.1967868493999996</v>
      </c>
      <c r="BJ47" s="368">
        <v>5.2271749732000004</v>
      </c>
      <c r="BK47" s="368">
        <v>5.3349728550000002</v>
      </c>
      <c r="BL47" s="368">
        <v>5.3368234391999998</v>
      </c>
      <c r="BM47" s="368">
        <v>5.2773388859999999</v>
      </c>
      <c r="BN47" s="368">
        <v>5.2299133200999997</v>
      </c>
      <c r="BO47" s="368">
        <v>5.2189186968000003</v>
      </c>
      <c r="BP47" s="368">
        <v>5.2323008772000001</v>
      </c>
      <c r="BQ47" s="368">
        <v>5.2524394144000004</v>
      </c>
      <c r="BR47" s="368">
        <v>5.2721435392</v>
      </c>
      <c r="BS47" s="368">
        <v>5.2374707188</v>
      </c>
      <c r="BT47" s="368">
        <v>5.2240351128000002</v>
      </c>
      <c r="BU47" s="368">
        <v>5.2884238717000001</v>
      </c>
      <c r="BV47" s="368">
        <v>5.3189053144000003</v>
      </c>
    </row>
    <row r="48" spans="1:74" ht="11.1" customHeight="1" x14ac:dyDescent="0.2">
      <c r="A48" s="159" t="s">
        <v>379</v>
      </c>
      <c r="B48" s="169" t="s">
        <v>387</v>
      </c>
      <c r="C48" s="244">
        <v>66.115933792000007</v>
      </c>
      <c r="D48" s="244">
        <v>66.378452147999994</v>
      </c>
      <c r="E48" s="244">
        <v>66.132941068999997</v>
      </c>
      <c r="F48" s="244">
        <v>65.841867343000004</v>
      </c>
      <c r="G48" s="244">
        <v>66.288013164999995</v>
      </c>
      <c r="H48" s="244">
        <v>66.603844261000006</v>
      </c>
      <c r="I48" s="244">
        <v>67.090112779999998</v>
      </c>
      <c r="J48" s="244">
        <v>66.448531513999995</v>
      </c>
      <c r="K48" s="244">
        <v>66.409742488999996</v>
      </c>
      <c r="L48" s="244">
        <v>67.112332374999994</v>
      </c>
      <c r="M48" s="244">
        <v>67.975617931000002</v>
      </c>
      <c r="N48" s="244">
        <v>67.353804234999998</v>
      </c>
      <c r="O48" s="244">
        <v>67.398691231000001</v>
      </c>
      <c r="P48" s="244">
        <v>67.845052508999999</v>
      </c>
      <c r="Q48" s="244">
        <v>68.227157500000004</v>
      </c>
      <c r="R48" s="244">
        <v>68.330037984000001</v>
      </c>
      <c r="S48" s="244">
        <v>68.399077112000001</v>
      </c>
      <c r="T48" s="244">
        <v>69.222803554999999</v>
      </c>
      <c r="U48" s="244">
        <v>69.981847478999995</v>
      </c>
      <c r="V48" s="244">
        <v>70.322901286999993</v>
      </c>
      <c r="W48" s="244">
        <v>69.978467984999995</v>
      </c>
      <c r="X48" s="244">
        <v>70.630007073000002</v>
      </c>
      <c r="Y48" s="244">
        <v>70.994979495999999</v>
      </c>
      <c r="Z48" s="244">
        <v>71.167796046000007</v>
      </c>
      <c r="AA48" s="244">
        <v>70.266393540999999</v>
      </c>
      <c r="AB48" s="244">
        <v>70.122089987999999</v>
      </c>
      <c r="AC48" s="244">
        <v>70.742650616999995</v>
      </c>
      <c r="AD48" s="244">
        <v>70.867047787999994</v>
      </c>
      <c r="AE48" s="244">
        <v>70.945725464999995</v>
      </c>
      <c r="AF48" s="244">
        <v>71.167284932000001</v>
      </c>
      <c r="AG48" s="244">
        <v>70.951229893999994</v>
      </c>
      <c r="AH48" s="244">
        <v>71.951442861999993</v>
      </c>
      <c r="AI48" s="244">
        <v>71.564163937999993</v>
      </c>
      <c r="AJ48" s="244">
        <v>72.160877511999999</v>
      </c>
      <c r="AK48" s="244">
        <v>72.981267185999997</v>
      </c>
      <c r="AL48" s="244">
        <v>72.803584193999995</v>
      </c>
      <c r="AM48" s="244">
        <v>72.705816443000003</v>
      </c>
      <c r="AN48" s="244">
        <v>72.221452042999999</v>
      </c>
      <c r="AO48" s="244">
        <v>72.353785360000003</v>
      </c>
      <c r="AP48" s="244">
        <v>69.990563416000001</v>
      </c>
      <c r="AQ48" s="244">
        <v>64.295602188000004</v>
      </c>
      <c r="AR48" s="244">
        <v>66.195647412</v>
      </c>
      <c r="AS48" s="244">
        <v>67.250506293000001</v>
      </c>
      <c r="AT48" s="244">
        <v>67.277159425999997</v>
      </c>
      <c r="AU48" s="244">
        <v>67.305158563000006</v>
      </c>
      <c r="AV48" s="244">
        <v>67.131372420999995</v>
      </c>
      <c r="AW48" s="244">
        <v>68.267810131000005</v>
      </c>
      <c r="AX48" s="244">
        <v>68.557055740999999</v>
      </c>
      <c r="AY48" s="244">
        <v>68.690466280999999</v>
      </c>
      <c r="AZ48" s="368">
        <v>68.730326558000002</v>
      </c>
      <c r="BA48" s="368">
        <v>68.835324116999999</v>
      </c>
      <c r="BB48" s="368">
        <v>69.785729797000002</v>
      </c>
      <c r="BC48" s="368">
        <v>70.031602747999997</v>
      </c>
      <c r="BD48" s="368">
        <v>70.135337710000002</v>
      </c>
      <c r="BE48" s="368">
        <v>70.496398514999996</v>
      </c>
      <c r="BF48" s="368">
        <v>70.889666847000001</v>
      </c>
      <c r="BG48" s="368">
        <v>70.888404897000001</v>
      </c>
      <c r="BH48" s="368">
        <v>71.001221168000001</v>
      </c>
      <c r="BI48" s="368">
        <v>71.207657388000001</v>
      </c>
      <c r="BJ48" s="368">
        <v>70.869316866000005</v>
      </c>
      <c r="BK48" s="368">
        <v>70.732798208000006</v>
      </c>
      <c r="BL48" s="368">
        <v>70.764442029999998</v>
      </c>
      <c r="BM48" s="368">
        <v>71.005713784999998</v>
      </c>
      <c r="BN48" s="368">
        <v>72.284489272000002</v>
      </c>
      <c r="BO48" s="368">
        <v>72.504600511999996</v>
      </c>
      <c r="BP48" s="368">
        <v>72.875488310999998</v>
      </c>
      <c r="BQ48" s="368">
        <v>72.994641392000005</v>
      </c>
      <c r="BR48" s="368">
        <v>73.359724412000006</v>
      </c>
      <c r="BS48" s="368">
        <v>73.433967326000001</v>
      </c>
      <c r="BT48" s="368">
        <v>73.609833898999995</v>
      </c>
      <c r="BU48" s="368">
        <v>73.677327098999996</v>
      </c>
      <c r="BV48" s="368">
        <v>73.464446273999997</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908</v>
      </c>
      <c r="B50" s="171" t="s">
        <v>909</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0.14822580645</v>
      </c>
      <c r="AP50" s="245">
        <v>0.82099999999999995</v>
      </c>
      <c r="AQ50" s="245">
        <v>0.89300000000000002</v>
      </c>
      <c r="AR50" s="245">
        <v>0.97799999999999998</v>
      </c>
      <c r="AS50" s="245">
        <v>0.72536</v>
      </c>
      <c r="AT50" s="245">
        <v>0.89154999999999995</v>
      </c>
      <c r="AU50" s="245">
        <v>0.45102999999999999</v>
      </c>
      <c r="AV50" s="245">
        <v>0.92364999999999997</v>
      </c>
      <c r="AW50" s="245">
        <v>0.376</v>
      </c>
      <c r="AX50" s="245">
        <v>0.26500000000000001</v>
      </c>
      <c r="AY50" s="245">
        <v>0.26980645161</v>
      </c>
      <c r="AZ50" s="562" t="s">
        <v>1409</v>
      </c>
      <c r="BA50" s="562" t="s">
        <v>1409</v>
      </c>
      <c r="BB50" s="562" t="s">
        <v>1409</v>
      </c>
      <c r="BC50" s="562" t="s">
        <v>1409</v>
      </c>
      <c r="BD50" s="562" t="s">
        <v>1409</v>
      </c>
      <c r="BE50" s="562" t="s">
        <v>1409</v>
      </c>
      <c r="BF50" s="562" t="s">
        <v>1409</v>
      </c>
      <c r="BG50" s="562" t="s">
        <v>1409</v>
      </c>
      <c r="BH50" s="562" t="s">
        <v>1409</v>
      </c>
      <c r="BI50" s="562" t="s">
        <v>1409</v>
      </c>
      <c r="BJ50" s="562" t="s">
        <v>1409</v>
      </c>
      <c r="BK50" s="562" t="s">
        <v>1409</v>
      </c>
      <c r="BL50" s="562" t="s">
        <v>1409</v>
      </c>
      <c r="BM50" s="562" t="s">
        <v>1409</v>
      </c>
      <c r="BN50" s="562" t="s">
        <v>1409</v>
      </c>
      <c r="BO50" s="562" t="s">
        <v>1409</v>
      </c>
      <c r="BP50" s="562" t="s">
        <v>1409</v>
      </c>
      <c r="BQ50" s="562" t="s">
        <v>1409</v>
      </c>
      <c r="BR50" s="562" t="s">
        <v>1409</v>
      </c>
      <c r="BS50" s="562" t="s">
        <v>1409</v>
      </c>
      <c r="BT50" s="562" t="s">
        <v>1409</v>
      </c>
      <c r="BU50" s="562" t="s">
        <v>1409</v>
      </c>
      <c r="BV50" s="562" t="s">
        <v>1409</v>
      </c>
    </row>
    <row r="51" spans="1:74" ht="12" customHeight="1" x14ac:dyDescent="0.2">
      <c r="B51" s="779" t="s">
        <v>815</v>
      </c>
      <c r="C51" s="763"/>
      <c r="D51" s="763"/>
      <c r="E51" s="763"/>
      <c r="F51" s="763"/>
      <c r="G51" s="763"/>
      <c r="H51" s="763"/>
      <c r="I51" s="763"/>
      <c r="J51" s="763"/>
      <c r="K51" s="763"/>
      <c r="L51" s="763"/>
      <c r="M51" s="763"/>
      <c r="N51" s="763"/>
      <c r="O51" s="763"/>
      <c r="P51" s="763"/>
      <c r="Q51" s="763"/>
    </row>
    <row r="52" spans="1:74" ht="12" customHeight="1" x14ac:dyDescent="0.2">
      <c r="B52" s="786" t="s">
        <v>1359</v>
      </c>
      <c r="C52" s="786"/>
      <c r="D52" s="786"/>
      <c r="E52" s="786"/>
      <c r="F52" s="786"/>
      <c r="G52" s="786"/>
      <c r="H52" s="786"/>
      <c r="I52" s="786"/>
      <c r="J52" s="786"/>
      <c r="K52" s="786"/>
      <c r="L52" s="786"/>
      <c r="M52" s="786"/>
      <c r="N52" s="786"/>
      <c r="O52" s="786"/>
      <c r="P52" s="786"/>
      <c r="Q52" s="786"/>
      <c r="R52" s="786"/>
    </row>
    <row r="53" spans="1:74" s="397" customFormat="1" ht="12" customHeight="1" x14ac:dyDescent="0.2">
      <c r="A53" s="398"/>
      <c r="B53" s="786" t="s">
        <v>1126</v>
      </c>
      <c r="C53" s="786"/>
      <c r="D53" s="786"/>
      <c r="E53" s="786"/>
      <c r="F53" s="786"/>
      <c r="G53" s="786"/>
      <c r="H53" s="786"/>
      <c r="I53" s="786"/>
      <c r="J53" s="786"/>
      <c r="K53" s="786"/>
      <c r="L53" s="786"/>
      <c r="M53" s="786"/>
      <c r="N53" s="786"/>
      <c r="O53" s="786"/>
      <c r="P53" s="786"/>
      <c r="Q53" s="786"/>
      <c r="R53" s="692"/>
      <c r="AY53" s="486"/>
      <c r="AZ53" s="486"/>
      <c r="BA53" s="486"/>
      <c r="BB53" s="486"/>
      <c r="BC53" s="486"/>
      <c r="BD53" s="580"/>
      <c r="BE53" s="580"/>
      <c r="BF53" s="580"/>
      <c r="BG53" s="486"/>
      <c r="BH53" s="486"/>
      <c r="BI53" s="486"/>
      <c r="BJ53" s="486"/>
    </row>
    <row r="54" spans="1:74" s="397" customFormat="1" ht="12" customHeight="1" x14ac:dyDescent="0.2">
      <c r="A54" s="398"/>
      <c r="B54" s="756" t="str">
        <f>"Notes: "&amp;"EIA completed modeling and analysis for this report on " &amp;Dates!D2&amp;"."</f>
        <v>Notes: EIA completed modeling and analysis for this report on Thursday February 4, 2021.</v>
      </c>
      <c r="C54" s="755"/>
      <c r="D54" s="755"/>
      <c r="E54" s="755"/>
      <c r="F54" s="755"/>
      <c r="G54" s="755"/>
      <c r="H54" s="755"/>
      <c r="I54" s="755"/>
      <c r="J54" s="755"/>
      <c r="K54" s="755"/>
      <c r="L54" s="755"/>
      <c r="M54" s="755"/>
      <c r="N54" s="755"/>
      <c r="O54" s="755"/>
      <c r="P54" s="755"/>
      <c r="Q54" s="755"/>
      <c r="AY54" s="486"/>
      <c r="AZ54" s="486"/>
      <c r="BA54" s="486"/>
      <c r="BB54" s="486"/>
      <c r="BC54" s="486"/>
      <c r="BD54" s="580"/>
      <c r="BE54" s="580"/>
      <c r="BF54" s="580"/>
      <c r="BG54" s="486"/>
      <c r="BH54" s="486"/>
      <c r="BI54" s="486"/>
      <c r="BJ54" s="486"/>
    </row>
    <row r="55" spans="1:74" s="397" customFormat="1" ht="12" customHeight="1" x14ac:dyDescent="0.2">
      <c r="A55" s="398"/>
      <c r="B55" s="756" t="s">
        <v>353</v>
      </c>
      <c r="C55" s="755"/>
      <c r="D55" s="755"/>
      <c r="E55" s="755"/>
      <c r="F55" s="755"/>
      <c r="G55" s="755"/>
      <c r="H55" s="755"/>
      <c r="I55" s="755"/>
      <c r="J55" s="755"/>
      <c r="K55" s="755"/>
      <c r="L55" s="755"/>
      <c r="M55" s="755"/>
      <c r="N55" s="755"/>
      <c r="O55" s="755"/>
      <c r="P55" s="755"/>
      <c r="Q55" s="755"/>
      <c r="AY55" s="486"/>
      <c r="AZ55" s="486"/>
      <c r="BA55" s="486"/>
      <c r="BB55" s="486"/>
      <c r="BC55" s="486"/>
      <c r="BD55" s="580"/>
      <c r="BE55" s="580"/>
      <c r="BF55" s="580"/>
      <c r="BG55" s="486"/>
      <c r="BH55" s="486"/>
      <c r="BI55" s="486"/>
      <c r="BJ55" s="486"/>
    </row>
    <row r="56" spans="1:74" s="397" customFormat="1" ht="12" customHeight="1" x14ac:dyDescent="0.2">
      <c r="A56" s="398"/>
      <c r="B56" s="780" t="s">
        <v>802</v>
      </c>
      <c r="C56" s="780"/>
      <c r="D56" s="780"/>
      <c r="E56" s="780"/>
      <c r="F56" s="780"/>
      <c r="G56" s="780"/>
      <c r="H56" s="780"/>
      <c r="I56" s="780"/>
      <c r="J56" s="780"/>
      <c r="K56" s="780"/>
      <c r="L56" s="780"/>
      <c r="M56" s="780"/>
      <c r="N56" s="780"/>
      <c r="O56" s="780"/>
      <c r="P56" s="780"/>
      <c r="Q56" s="742"/>
      <c r="AY56" s="486"/>
      <c r="AZ56" s="486"/>
      <c r="BA56" s="486"/>
      <c r="BB56" s="486"/>
      <c r="BC56" s="486"/>
      <c r="BD56" s="580"/>
      <c r="BE56" s="580"/>
      <c r="BF56" s="580"/>
      <c r="BG56" s="486"/>
      <c r="BH56" s="486"/>
      <c r="BI56" s="486"/>
      <c r="BJ56" s="486"/>
    </row>
    <row r="57" spans="1:74" s="397" customFormat="1" ht="12.75" customHeight="1" x14ac:dyDescent="0.2">
      <c r="A57" s="398"/>
      <c r="B57" s="780" t="s">
        <v>865</v>
      </c>
      <c r="C57" s="742"/>
      <c r="D57" s="742"/>
      <c r="E57" s="742"/>
      <c r="F57" s="742"/>
      <c r="G57" s="742"/>
      <c r="H57" s="742"/>
      <c r="I57" s="742"/>
      <c r="J57" s="742"/>
      <c r="K57" s="742"/>
      <c r="L57" s="742"/>
      <c r="M57" s="742"/>
      <c r="N57" s="742"/>
      <c r="O57" s="742"/>
      <c r="P57" s="742"/>
      <c r="Q57" s="742"/>
      <c r="AY57" s="486"/>
      <c r="AZ57" s="486"/>
      <c r="BA57" s="486"/>
      <c r="BB57" s="486"/>
      <c r="BC57" s="486"/>
      <c r="BD57" s="580"/>
      <c r="BE57" s="580"/>
      <c r="BF57" s="580"/>
      <c r="BG57" s="486"/>
      <c r="BH57" s="486"/>
      <c r="BI57" s="486"/>
      <c r="BJ57" s="486"/>
    </row>
    <row r="58" spans="1:74" s="397" customFormat="1" ht="12" customHeight="1" x14ac:dyDescent="0.2">
      <c r="A58" s="398"/>
      <c r="B58" s="782" t="s">
        <v>854</v>
      </c>
      <c r="C58" s="742"/>
      <c r="D58" s="742"/>
      <c r="E58" s="742"/>
      <c r="F58" s="742"/>
      <c r="G58" s="742"/>
      <c r="H58" s="742"/>
      <c r="I58" s="742"/>
      <c r="J58" s="742"/>
      <c r="K58" s="742"/>
      <c r="L58" s="742"/>
      <c r="M58" s="742"/>
      <c r="N58" s="742"/>
      <c r="O58" s="742"/>
      <c r="P58" s="742"/>
      <c r="Q58" s="742"/>
      <c r="AY58" s="486"/>
      <c r="AZ58" s="486"/>
      <c r="BA58" s="486"/>
      <c r="BB58" s="486"/>
      <c r="BC58" s="486"/>
      <c r="BD58" s="580"/>
      <c r="BE58" s="580"/>
      <c r="BF58" s="580"/>
      <c r="BG58" s="486"/>
      <c r="BH58" s="486"/>
      <c r="BI58" s="486"/>
      <c r="BJ58" s="486"/>
    </row>
    <row r="59" spans="1:74" s="397" customFormat="1" ht="12" customHeight="1" x14ac:dyDescent="0.2">
      <c r="A59" s="393"/>
      <c r="B59" s="783" t="s">
        <v>838</v>
      </c>
      <c r="C59" s="784"/>
      <c r="D59" s="784"/>
      <c r="E59" s="784"/>
      <c r="F59" s="784"/>
      <c r="G59" s="784"/>
      <c r="H59" s="784"/>
      <c r="I59" s="784"/>
      <c r="J59" s="784"/>
      <c r="K59" s="784"/>
      <c r="L59" s="784"/>
      <c r="M59" s="784"/>
      <c r="N59" s="784"/>
      <c r="O59" s="784"/>
      <c r="P59" s="784"/>
      <c r="Q59" s="742"/>
      <c r="AY59" s="486"/>
      <c r="AZ59" s="486"/>
      <c r="BA59" s="486"/>
      <c r="BB59" s="486"/>
      <c r="BC59" s="486"/>
      <c r="BD59" s="580"/>
      <c r="BE59" s="580"/>
      <c r="BF59" s="580"/>
      <c r="BG59" s="486"/>
      <c r="BH59" s="486"/>
      <c r="BI59" s="486"/>
      <c r="BJ59" s="486"/>
    </row>
    <row r="60" spans="1:74" ht="12.6" customHeight="1" x14ac:dyDescent="0.2">
      <c r="B60" s="771" t="s">
        <v>1391</v>
      </c>
      <c r="C60" s="742"/>
      <c r="D60" s="742"/>
      <c r="E60" s="742"/>
      <c r="F60" s="742"/>
      <c r="G60" s="742"/>
      <c r="H60" s="742"/>
      <c r="I60" s="742"/>
      <c r="J60" s="742"/>
      <c r="K60" s="742"/>
      <c r="L60" s="742"/>
      <c r="M60" s="742"/>
      <c r="N60" s="742"/>
      <c r="O60" s="742"/>
      <c r="P60" s="742"/>
      <c r="Q60" s="742"/>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C5" activePane="bottomRight" state="frozen"/>
      <selection activeCell="BF63" sqref="BF63"/>
      <selection pane="topRight" activeCell="BF63" sqref="BF63"/>
      <selection pane="bottomLeft" activeCell="BF63" sqref="BF63"/>
      <selection pane="bottomRight" activeCell="G18" sqref="G18"/>
    </sheetView>
  </sheetViews>
  <sheetFormatPr defaultColWidth="8.5703125" defaultRowHeight="11.25" x14ac:dyDescent="0.2"/>
  <cols>
    <col min="1" max="1" width="12.42578125" style="159" customWidth="1"/>
    <col min="2" max="2" width="32"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3.35" customHeight="1" x14ac:dyDescent="0.2">
      <c r="A1" s="766" t="s">
        <v>798</v>
      </c>
      <c r="B1" s="788" t="s">
        <v>1367</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2.75" x14ac:dyDescent="0.2">
      <c r="A2" s="767"/>
      <c r="B2" s="686" t="str">
        <f>"U.S. Energy Information Administration  |  Short-Term Energy Outlook  - "&amp;Dates!D1</f>
        <v>U.S. Energy Information Administration  |  Short-Term Energy Outlook  - February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5"/>
      <c r="AZ5" s="655"/>
      <c r="BA5" s="244"/>
      <c r="BB5" s="655"/>
      <c r="BC5" s="655"/>
      <c r="BD5" s="244"/>
      <c r="BE5" s="244"/>
      <c r="BF5" s="244"/>
      <c r="BG5" s="244"/>
      <c r="BH5" s="244"/>
      <c r="BI5" s="244"/>
      <c r="BJ5" s="655"/>
      <c r="BK5" s="368"/>
      <c r="BL5" s="368"/>
      <c r="BM5" s="368"/>
      <c r="BN5" s="368"/>
      <c r="BO5" s="368"/>
      <c r="BP5" s="368"/>
      <c r="BQ5" s="368"/>
      <c r="BR5" s="368"/>
      <c r="BS5" s="368"/>
      <c r="BT5" s="368"/>
      <c r="BU5" s="368"/>
      <c r="BV5" s="368"/>
    </row>
    <row r="6" spans="1:74" ht="11.1" customHeight="1" x14ac:dyDescent="0.2">
      <c r="A6" s="159" t="s">
        <v>1018</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t="s">
        <v>1410</v>
      </c>
      <c r="BA6" s="244" t="s">
        <v>1410</v>
      </c>
      <c r="BB6" s="244" t="s">
        <v>1410</v>
      </c>
      <c r="BC6" s="244" t="s">
        <v>1410</v>
      </c>
      <c r="BD6" s="244" t="s">
        <v>1410</v>
      </c>
      <c r="BE6" s="244" t="s">
        <v>1410</v>
      </c>
      <c r="BF6" s="244" t="s">
        <v>1410</v>
      </c>
      <c r="BG6" s="244" t="s">
        <v>1410</v>
      </c>
      <c r="BH6" s="244" t="s">
        <v>1410</v>
      </c>
      <c r="BI6" s="244" t="s">
        <v>1410</v>
      </c>
      <c r="BJ6" s="244" t="s">
        <v>1410</v>
      </c>
      <c r="BK6" s="244" t="s">
        <v>1410</v>
      </c>
      <c r="BL6" s="244" t="s">
        <v>1410</v>
      </c>
      <c r="BM6" s="244" t="s">
        <v>1410</v>
      </c>
      <c r="BN6" s="244" t="s">
        <v>1410</v>
      </c>
      <c r="BO6" s="244" t="s">
        <v>1410</v>
      </c>
      <c r="BP6" s="244" t="s">
        <v>1410</v>
      </c>
      <c r="BQ6" s="244" t="s">
        <v>1410</v>
      </c>
      <c r="BR6" s="244" t="s">
        <v>1410</v>
      </c>
      <c r="BS6" s="244" t="s">
        <v>1410</v>
      </c>
      <c r="BT6" s="244" t="s">
        <v>1410</v>
      </c>
      <c r="BU6" s="244" t="s">
        <v>1410</v>
      </c>
      <c r="BV6" s="244" t="s">
        <v>1410</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1.37</v>
      </c>
      <c r="AO7" s="244">
        <v>1.35</v>
      </c>
      <c r="AP7" s="244">
        <v>1.32</v>
      </c>
      <c r="AQ7" s="244">
        <v>1.25</v>
      </c>
      <c r="AR7" s="244">
        <v>1.22</v>
      </c>
      <c r="AS7" s="244">
        <v>1.1499999999999999</v>
      </c>
      <c r="AT7" s="244">
        <v>1.18</v>
      </c>
      <c r="AU7" s="244">
        <v>1.18</v>
      </c>
      <c r="AV7" s="244">
        <v>1.1200000000000001</v>
      </c>
      <c r="AW7" s="244">
        <v>1.1499999999999999</v>
      </c>
      <c r="AX7" s="244">
        <v>1.1000000000000001</v>
      </c>
      <c r="AY7" s="244">
        <v>1.1000000000000001</v>
      </c>
      <c r="AZ7" s="244" t="s">
        <v>1410</v>
      </c>
      <c r="BA7" s="244" t="s">
        <v>1410</v>
      </c>
      <c r="BB7" s="244" t="s">
        <v>1410</v>
      </c>
      <c r="BC7" s="244" t="s">
        <v>1410</v>
      </c>
      <c r="BD7" s="244" t="s">
        <v>1410</v>
      </c>
      <c r="BE7" s="244" t="s">
        <v>1410</v>
      </c>
      <c r="BF7" s="244" t="s">
        <v>1410</v>
      </c>
      <c r="BG7" s="244" t="s">
        <v>1410</v>
      </c>
      <c r="BH7" s="244" t="s">
        <v>1410</v>
      </c>
      <c r="BI7" s="244" t="s">
        <v>1410</v>
      </c>
      <c r="BJ7" s="244" t="s">
        <v>1410</v>
      </c>
      <c r="BK7" s="244" t="s">
        <v>1410</v>
      </c>
      <c r="BL7" s="244" t="s">
        <v>1410</v>
      </c>
      <c r="BM7" s="244" t="s">
        <v>1410</v>
      </c>
      <c r="BN7" s="244" t="s">
        <v>1410</v>
      </c>
      <c r="BO7" s="244" t="s">
        <v>1410</v>
      </c>
      <c r="BP7" s="244" t="s">
        <v>1410</v>
      </c>
      <c r="BQ7" s="244" t="s">
        <v>1410</v>
      </c>
      <c r="BR7" s="244" t="s">
        <v>1410</v>
      </c>
      <c r="BS7" s="244" t="s">
        <v>1410</v>
      </c>
      <c r="BT7" s="244" t="s">
        <v>1410</v>
      </c>
      <c r="BU7" s="244" t="s">
        <v>1410</v>
      </c>
      <c r="BV7" s="244" t="s">
        <v>1410</v>
      </c>
    </row>
    <row r="8" spans="1:74" ht="11.1" customHeight="1" x14ac:dyDescent="0.2">
      <c r="A8" s="159" t="s">
        <v>1114</v>
      </c>
      <c r="B8" s="170" t="s">
        <v>1115</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0.315</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0.25</v>
      </c>
      <c r="AW8" s="244">
        <v>0.27500000000000002</v>
      </c>
      <c r="AX8" s="244">
        <v>0.26</v>
      </c>
      <c r="AY8" s="244">
        <v>0.27</v>
      </c>
      <c r="AZ8" s="244" t="s">
        <v>1410</v>
      </c>
      <c r="BA8" s="244" t="s">
        <v>1410</v>
      </c>
      <c r="BB8" s="244" t="s">
        <v>1410</v>
      </c>
      <c r="BC8" s="244" t="s">
        <v>1410</v>
      </c>
      <c r="BD8" s="244" t="s">
        <v>1410</v>
      </c>
      <c r="BE8" s="244" t="s">
        <v>1410</v>
      </c>
      <c r="BF8" s="244" t="s">
        <v>1410</v>
      </c>
      <c r="BG8" s="244" t="s">
        <v>1410</v>
      </c>
      <c r="BH8" s="244" t="s">
        <v>1410</v>
      </c>
      <c r="BI8" s="244" t="s">
        <v>1410</v>
      </c>
      <c r="BJ8" s="244" t="s">
        <v>1410</v>
      </c>
      <c r="BK8" s="244" t="s">
        <v>1410</v>
      </c>
      <c r="BL8" s="244" t="s">
        <v>1410</v>
      </c>
      <c r="BM8" s="244" t="s">
        <v>1410</v>
      </c>
      <c r="BN8" s="244" t="s">
        <v>1410</v>
      </c>
      <c r="BO8" s="244" t="s">
        <v>1410</v>
      </c>
      <c r="BP8" s="244" t="s">
        <v>1410</v>
      </c>
      <c r="BQ8" s="244" t="s">
        <v>1410</v>
      </c>
      <c r="BR8" s="244" t="s">
        <v>1410</v>
      </c>
      <c r="BS8" s="244" t="s">
        <v>1410</v>
      </c>
      <c r="BT8" s="244" t="s">
        <v>1410</v>
      </c>
      <c r="BU8" s="244" t="s">
        <v>1410</v>
      </c>
      <c r="BV8" s="244" t="s">
        <v>1410</v>
      </c>
    </row>
    <row r="9" spans="1:74" ht="11.1" customHeight="1" x14ac:dyDescent="0.2">
      <c r="A9" s="159" t="s">
        <v>1100</v>
      </c>
      <c r="B9" s="170" t="s">
        <v>1101</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t="s">
        <v>1410</v>
      </c>
      <c r="BA9" s="244" t="s">
        <v>1410</v>
      </c>
      <c r="BB9" s="244" t="s">
        <v>1410</v>
      </c>
      <c r="BC9" s="244" t="s">
        <v>1410</v>
      </c>
      <c r="BD9" s="244" t="s">
        <v>1410</v>
      </c>
      <c r="BE9" s="244" t="s">
        <v>1410</v>
      </c>
      <c r="BF9" s="244" t="s">
        <v>1410</v>
      </c>
      <c r="BG9" s="244" t="s">
        <v>1410</v>
      </c>
      <c r="BH9" s="244" t="s">
        <v>1410</v>
      </c>
      <c r="BI9" s="244" t="s">
        <v>1410</v>
      </c>
      <c r="BJ9" s="244" t="s">
        <v>1410</v>
      </c>
      <c r="BK9" s="244" t="s">
        <v>1410</v>
      </c>
      <c r="BL9" s="244" t="s">
        <v>1410</v>
      </c>
      <c r="BM9" s="244" t="s">
        <v>1410</v>
      </c>
      <c r="BN9" s="244" t="s">
        <v>1410</v>
      </c>
      <c r="BO9" s="244" t="s">
        <v>1410</v>
      </c>
      <c r="BP9" s="244" t="s">
        <v>1410</v>
      </c>
      <c r="BQ9" s="244" t="s">
        <v>1410</v>
      </c>
      <c r="BR9" s="244" t="s">
        <v>1410</v>
      </c>
      <c r="BS9" s="244" t="s">
        <v>1410</v>
      </c>
      <c r="BT9" s="244" t="s">
        <v>1410</v>
      </c>
      <c r="BU9" s="244" t="s">
        <v>1410</v>
      </c>
      <c r="BV9" s="244" t="s">
        <v>1410</v>
      </c>
    </row>
    <row r="10" spans="1:74" ht="11.1" customHeight="1" x14ac:dyDescent="0.2">
      <c r="A10" s="159" t="s">
        <v>1025</v>
      </c>
      <c r="B10" s="170" t="s">
        <v>1026</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t="s">
        <v>1410</v>
      </c>
      <c r="BA10" s="244" t="s">
        <v>1410</v>
      </c>
      <c r="BB10" s="244" t="s">
        <v>1410</v>
      </c>
      <c r="BC10" s="244" t="s">
        <v>1410</v>
      </c>
      <c r="BD10" s="244" t="s">
        <v>1410</v>
      </c>
      <c r="BE10" s="244" t="s">
        <v>1410</v>
      </c>
      <c r="BF10" s="244" t="s">
        <v>1410</v>
      </c>
      <c r="BG10" s="244" t="s">
        <v>1410</v>
      </c>
      <c r="BH10" s="244" t="s">
        <v>1410</v>
      </c>
      <c r="BI10" s="244" t="s">
        <v>1410</v>
      </c>
      <c r="BJ10" s="244" t="s">
        <v>1410</v>
      </c>
      <c r="BK10" s="244" t="s">
        <v>1410</v>
      </c>
      <c r="BL10" s="244" t="s">
        <v>1410</v>
      </c>
      <c r="BM10" s="244" t="s">
        <v>1410</v>
      </c>
      <c r="BN10" s="244" t="s">
        <v>1410</v>
      </c>
      <c r="BO10" s="244" t="s">
        <v>1410</v>
      </c>
      <c r="BP10" s="244" t="s">
        <v>1410</v>
      </c>
      <c r="BQ10" s="244" t="s">
        <v>1410</v>
      </c>
      <c r="BR10" s="244" t="s">
        <v>1410</v>
      </c>
      <c r="BS10" s="244" t="s">
        <v>1410</v>
      </c>
      <c r="BT10" s="244" t="s">
        <v>1410</v>
      </c>
      <c r="BU10" s="244" t="s">
        <v>1410</v>
      </c>
      <c r="BV10" s="244" t="s">
        <v>1410</v>
      </c>
    </row>
    <row r="11" spans="1:74" ht="11.1" customHeight="1" x14ac:dyDescent="0.2">
      <c r="A11" s="159" t="s">
        <v>1017</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t="s">
        <v>1410</v>
      </c>
      <c r="BA11" s="244" t="s">
        <v>1410</v>
      </c>
      <c r="BB11" s="244" t="s">
        <v>1410</v>
      </c>
      <c r="BC11" s="244" t="s">
        <v>1410</v>
      </c>
      <c r="BD11" s="244" t="s">
        <v>1410</v>
      </c>
      <c r="BE11" s="244" t="s">
        <v>1410</v>
      </c>
      <c r="BF11" s="244" t="s">
        <v>1410</v>
      </c>
      <c r="BG11" s="244" t="s">
        <v>1410</v>
      </c>
      <c r="BH11" s="244" t="s">
        <v>1410</v>
      </c>
      <c r="BI11" s="244" t="s">
        <v>1410</v>
      </c>
      <c r="BJ11" s="244" t="s">
        <v>1410</v>
      </c>
      <c r="BK11" s="244" t="s">
        <v>1410</v>
      </c>
      <c r="BL11" s="244" t="s">
        <v>1410</v>
      </c>
      <c r="BM11" s="244" t="s">
        <v>1410</v>
      </c>
      <c r="BN11" s="244" t="s">
        <v>1410</v>
      </c>
      <c r="BO11" s="244" t="s">
        <v>1410</v>
      </c>
      <c r="BP11" s="244" t="s">
        <v>1410</v>
      </c>
      <c r="BQ11" s="244" t="s">
        <v>1410</v>
      </c>
      <c r="BR11" s="244" t="s">
        <v>1410</v>
      </c>
      <c r="BS11" s="244" t="s">
        <v>1410</v>
      </c>
      <c r="BT11" s="244" t="s">
        <v>1410</v>
      </c>
      <c r="BU11" s="244" t="s">
        <v>1410</v>
      </c>
      <c r="BV11" s="244" t="s">
        <v>1410</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t="s">
        <v>1410</v>
      </c>
      <c r="BA12" s="244" t="s">
        <v>1410</v>
      </c>
      <c r="BB12" s="244" t="s">
        <v>1410</v>
      </c>
      <c r="BC12" s="244" t="s">
        <v>1410</v>
      </c>
      <c r="BD12" s="244" t="s">
        <v>1410</v>
      </c>
      <c r="BE12" s="244" t="s">
        <v>1410</v>
      </c>
      <c r="BF12" s="244" t="s">
        <v>1410</v>
      </c>
      <c r="BG12" s="244" t="s">
        <v>1410</v>
      </c>
      <c r="BH12" s="244" t="s">
        <v>1410</v>
      </c>
      <c r="BI12" s="244" t="s">
        <v>1410</v>
      </c>
      <c r="BJ12" s="244" t="s">
        <v>1410</v>
      </c>
      <c r="BK12" s="244" t="s">
        <v>1410</v>
      </c>
      <c r="BL12" s="244" t="s">
        <v>1410</v>
      </c>
      <c r="BM12" s="244" t="s">
        <v>1410</v>
      </c>
      <c r="BN12" s="244" t="s">
        <v>1410</v>
      </c>
      <c r="BO12" s="244" t="s">
        <v>1410</v>
      </c>
      <c r="BP12" s="244" t="s">
        <v>1410</v>
      </c>
      <c r="BQ12" s="244" t="s">
        <v>1410</v>
      </c>
      <c r="BR12" s="244" t="s">
        <v>1410</v>
      </c>
      <c r="BS12" s="244" t="s">
        <v>1410</v>
      </c>
      <c r="BT12" s="244" t="s">
        <v>1410</v>
      </c>
      <c r="BU12" s="244" t="s">
        <v>1410</v>
      </c>
      <c r="BV12" s="244" t="s">
        <v>1410</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t="s">
        <v>1410</v>
      </c>
      <c r="BA13" s="244" t="s">
        <v>1410</v>
      </c>
      <c r="BB13" s="244" t="s">
        <v>1410</v>
      </c>
      <c r="BC13" s="244" t="s">
        <v>1410</v>
      </c>
      <c r="BD13" s="244" t="s">
        <v>1410</v>
      </c>
      <c r="BE13" s="244" t="s">
        <v>1410</v>
      </c>
      <c r="BF13" s="244" t="s">
        <v>1410</v>
      </c>
      <c r="BG13" s="244" t="s">
        <v>1410</v>
      </c>
      <c r="BH13" s="244" t="s">
        <v>1410</v>
      </c>
      <c r="BI13" s="244" t="s">
        <v>1410</v>
      </c>
      <c r="BJ13" s="244" t="s">
        <v>1410</v>
      </c>
      <c r="BK13" s="244" t="s">
        <v>1410</v>
      </c>
      <c r="BL13" s="244" t="s">
        <v>1410</v>
      </c>
      <c r="BM13" s="244" t="s">
        <v>1410</v>
      </c>
      <c r="BN13" s="244" t="s">
        <v>1410</v>
      </c>
      <c r="BO13" s="244" t="s">
        <v>1410</v>
      </c>
      <c r="BP13" s="244" t="s">
        <v>1410</v>
      </c>
      <c r="BQ13" s="244" t="s">
        <v>1410</v>
      </c>
      <c r="BR13" s="244" t="s">
        <v>1410</v>
      </c>
      <c r="BS13" s="244" t="s">
        <v>1410</v>
      </c>
      <c r="BT13" s="244" t="s">
        <v>1410</v>
      </c>
      <c r="BU13" s="244" t="s">
        <v>1410</v>
      </c>
      <c r="BV13" s="244" t="s">
        <v>1410</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0.98</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1.0900000000000001</v>
      </c>
      <c r="AX14" s="244">
        <v>1.25</v>
      </c>
      <c r="AY14" s="244">
        <v>1.18</v>
      </c>
      <c r="AZ14" s="244" t="s">
        <v>1410</v>
      </c>
      <c r="BA14" s="244" t="s">
        <v>1410</v>
      </c>
      <c r="BB14" s="244" t="s">
        <v>1410</v>
      </c>
      <c r="BC14" s="244" t="s">
        <v>1410</v>
      </c>
      <c r="BD14" s="244" t="s">
        <v>1410</v>
      </c>
      <c r="BE14" s="244" t="s">
        <v>1410</v>
      </c>
      <c r="BF14" s="244" t="s">
        <v>1410</v>
      </c>
      <c r="BG14" s="244" t="s">
        <v>1410</v>
      </c>
      <c r="BH14" s="244" t="s">
        <v>1410</v>
      </c>
      <c r="BI14" s="244" t="s">
        <v>1410</v>
      </c>
      <c r="BJ14" s="244" t="s">
        <v>1410</v>
      </c>
      <c r="BK14" s="244" t="s">
        <v>1410</v>
      </c>
      <c r="BL14" s="244" t="s">
        <v>1410</v>
      </c>
      <c r="BM14" s="244" t="s">
        <v>1410</v>
      </c>
      <c r="BN14" s="244" t="s">
        <v>1410</v>
      </c>
      <c r="BO14" s="244" t="s">
        <v>1410</v>
      </c>
      <c r="BP14" s="244" t="s">
        <v>1410</v>
      </c>
      <c r="BQ14" s="244" t="s">
        <v>1410</v>
      </c>
      <c r="BR14" s="244" t="s">
        <v>1410</v>
      </c>
      <c r="BS14" s="244" t="s">
        <v>1410</v>
      </c>
      <c r="BT14" s="244" t="s">
        <v>1410</v>
      </c>
      <c r="BU14" s="244" t="s">
        <v>1410</v>
      </c>
      <c r="BV14" s="244" t="s">
        <v>1410</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t="s">
        <v>1410</v>
      </c>
      <c r="BA15" s="244" t="s">
        <v>1410</v>
      </c>
      <c r="BB15" s="244" t="s">
        <v>1410</v>
      </c>
      <c r="BC15" s="244" t="s">
        <v>1410</v>
      </c>
      <c r="BD15" s="244" t="s">
        <v>1410</v>
      </c>
      <c r="BE15" s="244" t="s">
        <v>1410</v>
      </c>
      <c r="BF15" s="244" t="s">
        <v>1410</v>
      </c>
      <c r="BG15" s="244" t="s">
        <v>1410</v>
      </c>
      <c r="BH15" s="244" t="s">
        <v>1410</v>
      </c>
      <c r="BI15" s="244" t="s">
        <v>1410</v>
      </c>
      <c r="BJ15" s="244" t="s">
        <v>1410</v>
      </c>
      <c r="BK15" s="244" t="s">
        <v>1410</v>
      </c>
      <c r="BL15" s="244" t="s">
        <v>1410</v>
      </c>
      <c r="BM15" s="244" t="s">
        <v>1410</v>
      </c>
      <c r="BN15" s="244" t="s">
        <v>1410</v>
      </c>
      <c r="BO15" s="244" t="s">
        <v>1410</v>
      </c>
      <c r="BP15" s="244" t="s">
        <v>1410</v>
      </c>
      <c r="BQ15" s="244" t="s">
        <v>1410</v>
      </c>
      <c r="BR15" s="244" t="s">
        <v>1410</v>
      </c>
      <c r="BS15" s="244" t="s">
        <v>1410</v>
      </c>
      <c r="BT15" s="244" t="s">
        <v>1410</v>
      </c>
      <c r="BU15" s="244" t="s">
        <v>1410</v>
      </c>
      <c r="BV15" s="244" t="s">
        <v>1410</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10.130000000000001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9.01</v>
      </c>
      <c r="AZ16" s="244" t="s">
        <v>1410</v>
      </c>
      <c r="BA16" s="244" t="s">
        <v>1410</v>
      </c>
      <c r="BB16" s="244" t="s">
        <v>1410</v>
      </c>
      <c r="BC16" s="244" t="s">
        <v>1410</v>
      </c>
      <c r="BD16" s="244" t="s">
        <v>1410</v>
      </c>
      <c r="BE16" s="244" t="s">
        <v>1410</v>
      </c>
      <c r="BF16" s="244" t="s">
        <v>1410</v>
      </c>
      <c r="BG16" s="244" t="s">
        <v>1410</v>
      </c>
      <c r="BH16" s="244" t="s">
        <v>1410</v>
      </c>
      <c r="BI16" s="244" t="s">
        <v>1410</v>
      </c>
      <c r="BJ16" s="244" t="s">
        <v>1410</v>
      </c>
      <c r="BK16" s="244" t="s">
        <v>1410</v>
      </c>
      <c r="BL16" s="244" t="s">
        <v>1410</v>
      </c>
      <c r="BM16" s="244" t="s">
        <v>1410</v>
      </c>
      <c r="BN16" s="244" t="s">
        <v>1410</v>
      </c>
      <c r="BO16" s="244" t="s">
        <v>1410</v>
      </c>
      <c r="BP16" s="244" t="s">
        <v>1410</v>
      </c>
      <c r="BQ16" s="244" t="s">
        <v>1410</v>
      </c>
      <c r="BR16" s="244" t="s">
        <v>1410</v>
      </c>
      <c r="BS16" s="244" t="s">
        <v>1410</v>
      </c>
      <c r="BT16" s="244" t="s">
        <v>1410</v>
      </c>
      <c r="BU16" s="244" t="s">
        <v>1410</v>
      </c>
      <c r="BV16" s="244" t="s">
        <v>1410</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t="s">
        <v>1410</v>
      </c>
      <c r="BA17" s="244" t="s">
        <v>1410</v>
      </c>
      <c r="BB17" s="244" t="s">
        <v>1410</v>
      </c>
      <c r="BC17" s="244" t="s">
        <v>1410</v>
      </c>
      <c r="BD17" s="244" t="s">
        <v>1410</v>
      </c>
      <c r="BE17" s="244" t="s">
        <v>1410</v>
      </c>
      <c r="BF17" s="244" t="s">
        <v>1410</v>
      </c>
      <c r="BG17" s="244" t="s">
        <v>1410</v>
      </c>
      <c r="BH17" s="244" t="s">
        <v>1410</v>
      </c>
      <c r="BI17" s="244" t="s">
        <v>1410</v>
      </c>
      <c r="BJ17" s="244" t="s">
        <v>1410</v>
      </c>
      <c r="BK17" s="244" t="s">
        <v>1410</v>
      </c>
      <c r="BL17" s="244" t="s">
        <v>1410</v>
      </c>
      <c r="BM17" s="244" t="s">
        <v>1410</v>
      </c>
      <c r="BN17" s="244" t="s">
        <v>1410</v>
      </c>
      <c r="BO17" s="244" t="s">
        <v>1410</v>
      </c>
      <c r="BP17" s="244" t="s">
        <v>1410</v>
      </c>
      <c r="BQ17" s="244" t="s">
        <v>1410</v>
      </c>
      <c r="BR17" s="244" t="s">
        <v>1410</v>
      </c>
      <c r="BS17" s="244" t="s">
        <v>1410</v>
      </c>
      <c r="BT17" s="244" t="s">
        <v>1410</v>
      </c>
      <c r="BU17" s="244" t="s">
        <v>1410</v>
      </c>
      <c r="BV17" s="244" t="s">
        <v>1410</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1.82</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0.49</v>
      </c>
      <c r="AZ18" s="244" t="s">
        <v>1410</v>
      </c>
      <c r="BA18" s="244" t="s">
        <v>1410</v>
      </c>
      <c r="BB18" s="244" t="s">
        <v>1410</v>
      </c>
      <c r="BC18" s="244" t="s">
        <v>1410</v>
      </c>
      <c r="BD18" s="244" t="s">
        <v>1410</v>
      </c>
      <c r="BE18" s="244" t="s">
        <v>1410</v>
      </c>
      <c r="BF18" s="244" t="s">
        <v>1410</v>
      </c>
      <c r="BG18" s="244" t="s">
        <v>1410</v>
      </c>
      <c r="BH18" s="244" t="s">
        <v>1410</v>
      </c>
      <c r="BI18" s="244" t="s">
        <v>1410</v>
      </c>
      <c r="BJ18" s="244" t="s">
        <v>1410</v>
      </c>
      <c r="BK18" s="244" t="s">
        <v>1410</v>
      </c>
      <c r="BL18" s="244" t="s">
        <v>1410</v>
      </c>
      <c r="BM18" s="244" t="s">
        <v>1410</v>
      </c>
      <c r="BN18" s="244" t="s">
        <v>1410</v>
      </c>
      <c r="BO18" s="244" t="s">
        <v>1410</v>
      </c>
      <c r="BP18" s="244" t="s">
        <v>1410</v>
      </c>
      <c r="BQ18" s="244" t="s">
        <v>1410</v>
      </c>
      <c r="BR18" s="244" t="s">
        <v>1410</v>
      </c>
      <c r="BS18" s="244" t="s">
        <v>1410</v>
      </c>
      <c r="BT18" s="244" t="s">
        <v>1410</v>
      </c>
      <c r="BU18" s="244" t="s">
        <v>1410</v>
      </c>
      <c r="BV18" s="244" t="s">
        <v>1410</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31.611000000000001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29.004999999999999</v>
      </c>
      <c r="AL19" s="244">
        <v>28.905000000000001</v>
      </c>
      <c r="AM19" s="244">
        <v>28.67</v>
      </c>
      <c r="AN19" s="244">
        <v>28.02</v>
      </c>
      <c r="AO19" s="244">
        <v>28.14</v>
      </c>
      <c r="AP19" s="244">
        <v>30.324999999999999</v>
      </c>
      <c r="AQ19" s="244">
        <v>24.28</v>
      </c>
      <c r="AR19" s="244">
        <v>22.35</v>
      </c>
      <c r="AS19" s="244">
        <v>22.975000000000001</v>
      </c>
      <c r="AT19" s="244">
        <v>23.94</v>
      </c>
      <c r="AU19" s="244">
        <v>23.914999999999999</v>
      </c>
      <c r="AV19" s="244">
        <v>24.3</v>
      </c>
      <c r="AW19" s="244">
        <v>25.08</v>
      </c>
      <c r="AX19" s="244">
        <v>25.265000000000001</v>
      </c>
      <c r="AY19" s="244">
        <v>25.26</v>
      </c>
      <c r="AZ19" s="368">
        <v>24.82</v>
      </c>
      <c r="BA19" s="368">
        <v>24.81</v>
      </c>
      <c r="BB19" s="368">
        <v>26.86</v>
      </c>
      <c r="BC19" s="368">
        <v>27.036826000000001</v>
      </c>
      <c r="BD19" s="368">
        <v>27.415486000000001</v>
      </c>
      <c r="BE19" s="368">
        <v>28.169146000000001</v>
      </c>
      <c r="BF19" s="368">
        <v>28.267806</v>
      </c>
      <c r="BG19" s="368">
        <v>28.266465</v>
      </c>
      <c r="BH19" s="368">
        <v>28.265125000000001</v>
      </c>
      <c r="BI19" s="368">
        <v>28.263784999999999</v>
      </c>
      <c r="BJ19" s="368">
        <v>28.242443999999999</v>
      </c>
      <c r="BK19" s="368">
        <v>28.187533999999999</v>
      </c>
      <c r="BL19" s="368">
        <v>28.197194</v>
      </c>
      <c r="BM19" s="368">
        <v>28.172854000000001</v>
      </c>
      <c r="BN19" s="368">
        <v>28.166513999999999</v>
      </c>
      <c r="BO19" s="368">
        <v>28.206536</v>
      </c>
      <c r="BP19" s="368">
        <v>28.196908000000001</v>
      </c>
      <c r="BQ19" s="368">
        <v>28.207294000000001</v>
      </c>
      <c r="BR19" s="368">
        <v>28.207692000000002</v>
      </c>
      <c r="BS19" s="368">
        <v>28.218102999999999</v>
      </c>
      <c r="BT19" s="368">
        <v>28.228527</v>
      </c>
      <c r="BU19" s="368">
        <v>28.228963</v>
      </c>
      <c r="BV19" s="368">
        <v>28.21941</v>
      </c>
    </row>
    <row r="20" spans="1:74" ht="11.1" customHeight="1" x14ac:dyDescent="0.2">
      <c r="C20" s="43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446"/>
      <c r="BA20" s="446"/>
      <c r="BB20" s="446"/>
      <c r="BC20" s="446"/>
      <c r="BD20" s="446"/>
      <c r="BE20" s="446"/>
      <c r="BF20" s="446"/>
      <c r="BG20" s="446"/>
      <c r="BH20" s="446"/>
      <c r="BI20" s="446"/>
      <c r="BJ20" s="446"/>
      <c r="BK20" s="446"/>
      <c r="BL20" s="446"/>
      <c r="BM20" s="446"/>
      <c r="BN20" s="446"/>
      <c r="BO20" s="446"/>
      <c r="BP20" s="446"/>
      <c r="BQ20" s="446"/>
      <c r="BR20" s="446"/>
      <c r="BS20" s="446"/>
      <c r="BT20" s="446"/>
      <c r="BU20" s="446"/>
      <c r="BV20" s="446"/>
    </row>
    <row r="21" spans="1:74" ht="11.1" customHeight="1" x14ac:dyDescent="0.2">
      <c r="A21" s="159" t="s">
        <v>377</v>
      </c>
      <c r="B21" s="169" t="s">
        <v>1004</v>
      </c>
      <c r="C21" s="244">
        <v>5.4156663730999997</v>
      </c>
      <c r="D21" s="244">
        <v>5.3337478620000001</v>
      </c>
      <c r="E21" s="244">
        <v>5.2238343589999996</v>
      </c>
      <c r="F21" s="244">
        <v>5.3567853429000003</v>
      </c>
      <c r="G21" s="244">
        <v>5.3319587780999997</v>
      </c>
      <c r="H21" s="244">
        <v>5.2899539275</v>
      </c>
      <c r="I21" s="244">
        <v>5.3044041030000004</v>
      </c>
      <c r="J21" s="244">
        <v>5.2352452238999998</v>
      </c>
      <c r="K21" s="244">
        <v>5.2540864887999996</v>
      </c>
      <c r="L21" s="244">
        <v>5.1861490206000003</v>
      </c>
      <c r="M21" s="244">
        <v>5.2899525972000001</v>
      </c>
      <c r="N21" s="244">
        <v>5.3494408478000004</v>
      </c>
      <c r="O21" s="244">
        <v>5.3625146775000001</v>
      </c>
      <c r="P21" s="244">
        <v>5.3745710431999996</v>
      </c>
      <c r="Q21" s="244">
        <v>5.3049381048999997</v>
      </c>
      <c r="R21" s="244">
        <v>5.2646136694000001</v>
      </c>
      <c r="S21" s="244">
        <v>5.2501324999000003</v>
      </c>
      <c r="T21" s="244">
        <v>5.2994501010999997</v>
      </c>
      <c r="U21" s="244">
        <v>5.2892842677000003</v>
      </c>
      <c r="V21" s="244">
        <v>5.3028128678000002</v>
      </c>
      <c r="W21" s="244">
        <v>5.3555109999999999</v>
      </c>
      <c r="X21" s="244">
        <v>5.3225110000000004</v>
      </c>
      <c r="Y21" s="244">
        <v>5.3325110000000002</v>
      </c>
      <c r="Z21" s="244">
        <v>5.3175109999999997</v>
      </c>
      <c r="AA21" s="244">
        <v>5.3985099999999999</v>
      </c>
      <c r="AB21" s="244">
        <v>5.4415100000000001</v>
      </c>
      <c r="AC21" s="244">
        <v>5.4855099999999997</v>
      </c>
      <c r="AD21" s="244">
        <v>5.4775099999999997</v>
      </c>
      <c r="AE21" s="244">
        <v>5.3995100000000003</v>
      </c>
      <c r="AF21" s="244">
        <v>5.4475100000000003</v>
      </c>
      <c r="AG21" s="244">
        <v>5.2885099999999996</v>
      </c>
      <c r="AH21" s="244">
        <v>5.3495100000000004</v>
      </c>
      <c r="AI21" s="244">
        <v>5.0655099999999997</v>
      </c>
      <c r="AJ21" s="244">
        <v>5.2675099999999997</v>
      </c>
      <c r="AK21" s="244">
        <v>5.3115100000000002</v>
      </c>
      <c r="AL21" s="244">
        <v>5.3625100000000003</v>
      </c>
      <c r="AM21" s="244">
        <v>5.2105100000000002</v>
      </c>
      <c r="AN21" s="244">
        <v>5.2145099999999998</v>
      </c>
      <c r="AO21" s="244">
        <v>5.19651</v>
      </c>
      <c r="AP21" s="244">
        <v>5.2815099999999999</v>
      </c>
      <c r="AQ21" s="244">
        <v>4.7475100000000001</v>
      </c>
      <c r="AR21" s="244">
        <v>4.8305100000000003</v>
      </c>
      <c r="AS21" s="244">
        <v>4.8015100000000004</v>
      </c>
      <c r="AT21" s="244">
        <v>4.8555099999999998</v>
      </c>
      <c r="AU21" s="244">
        <v>4.8765099999999997</v>
      </c>
      <c r="AV21" s="244">
        <v>4.8296689788</v>
      </c>
      <c r="AW21" s="244">
        <v>4.9309686844999998</v>
      </c>
      <c r="AX21" s="244">
        <v>5.0389881973000001</v>
      </c>
      <c r="AY21" s="244">
        <v>5.0696400504000003</v>
      </c>
      <c r="AZ21" s="368">
        <v>5.0705119278000002</v>
      </c>
      <c r="BA21" s="368">
        <v>5.0013218802999999</v>
      </c>
      <c r="BB21" s="368">
        <v>5.0429493114000001</v>
      </c>
      <c r="BC21" s="368">
        <v>5.0412525247</v>
      </c>
      <c r="BD21" s="368">
        <v>5.072939474</v>
      </c>
      <c r="BE21" s="368">
        <v>5.1453900095999998</v>
      </c>
      <c r="BF21" s="368">
        <v>5.1742806187000001</v>
      </c>
      <c r="BG21" s="368">
        <v>5.1396681274000002</v>
      </c>
      <c r="BH21" s="368">
        <v>5.1323074179999999</v>
      </c>
      <c r="BI21" s="368">
        <v>5.1967868493999996</v>
      </c>
      <c r="BJ21" s="368">
        <v>5.2271749732000004</v>
      </c>
      <c r="BK21" s="368">
        <v>5.3349728550000002</v>
      </c>
      <c r="BL21" s="368">
        <v>5.3368234391999998</v>
      </c>
      <c r="BM21" s="368">
        <v>5.2773388859999999</v>
      </c>
      <c r="BN21" s="368">
        <v>5.2299133200999997</v>
      </c>
      <c r="BO21" s="368">
        <v>5.2189186968000003</v>
      </c>
      <c r="BP21" s="368">
        <v>5.2323008772000001</v>
      </c>
      <c r="BQ21" s="368">
        <v>5.2524394144000004</v>
      </c>
      <c r="BR21" s="368">
        <v>5.2721435392</v>
      </c>
      <c r="BS21" s="368">
        <v>5.2374707188</v>
      </c>
      <c r="BT21" s="368">
        <v>5.2240351128000002</v>
      </c>
      <c r="BU21" s="368">
        <v>5.2884238717000001</v>
      </c>
      <c r="BV21" s="368">
        <v>5.3189053144000003</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446"/>
      <c r="BA22" s="446"/>
      <c r="BB22" s="446"/>
      <c r="BC22" s="446"/>
      <c r="BD22" s="446"/>
      <c r="BE22" s="446"/>
      <c r="BF22" s="446"/>
      <c r="BG22" s="446"/>
      <c r="BH22" s="446"/>
      <c r="BI22" s="446"/>
      <c r="BJ22" s="446"/>
      <c r="BK22" s="446"/>
      <c r="BL22" s="446"/>
      <c r="BM22" s="446"/>
      <c r="BN22" s="446"/>
      <c r="BO22" s="446"/>
      <c r="BP22" s="446"/>
      <c r="BQ22" s="446"/>
      <c r="BR22" s="446"/>
      <c r="BS22" s="446"/>
      <c r="BT22" s="446"/>
      <c r="BU22" s="446"/>
      <c r="BV22" s="446"/>
    </row>
    <row r="23" spans="1:74" ht="11.1" customHeight="1" x14ac:dyDescent="0.2">
      <c r="A23" s="159" t="s">
        <v>297</v>
      </c>
      <c r="B23" s="169" t="s">
        <v>82</v>
      </c>
      <c r="C23" s="244">
        <v>36.725666373000003</v>
      </c>
      <c r="D23" s="244">
        <v>36.525747862000003</v>
      </c>
      <c r="E23" s="244">
        <v>36.038834358999999</v>
      </c>
      <c r="F23" s="244">
        <v>36.252785342999999</v>
      </c>
      <c r="G23" s="244">
        <v>36.730958778000002</v>
      </c>
      <c r="H23" s="244">
        <v>37.119953928000001</v>
      </c>
      <c r="I23" s="244">
        <v>37.354404103</v>
      </c>
      <c r="J23" s="244">
        <v>37.152245223999998</v>
      </c>
      <c r="K23" s="244">
        <v>37.319086489</v>
      </c>
      <c r="L23" s="244">
        <v>37.056149021000003</v>
      </c>
      <c r="M23" s="244">
        <v>36.900952597</v>
      </c>
      <c r="N23" s="244">
        <v>36.826440847999997</v>
      </c>
      <c r="O23" s="244">
        <v>37.118514677999997</v>
      </c>
      <c r="P23" s="244">
        <v>36.960571043000002</v>
      </c>
      <c r="Q23" s="244">
        <v>36.713938104999997</v>
      </c>
      <c r="R23" s="244">
        <v>36.607613669000003</v>
      </c>
      <c r="S23" s="244">
        <v>36.478132500000001</v>
      </c>
      <c r="T23" s="244">
        <v>36.528450100999997</v>
      </c>
      <c r="U23" s="244">
        <v>36.575284267999997</v>
      </c>
      <c r="V23" s="244">
        <v>36.832812867999998</v>
      </c>
      <c r="W23" s="244">
        <v>37.021510999999997</v>
      </c>
      <c r="X23" s="244">
        <v>37.163511</v>
      </c>
      <c r="Y23" s="244">
        <v>36.928511</v>
      </c>
      <c r="Z23" s="244">
        <v>36.133510999999999</v>
      </c>
      <c r="AA23" s="244">
        <v>35.554510000000001</v>
      </c>
      <c r="AB23" s="244">
        <v>35.532510000000002</v>
      </c>
      <c r="AC23" s="244">
        <v>35.080509999999997</v>
      </c>
      <c r="AD23" s="244">
        <v>35.132510000000003</v>
      </c>
      <c r="AE23" s="244">
        <v>34.73451</v>
      </c>
      <c r="AF23" s="244">
        <v>34.872509999999998</v>
      </c>
      <c r="AG23" s="244">
        <v>34.293509999999998</v>
      </c>
      <c r="AH23" s="244">
        <v>34.59451</v>
      </c>
      <c r="AI23" s="244">
        <v>32.750509999999998</v>
      </c>
      <c r="AJ23" s="244">
        <v>34.412509999999997</v>
      </c>
      <c r="AK23" s="244">
        <v>34.316510000000001</v>
      </c>
      <c r="AL23" s="244">
        <v>34.267510000000001</v>
      </c>
      <c r="AM23" s="244">
        <v>33.880510000000001</v>
      </c>
      <c r="AN23" s="244">
        <v>33.23451</v>
      </c>
      <c r="AO23" s="244">
        <v>33.336509999999997</v>
      </c>
      <c r="AP23" s="244">
        <v>35.60651</v>
      </c>
      <c r="AQ23" s="244">
        <v>29.027509999999999</v>
      </c>
      <c r="AR23" s="244">
        <v>27.180510000000002</v>
      </c>
      <c r="AS23" s="244">
        <v>27.776509999999998</v>
      </c>
      <c r="AT23" s="244">
        <v>28.79551</v>
      </c>
      <c r="AU23" s="244">
        <v>28.791509999999999</v>
      </c>
      <c r="AV23" s="244">
        <v>29.129668979000002</v>
      </c>
      <c r="AW23" s="244">
        <v>30.010968684000002</v>
      </c>
      <c r="AX23" s="244">
        <v>30.303988196999999</v>
      </c>
      <c r="AY23" s="244">
        <v>30.329640049999998</v>
      </c>
      <c r="AZ23" s="368">
        <v>29.890511927999999</v>
      </c>
      <c r="BA23" s="368">
        <v>29.811321880000001</v>
      </c>
      <c r="BB23" s="368">
        <v>31.902949311</v>
      </c>
      <c r="BC23" s="368">
        <v>32.078078525000002</v>
      </c>
      <c r="BD23" s="368">
        <v>32.488425474000003</v>
      </c>
      <c r="BE23" s="368">
        <v>33.314536009999998</v>
      </c>
      <c r="BF23" s="368">
        <v>33.442086619000001</v>
      </c>
      <c r="BG23" s="368">
        <v>33.406133126999997</v>
      </c>
      <c r="BH23" s="368">
        <v>33.397432418000001</v>
      </c>
      <c r="BI23" s="368">
        <v>33.460571848999997</v>
      </c>
      <c r="BJ23" s="368">
        <v>33.469618973000003</v>
      </c>
      <c r="BK23" s="368">
        <v>33.522506855000003</v>
      </c>
      <c r="BL23" s="368">
        <v>33.534017439000003</v>
      </c>
      <c r="BM23" s="368">
        <v>33.450192886000004</v>
      </c>
      <c r="BN23" s="368">
        <v>33.396427320000001</v>
      </c>
      <c r="BO23" s="368">
        <v>33.425454696999999</v>
      </c>
      <c r="BP23" s="368">
        <v>33.429208877000001</v>
      </c>
      <c r="BQ23" s="368">
        <v>33.459733413999999</v>
      </c>
      <c r="BR23" s="368">
        <v>33.479835539</v>
      </c>
      <c r="BS23" s="368">
        <v>33.455573719</v>
      </c>
      <c r="BT23" s="368">
        <v>33.452562112999999</v>
      </c>
      <c r="BU23" s="368">
        <v>33.517386872000003</v>
      </c>
      <c r="BV23" s="368">
        <v>33.538315314000002</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446"/>
      <c r="BA24" s="446"/>
      <c r="BB24" s="446"/>
      <c r="BC24" s="446"/>
      <c r="BD24" s="446"/>
      <c r="BE24" s="446"/>
      <c r="BF24" s="446"/>
      <c r="BG24" s="446"/>
      <c r="BH24" s="446"/>
      <c r="BI24" s="446"/>
      <c r="BJ24" s="446"/>
      <c r="BK24" s="446"/>
      <c r="BL24" s="446"/>
      <c r="BM24" s="446"/>
      <c r="BN24" s="446"/>
      <c r="BO24" s="446"/>
      <c r="BP24" s="446"/>
      <c r="BQ24" s="446"/>
      <c r="BR24" s="446"/>
      <c r="BS24" s="446"/>
      <c r="BT24" s="446"/>
      <c r="BU24" s="446"/>
      <c r="BV24" s="446"/>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447">
        <v>26.378333999999999</v>
      </c>
      <c r="BA26" s="447">
        <v>26.38</v>
      </c>
      <c r="BB26" s="447">
        <v>26.386111</v>
      </c>
      <c r="BC26" s="447">
        <v>26.392222</v>
      </c>
      <c r="BD26" s="447">
        <v>26.38</v>
      </c>
      <c r="BE26" s="447">
        <v>26.38</v>
      </c>
      <c r="BF26" s="447">
        <v>26.38</v>
      </c>
      <c r="BG26" s="447">
        <v>26.38</v>
      </c>
      <c r="BH26" s="447">
        <v>26.38</v>
      </c>
      <c r="BI26" s="447">
        <v>26.38</v>
      </c>
      <c r="BJ26" s="447">
        <v>26.38</v>
      </c>
      <c r="BK26" s="447">
        <v>26.381</v>
      </c>
      <c r="BL26" s="447">
        <v>26.382000000000001</v>
      </c>
      <c r="BM26" s="447">
        <v>26.382999999999999</v>
      </c>
      <c r="BN26" s="447">
        <v>26.384</v>
      </c>
      <c r="BO26" s="447">
        <v>26.385000000000002</v>
      </c>
      <c r="BP26" s="447">
        <v>26.385999999999999</v>
      </c>
      <c r="BQ26" s="447">
        <v>26.387</v>
      </c>
      <c r="BR26" s="447">
        <v>26.388000000000002</v>
      </c>
      <c r="BS26" s="447">
        <v>26.388999999999999</v>
      </c>
      <c r="BT26" s="447">
        <v>26.39</v>
      </c>
      <c r="BU26" s="447">
        <v>26.390999999999998</v>
      </c>
      <c r="BV26" s="447">
        <v>26.391999999999999</v>
      </c>
    </row>
    <row r="27" spans="1:74" ht="11.1" customHeight="1" x14ac:dyDescent="0.2">
      <c r="A27" s="159" t="s">
        <v>1028</v>
      </c>
      <c r="B27" s="170" t="s">
        <v>1360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7.7309999999999999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6.5049999999999999</v>
      </c>
      <c r="AL27" s="244">
        <v>6.7450000000000001</v>
      </c>
      <c r="AM27" s="244">
        <v>6.36</v>
      </c>
      <c r="AN27" s="244">
        <v>5.66</v>
      </c>
      <c r="AO27" s="244">
        <v>5.44</v>
      </c>
      <c r="AP27" s="244">
        <v>5.7050000000000001</v>
      </c>
      <c r="AQ27" s="244">
        <v>5.625</v>
      </c>
      <c r="AR27" s="244">
        <v>5.48</v>
      </c>
      <c r="AS27" s="244">
        <v>5.4850000000000003</v>
      </c>
      <c r="AT27" s="244">
        <v>5.47</v>
      </c>
      <c r="AU27" s="244">
        <v>5.49</v>
      </c>
      <c r="AV27" s="244">
        <v>5.84</v>
      </c>
      <c r="AW27" s="244">
        <v>6.51</v>
      </c>
      <c r="AX27" s="244">
        <v>6.68</v>
      </c>
      <c r="AY27" s="244">
        <v>5.57</v>
      </c>
      <c r="AZ27" s="447">
        <v>5.9649999999999999</v>
      </c>
      <c r="BA27" s="447">
        <v>5.9550000000000001</v>
      </c>
      <c r="BB27" s="447">
        <v>6.0750000000000002</v>
      </c>
      <c r="BC27" s="447">
        <v>6.0518260000000001</v>
      </c>
      <c r="BD27" s="447">
        <v>6.0304859999999998</v>
      </c>
      <c r="BE27" s="447">
        <v>6.0591460000000001</v>
      </c>
      <c r="BF27" s="447">
        <v>6.0578060000000002</v>
      </c>
      <c r="BG27" s="447">
        <v>6.0564650000000002</v>
      </c>
      <c r="BH27" s="447">
        <v>6.0551250000000003</v>
      </c>
      <c r="BI27" s="447">
        <v>6.0537850000000004</v>
      </c>
      <c r="BJ27" s="447">
        <v>6.0324439999999999</v>
      </c>
      <c r="BK27" s="447">
        <v>5.9675339999999997</v>
      </c>
      <c r="BL27" s="447">
        <v>5.9771939999999999</v>
      </c>
      <c r="BM27" s="447">
        <v>5.9528540000000003</v>
      </c>
      <c r="BN27" s="447">
        <v>5.9465139999999996</v>
      </c>
      <c r="BO27" s="447">
        <v>5.9865360000000001</v>
      </c>
      <c r="BP27" s="447">
        <v>5.9769079999999999</v>
      </c>
      <c r="BQ27" s="447">
        <v>5.9872940000000003</v>
      </c>
      <c r="BR27" s="447">
        <v>5.987692</v>
      </c>
      <c r="BS27" s="447">
        <v>5.9981030000000004</v>
      </c>
      <c r="BT27" s="447">
        <v>6.008527</v>
      </c>
      <c r="BU27" s="447">
        <v>6.0089629999999996</v>
      </c>
      <c r="BV27" s="447">
        <v>6.0114099999999997</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33.661000000000001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31.24</v>
      </c>
      <c r="AL28" s="244">
        <v>31.631</v>
      </c>
      <c r="AM28" s="244">
        <v>31.841999999999999</v>
      </c>
      <c r="AN28" s="244">
        <v>31.204999999999998</v>
      </c>
      <c r="AO28" s="244">
        <v>31.23</v>
      </c>
      <c r="AP28" s="244">
        <v>31.7</v>
      </c>
      <c r="AQ28" s="244">
        <v>31.655833999999999</v>
      </c>
      <c r="AR28" s="244">
        <v>31.521666</v>
      </c>
      <c r="AS28" s="244">
        <v>31.512499999999999</v>
      </c>
      <c r="AT28" s="244">
        <v>31.533334</v>
      </c>
      <c r="AU28" s="244">
        <v>31.589165999999999</v>
      </c>
      <c r="AV28" s="244">
        <v>31.975000000000001</v>
      </c>
      <c r="AW28" s="244">
        <v>32.730834000000002</v>
      </c>
      <c r="AX28" s="244">
        <v>32.986666</v>
      </c>
      <c r="AY28" s="244">
        <v>31.962499999999999</v>
      </c>
      <c r="AZ28" s="368">
        <v>32.343333999999999</v>
      </c>
      <c r="BA28" s="368">
        <v>32.335000000000001</v>
      </c>
      <c r="BB28" s="368">
        <v>32.461111000000002</v>
      </c>
      <c r="BC28" s="368">
        <v>32.444048000000002</v>
      </c>
      <c r="BD28" s="368">
        <v>32.410485999999999</v>
      </c>
      <c r="BE28" s="368">
        <v>32.439146000000001</v>
      </c>
      <c r="BF28" s="368">
        <v>32.437806000000002</v>
      </c>
      <c r="BG28" s="368">
        <v>32.436464999999998</v>
      </c>
      <c r="BH28" s="368">
        <v>32.435124999999999</v>
      </c>
      <c r="BI28" s="368">
        <v>32.433785</v>
      </c>
      <c r="BJ28" s="368">
        <v>32.412444000000001</v>
      </c>
      <c r="BK28" s="368">
        <v>32.348534000000001</v>
      </c>
      <c r="BL28" s="368">
        <v>32.359194000000002</v>
      </c>
      <c r="BM28" s="368">
        <v>32.335853999999998</v>
      </c>
      <c r="BN28" s="368">
        <v>32.330514000000001</v>
      </c>
      <c r="BO28" s="368">
        <v>32.371535999999999</v>
      </c>
      <c r="BP28" s="368">
        <v>32.362907999999997</v>
      </c>
      <c r="BQ28" s="368">
        <v>32.374293999999999</v>
      </c>
      <c r="BR28" s="368">
        <v>32.375692000000001</v>
      </c>
      <c r="BS28" s="368">
        <v>32.387103000000003</v>
      </c>
      <c r="BT28" s="368">
        <v>32.398527000000001</v>
      </c>
      <c r="BU28" s="368">
        <v>32.399963</v>
      </c>
      <c r="BV28" s="368">
        <v>32.403410000000001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2.0499999999999998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6.5324999999999998</v>
      </c>
      <c r="AZ31" s="447">
        <v>7.3683339999999999</v>
      </c>
      <c r="BA31" s="447">
        <v>7.37</v>
      </c>
      <c r="BB31" s="447">
        <v>5.4861110000000002</v>
      </c>
      <c r="BC31" s="447">
        <v>5.2922219999999998</v>
      </c>
      <c r="BD31" s="447">
        <v>4.88</v>
      </c>
      <c r="BE31" s="447">
        <v>4.18</v>
      </c>
      <c r="BF31" s="447">
        <v>4.08</v>
      </c>
      <c r="BG31" s="447">
        <v>4.08</v>
      </c>
      <c r="BH31" s="447">
        <v>4.08</v>
      </c>
      <c r="BI31" s="447">
        <v>4.08</v>
      </c>
      <c r="BJ31" s="447">
        <v>4.08</v>
      </c>
      <c r="BK31" s="447">
        <v>4.0810000000000004</v>
      </c>
      <c r="BL31" s="447">
        <v>4.0819999999999999</v>
      </c>
      <c r="BM31" s="447">
        <v>4.0830000000000002</v>
      </c>
      <c r="BN31" s="447">
        <v>4.0839999999999996</v>
      </c>
      <c r="BO31" s="447">
        <v>4.085</v>
      </c>
      <c r="BP31" s="447">
        <v>4.0860000000000003</v>
      </c>
      <c r="BQ31" s="447">
        <v>4.0869999999999997</v>
      </c>
      <c r="BR31" s="447">
        <v>4.0880000000000001</v>
      </c>
      <c r="BS31" s="447">
        <v>4.0890000000000004</v>
      </c>
      <c r="BT31" s="447">
        <v>4.09</v>
      </c>
      <c r="BU31" s="447">
        <v>4.0910000000000002</v>
      </c>
      <c r="BV31" s="447">
        <v>4.0919999999999996</v>
      </c>
    </row>
    <row r="32" spans="1:74" ht="11.1" customHeight="1" x14ac:dyDescent="0.2">
      <c r="A32" s="159" t="s">
        <v>1029</v>
      </c>
      <c r="B32" s="170" t="s">
        <v>1360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0.79</v>
      </c>
      <c r="AR32" s="244">
        <v>0.97</v>
      </c>
      <c r="AS32" s="244">
        <v>1.1200000000000001</v>
      </c>
      <c r="AT32" s="244">
        <v>1.01</v>
      </c>
      <c r="AU32" s="244">
        <v>0.98499999999999999</v>
      </c>
      <c r="AV32" s="244">
        <v>1.01</v>
      </c>
      <c r="AW32" s="244">
        <v>1.02</v>
      </c>
      <c r="AX32" s="244">
        <v>1.165</v>
      </c>
      <c r="AY32" s="244">
        <v>0.17</v>
      </c>
      <c r="AZ32" s="447">
        <v>0.155</v>
      </c>
      <c r="BA32" s="447">
        <v>0.155</v>
      </c>
      <c r="BB32" s="447">
        <v>0.115</v>
      </c>
      <c r="BC32" s="447">
        <v>0.115</v>
      </c>
      <c r="BD32" s="447">
        <v>0.115</v>
      </c>
      <c r="BE32" s="447">
        <v>0.09</v>
      </c>
      <c r="BF32" s="447">
        <v>0.09</v>
      </c>
      <c r="BG32" s="447">
        <v>0.09</v>
      </c>
      <c r="BH32" s="447">
        <v>0.09</v>
      </c>
      <c r="BI32" s="447">
        <v>0.09</v>
      </c>
      <c r="BJ32" s="447">
        <v>0.09</v>
      </c>
      <c r="BK32" s="447">
        <v>0.08</v>
      </c>
      <c r="BL32" s="447">
        <v>0.08</v>
      </c>
      <c r="BM32" s="447">
        <v>0.08</v>
      </c>
      <c r="BN32" s="447">
        <v>0.08</v>
      </c>
      <c r="BO32" s="447">
        <v>0.08</v>
      </c>
      <c r="BP32" s="447">
        <v>0.08</v>
      </c>
      <c r="BQ32" s="447">
        <v>0.08</v>
      </c>
      <c r="BR32" s="447">
        <v>0.08</v>
      </c>
      <c r="BS32" s="447">
        <v>0.08</v>
      </c>
      <c r="BT32" s="447">
        <v>0.08</v>
      </c>
      <c r="BU32" s="447">
        <v>0.08</v>
      </c>
      <c r="BV32" s="447">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2.0499999999999998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7.3758340000000002</v>
      </c>
      <c r="AR33" s="244">
        <v>9.1716660000000001</v>
      </c>
      <c r="AS33" s="244">
        <v>8.5374999999999996</v>
      </c>
      <c r="AT33" s="244">
        <v>7.5933339999999996</v>
      </c>
      <c r="AU33" s="244">
        <v>7.6741659999999996</v>
      </c>
      <c r="AV33" s="244">
        <v>7.6749999999999998</v>
      </c>
      <c r="AW33" s="244">
        <v>7.6508339999999997</v>
      </c>
      <c r="AX33" s="244">
        <v>7.7216659999999999</v>
      </c>
      <c r="AY33" s="244">
        <v>6.7024999999999997</v>
      </c>
      <c r="AZ33" s="368">
        <v>7.5233340000000002</v>
      </c>
      <c r="BA33" s="368">
        <v>7.5250000000000004</v>
      </c>
      <c r="BB33" s="368">
        <v>5.6011110000000004</v>
      </c>
      <c r="BC33" s="368">
        <v>5.407222</v>
      </c>
      <c r="BD33" s="368">
        <v>4.9950000000000001</v>
      </c>
      <c r="BE33" s="368">
        <v>4.2699999999999996</v>
      </c>
      <c r="BF33" s="368">
        <v>4.17</v>
      </c>
      <c r="BG33" s="368">
        <v>4.17</v>
      </c>
      <c r="BH33" s="368">
        <v>4.17</v>
      </c>
      <c r="BI33" s="368">
        <v>4.17</v>
      </c>
      <c r="BJ33" s="368">
        <v>4.17</v>
      </c>
      <c r="BK33" s="368">
        <v>4.1609999999999996</v>
      </c>
      <c r="BL33" s="368">
        <v>4.1619999999999999</v>
      </c>
      <c r="BM33" s="368">
        <v>4.1630000000000003</v>
      </c>
      <c r="BN33" s="368">
        <v>4.1639999999999997</v>
      </c>
      <c r="BO33" s="368">
        <v>4.165</v>
      </c>
      <c r="BP33" s="368">
        <v>4.1660000000000004</v>
      </c>
      <c r="BQ33" s="368">
        <v>4.1669999999999998</v>
      </c>
      <c r="BR33" s="368">
        <v>4.1680000000000001</v>
      </c>
      <c r="BS33" s="368">
        <v>4.1689999999999996</v>
      </c>
      <c r="BT33" s="368">
        <v>4.17</v>
      </c>
      <c r="BU33" s="368">
        <v>4.1710000000000003</v>
      </c>
      <c r="BV33" s="368">
        <v>4.1840000000000002</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906</v>
      </c>
      <c r="B35" s="171" t="s">
        <v>907</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3.2401612903000001</v>
      </c>
      <c r="AX35" s="245">
        <v>3.1001612903</v>
      </c>
      <c r="AY35" s="245">
        <v>3.1241612903</v>
      </c>
      <c r="AZ35" s="562" t="s">
        <v>1409</v>
      </c>
      <c r="BA35" s="562" t="s">
        <v>1409</v>
      </c>
      <c r="BB35" s="562" t="s">
        <v>1409</v>
      </c>
      <c r="BC35" s="562" t="s">
        <v>1409</v>
      </c>
      <c r="BD35" s="562" t="s">
        <v>1409</v>
      </c>
      <c r="BE35" s="562" t="s">
        <v>1409</v>
      </c>
      <c r="BF35" s="562" t="s">
        <v>1409</v>
      </c>
      <c r="BG35" s="562" t="s">
        <v>1409</v>
      </c>
      <c r="BH35" s="562" t="s">
        <v>1409</v>
      </c>
      <c r="BI35" s="562" t="s">
        <v>1409</v>
      </c>
      <c r="BJ35" s="562" t="s">
        <v>1409</v>
      </c>
      <c r="BK35" s="562" t="s">
        <v>1409</v>
      </c>
      <c r="BL35" s="562" t="s">
        <v>1409</v>
      </c>
      <c r="BM35" s="562" t="s">
        <v>1409</v>
      </c>
      <c r="BN35" s="562" t="s">
        <v>1409</v>
      </c>
      <c r="BO35" s="562" t="s">
        <v>1409</v>
      </c>
      <c r="BP35" s="562" t="s">
        <v>1409</v>
      </c>
      <c r="BQ35" s="562" t="s">
        <v>1409</v>
      </c>
      <c r="BR35" s="562" t="s">
        <v>1409</v>
      </c>
      <c r="BS35" s="562" t="s">
        <v>1409</v>
      </c>
      <c r="BT35" s="562" t="s">
        <v>1409</v>
      </c>
      <c r="BU35" s="562" t="s">
        <v>1409</v>
      </c>
      <c r="BV35" s="562" t="s">
        <v>1409</v>
      </c>
    </row>
    <row r="36" spans="1:74" ht="12" customHeight="1" x14ac:dyDescent="0.2">
      <c r="B36" s="785" t="s">
        <v>1027</v>
      </c>
      <c r="C36" s="742"/>
      <c r="D36" s="742"/>
      <c r="E36" s="742"/>
      <c r="F36" s="742"/>
      <c r="G36" s="742"/>
      <c r="H36" s="742"/>
      <c r="I36" s="742"/>
      <c r="J36" s="742"/>
      <c r="K36" s="742"/>
      <c r="L36" s="742"/>
      <c r="M36" s="742"/>
      <c r="N36" s="742"/>
      <c r="O36" s="742"/>
      <c r="P36" s="742"/>
      <c r="Q36" s="742"/>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0" t="s">
        <v>1362</v>
      </c>
      <c r="C37" s="748"/>
      <c r="D37" s="748"/>
      <c r="E37" s="748"/>
      <c r="F37" s="748"/>
      <c r="G37" s="748"/>
      <c r="H37" s="748"/>
      <c r="I37" s="748"/>
      <c r="J37" s="748"/>
      <c r="K37" s="748"/>
      <c r="L37" s="748"/>
      <c r="M37" s="748"/>
      <c r="N37" s="748"/>
      <c r="O37" s="748"/>
      <c r="P37" s="748"/>
      <c r="Q37" s="742"/>
    </row>
    <row r="38" spans="1:74" ht="12" customHeight="1" x14ac:dyDescent="0.2">
      <c r="B38" s="786" t="s">
        <v>1363</v>
      </c>
      <c r="C38" s="786"/>
      <c r="D38" s="786"/>
      <c r="E38" s="786"/>
      <c r="F38" s="786"/>
      <c r="G38" s="786"/>
      <c r="H38" s="786"/>
      <c r="I38" s="786"/>
      <c r="J38" s="786"/>
      <c r="K38" s="786"/>
      <c r="L38" s="786"/>
      <c r="M38" s="786"/>
      <c r="N38" s="786"/>
      <c r="O38" s="786"/>
      <c r="P38" s="786"/>
      <c r="Q38" s="719"/>
    </row>
    <row r="39" spans="1:74" s="397" customFormat="1" ht="12" customHeight="1" x14ac:dyDescent="0.2">
      <c r="A39" s="398"/>
      <c r="B39" s="756" t="str">
        <f>"Notes: "&amp;"EIA completed modeling and analysis for this report on " &amp;Dates!D2&amp;"."</f>
        <v>Notes: EIA completed modeling and analysis for this report on Thursday February 4, 2021.</v>
      </c>
      <c r="C39" s="755"/>
      <c r="D39" s="755"/>
      <c r="E39" s="755"/>
      <c r="F39" s="755"/>
      <c r="G39" s="755"/>
      <c r="H39" s="755"/>
      <c r="I39" s="755"/>
      <c r="J39" s="755"/>
      <c r="K39" s="755"/>
      <c r="L39" s="755"/>
      <c r="M39" s="755"/>
      <c r="N39" s="755"/>
      <c r="O39" s="755"/>
      <c r="P39" s="755"/>
      <c r="Q39" s="755"/>
      <c r="AY39" s="486"/>
      <c r="AZ39" s="486"/>
      <c r="BA39" s="486"/>
      <c r="BB39" s="486"/>
      <c r="BC39" s="486"/>
      <c r="BD39" s="580"/>
      <c r="BE39" s="580"/>
      <c r="BF39" s="580"/>
      <c r="BG39" s="486"/>
      <c r="BH39" s="486"/>
      <c r="BI39" s="486"/>
      <c r="BJ39" s="486"/>
    </row>
    <row r="40" spans="1:74" s="397" customFormat="1" ht="12" customHeight="1" x14ac:dyDescent="0.2">
      <c r="A40" s="398"/>
      <c r="B40" s="756" t="s">
        <v>353</v>
      </c>
      <c r="C40" s="755"/>
      <c r="D40" s="755"/>
      <c r="E40" s="755"/>
      <c r="F40" s="755"/>
      <c r="G40" s="755"/>
      <c r="H40" s="755"/>
      <c r="I40" s="755"/>
      <c r="J40" s="755"/>
      <c r="K40" s="755"/>
      <c r="L40" s="755"/>
      <c r="M40" s="755"/>
      <c r="N40" s="755"/>
      <c r="O40" s="755"/>
      <c r="P40" s="755"/>
      <c r="Q40" s="755"/>
      <c r="AY40" s="486"/>
      <c r="AZ40" s="486"/>
      <c r="BA40" s="486"/>
      <c r="BB40" s="486"/>
      <c r="BC40" s="486"/>
      <c r="BD40" s="580"/>
      <c r="BE40" s="580"/>
      <c r="BF40" s="580"/>
      <c r="BG40" s="486"/>
      <c r="BH40" s="486"/>
      <c r="BI40" s="486"/>
      <c r="BJ40" s="486"/>
    </row>
    <row r="41" spans="1:74" s="397" customFormat="1" ht="12" customHeight="1" x14ac:dyDescent="0.2">
      <c r="A41" s="398"/>
      <c r="B41" s="776" t="s">
        <v>889</v>
      </c>
      <c r="C41" s="763"/>
      <c r="D41" s="763"/>
      <c r="E41" s="763"/>
      <c r="F41" s="763"/>
      <c r="G41" s="763"/>
      <c r="H41" s="763"/>
      <c r="I41" s="763"/>
      <c r="J41" s="763"/>
      <c r="K41" s="763"/>
      <c r="L41" s="763"/>
      <c r="M41" s="763"/>
      <c r="N41" s="763"/>
      <c r="O41" s="763"/>
      <c r="P41" s="763"/>
      <c r="Q41" s="763"/>
      <c r="AY41" s="486"/>
      <c r="AZ41" s="486"/>
      <c r="BA41" s="486"/>
      <c r="BB41" s="486"/>
      <c r="BC41" s="486"/>
      <c r="BD41" s="580"/>
      <c r="BE41" s="580"/>
      <c r="BF41" s="580"/>
      <c r="BG41" s="486"/>
      <c r="BH41" s="486"/>
      <c r="BI41" s="486"/>
      <c r="BJ41" s="486"/>
    </row>
    <row r="42" spans="1:74" s="397" customFormat="1" ht="12" customHeight="1" x14ac:dyDescent="0.2">
      <c r="A42" s="398"/>
      <c r="B42" s="782" t="s">
        <v>854</v>
      </c>
      <c r="C42" s="742"/>
      <c r="D42" s="742"/>
      <c r="E42" s="742"/>
      <c r="F42" s="742"/>
      <c r="G42" s="742"/>
      <c r="H42" s="742"/>
      <c r="I42" s="742"/>
      <c r="J42" s="742"/>
      <c r="K42" s="742"/>
      <c r="L42" s="742"/>
      <c r="M42" s="742"/>
      <c r="N42" s="742"/>
      <c r="O42" s="742"/>
      <c r="P42" s="742"/>
      <c r="Q42" s="742"/>
      <c r="AY42" s="486"/>
      <c r="AZ42" s="486"/>
      <c r="BA42" s="486"/>
      <c r="BB42" s="486"/>
      <c r="BC42" s="486"/>
      <c r="BD42" s="580"/>
      <c r="BE42" s="580"/>
      <c r="BF42" s="580"/>
      <c r="BG42" s="486"/>
      <c r="BH42" s="486"/>
      <c r="BI42" s="486"/>
      <c r="BJ42" s="486"/>
    </row>
    <row r="43" spans="1:74" s="397" customFormat="1" ht="12" customHeight="1" x14ac:dyDescent="0.2">
      <c r="A43" s="398"/>
      <c r="B43" s="751" t="s">
        <v>838</v>
      </c>
      <c r="C43" s="752"/>
      <c r="D43" s="752"/>
      <c r="E43" s="752"/>
      <c r="F43" s="752"/>
      <c r="G43" s="752"/>
      <c r="H43" s="752"/>
      <c r="I43" s="752"/>
      <c r="J43" s="752"/>
      <c r="K43" s="752"/>
      <c r="L43" s="752"/>
      <c r="M43" s="752"/>
      <c r="N43" s="752"/>
      <c r="O43" s="752"/>
      <c r="P43" s="752"/>
      <c r="Q43" s="742"/>
      <c r="AY43" s="486"/>
      <c r="AZ43" s="486"/>
      <c r="BA43" s="486"/>
      <c r="BB43" s="486"/>
      <c r="BC43" s="486"/>
      <c r="BD43" s="580"/>
      <c r="BE43" s="580"/>
      <c r="BF43" s="580"/>
      <c r="BG43" s="486"/>
      <c r="BH43" s="486"/>
      <c r="BI43" s="486"/>
      <c r="BJ43" s="486"/>
    </row>
    <row r="44" spans="1:74" s="397" customFormat="1" ht="12" customHeight="1" x14ac:dyDescent="0.2">
      <c r="A44" s="393"/>
      <c r="B44" s="771" t="s">
        <v>1391</v>
      </c>
      <c r="C44" s="742"/>
      <c r="D44" s="742"/>
      <c r="E44" s="742"/>
      <c r="F44" s="742"/>
      <c r="G44" s="742"/>
      <c r="H44" s="742"/>
      <c r="I44" s="742"/>
      <c r="J44" s="742"/>
      <c r="K44" s="742"/>
      <c r="L44" s="742"/>
      <c r="M44" s="742"/>
      <c r="N44" s="742"/>
      <c r="O44" s="742"/>
      <c r="P44" s="742"/>
      <c r="Q44" s="742"/>
      <c r="AY44" s="486"/>
      <c r="AZ44" s="486"/>
      <c r="BA44" s="486"/>
      <c r="BB44" s="486"/>
      <c r="BC44" s="486"/>
      <c r="BD44" s="580"/>
      <c r="BE44" s="580"/>
      <c r="BF44" s="580"/>
      <c r="BG44" s="486"/>
      <c r="BH44" s="486"/>
      <c r="BI44" s="486"/>
      <c r="BJ44" s="486"/>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5"/>
  <sheetViews>
    <sheetView workbookViewId="0">
      <pane xSplit="2" ySplit="4" topLeftCell="AO5"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59" customWidth="1"/>
    <col min="2" max="2" width="35.8554687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2.75" customHeight="1" x14ac:dyDescent="0.2">
      <c r="A1" s="766" t="s">
        <v>798</v>
      </c>
      <c r="B1" s="790" t="s">
        <v>1368</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790"/>
      <c r="AN1" s="790"/>
      <c r="AO1" s="790"/>
      <c r="AP1" s="790"/>
      <c r="AQ1" s="790"/>
      <c r="AR1" s="790"/>
      <c r="AS1" s="790"/>
      <c r="AT1" s="790"/>
      <c r="AU1" s="790"/>
      <c r="AV1" s="790"/>
      <c r="AW1" s="790"/>
      <c r="AX1" s="790"/>
      <c r="AY1" s="790"/>
      <c r="AZ1" s="790"/>
      <c r="BA1" s="790"/>
      <c r="BB1" s="790"/>
      <c r="BC1" s="790"/>
      <c r="BD1" s="790"/>
      <c r="BE1" s="790"/>
      <c r="BF1" s="790"/>
      <c r="BG1" s="790"/>
      <c r="BH1" s="790"/>
      <c r="BI1" s="790"/>
      <c r="BJ1" s="790"/>
      <c r="BK1" s="790"/>
      <c r="BL1" s="790"/>
      <c r="BM1" s="790"/>
      <c r="BN1" s="790"/>
      <c r="BO1" s="790"/>
      <c r="BP1" s="790"/>
      <c r="BQ1" s="790"/>
      <c r="BR1" s="790"/>
      <c r="BS1" s="790"/>
      <c r="BT1" s="790"/>
      <c r="BU1" s="790"/>
      <c r="BV1" s="790"/>
    </row>
    <row r="2" spans="1:74" ht="12.75" customHeight="1" x14ac:dyDescent="0.2">
      <c r="A2" s="767"/>
      <c r="B2" s="489" t="str">
        <f>"U.S. Energy Information Administration  |  Short-Term Energy Outlook  - "&amp;Dates!D1</f>
        <v>U.S. Energy Information Administration  |  Short-Term Energy Outlook  - February 2021</v>
      </c>
      <c r="C2" s="490"/>
      <c r="D2" s="490"/>
      <c r="E2" s="490"/>
      <c r="F2" s="490"/>
      <c r="G2" s="490"/>
      <c r="H2" s="490"/>
      <c r="I2" s="549"/>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1"/>
      <c r="AN2" s="551"/>
      <c r="AO2" s="551"/>
      <c r="AP2" s="551"/>
      <c r="AQ2" s="551"/>
      <c r="AR2" s="551"/>
      <c r="AS2" s="551"/>
      <c r="AT2" s="551"/>
      <c r="AU2" s="551"/>
      <c r="AV2" s="551"/>
      <c r="AW2" s="551"/>
      <c r="AX2" s="551"/>
      <c r="AY2" s="552"/>
      <c r="AZ2" s="552"/>
      <c r="BA2" s="552"/>
      <c r="BB2" s="552"/>
      <c r="BC2" s="552"/>
      <c r="BD2" s="586"/>
      <c r="BE2" s="586"/>
      <c r="BF2" s="586"/>
      <c r="BG2" s="552"/>
      <c r="BH2" s="552"/>
      <c r="BI2" s="552"/>
      <c r="BJ2" s="552"/>
      <c r="BK2" s="551"/>
      <c r="BL2" s="551"/>
      <c r="BM2" s="551"/>
      <c r="BN2" s="551"/>
      <c r="BO2" s="551"/>
      <c r="BP2" s="551"/>
      <c r="BQ2" s="551"/>
      <c r="BR2" s="551"/>
      <c r="BS2" s="551"/>
      <c r="BT2" s="551"/>
      <c r="BU2" s="551"/>
      <c r="BV2" s="553"/>
    </row>
    <row r="3" spans="1:74" ht="12.75" x14ac:dyDescent="0.2">
      <c r="B3" s="432"/>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5"/>
      <c r="BH5" s="575"/>
      <c r="BI5" s="575"/>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24.175769999</v>
      </c>
      <c r="AN6" s="244">
        <v>24.344107998999998</v>
      </c>
      <c r="AO6" s="244">
        <v>22.439036998999999</v>
      </c>
      <c r="AP6" s="244">
        <v>17.805552999</v>
      </c>
      <c r="AQ6" s="244">
        <v>19.410500999</v>
      </c>
      <c r="AR6" s="244">
        <v>21.098538998999999</v>
      </c>
      <c r="AS6" s="244">
        <v>22.030224999000001</v>
      </c>
      <c r="AT6" s="244">
        <v>22.250607999</v>
      </c>
      <c r="AU6" s="244">
        <v>22.071018999</v>
      </c>
      <c r="AV6" s="244">
        <v>22.289475999</v>
      </c>
      <c r="AW6" s="244">
        <v>22.729085474000001</v>
      </c>
      <c r="AX6" s="244">
        <v>22.397912094999999</v>
      </c>
      <c r="AY6" s="244">
        <v>22.475242561000002</v>
      </c>
      <c r="AZ6" s="368">
        <v>22.921750758000002</v>
      </c>
      <c r="BA6" s="368">
        <v>23.120320834000001</v>
      </c>
      <c r="BB6" s="368">
        <v>22.901345786</v>
      </c>
      <c r="BC6" s="368">
        <v>23.304385701000001</v>
      </c>
      <c r="BD6" s="368">
        <v>23.64577594</v>
      </c>
      <c r="BE6" s="368">
        <v>23.632607527000001</v>
      </c>
      <c r="BF6" s="368">
        <v>24.231897589999999</v>
      </c>
      <c r="BG6" s="368">
        <v>23.797620054999999</v>
      </c>
      <c r="BH6" s="368">
        <v>23.929846611999999</v>
      </c>
      <c r="BI6" s="368">
        <v>24.196203366999999</v>
      </c>
      <c r="BJ6" s="368">
        <v>24.047540735999998</v>
      </c>
      <c r="BK6" s="368">
        <v>23.952342382000001</v>
      </c>
      <c r="BL6" s="368">
        <v>24.103974942000001</v>
      </c>
      <c r="BM6" s="368">
        <v>24.301666552</v>
      </c>
      <c r="BN6" s="368">
        <v>24.403479611000002</v>
      </c>
      <c r="BO6" s="368">
        <v>24.557772002</v>
      </c>
      <c r="BP6" s="368">
        <v>24.814765808000001</v>
      </c>
      <c r="BQ6" s="368">
        <v>24.853540554999999</v>
      </c>
      <c r="BR6" s="368">
        <v>25.264444257000001</v>
      </c>
      <c r="BS6" s="368">
        <v>24.637901126999999</v>
      </c>
      <c r="BT6" s="368">
        <v>24.783301964</v>
      </c>
      <c r="BU6" s="368">
        <v>24.893323580000001</v>
      </c>
      <c r="BV6" s="368">
        <v>24.916839924000001</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2.207621434</v>
      </c>
      <c r="AX7" s="244">
        <v>2.176819536</v>
      </c>
      <c r="AY7" s="244">
        <v>2.127385861</v>
      </c>
      <c r="AZ7" s="368">
        <v>2.2193138320000001</v>
      </c>
      <c r="BA7" s="368">
        <v>2.1513783950000001</v>
      </c>
      <c r="BB7" s="368">
        <v>2.108555983</v>
      </c>
      <c r="BC7" s="368">
        <v>2.168638574</v>
      </c>
      <c r="BD7" s="368">
        <v>2.2175765549999999</v>
      </c>
      <c r="BE7" s="368">
        <v>2.2323978320000002</v>
      </c>
      <c r="BF7" s="368">
        <v>2.2868797669999998</v>
      </c>
      <c r="BG7" s="368">
        <v>2.255881177</v>
      </c>
      <c r="BH7" s="368">
        <v>2.237671669</v>
      </c>
      <c r="BI7" s="368">
        <v>2.2654472349999999</v>
      </c>
      <c r="BJ7" s="368">
        <v>2.2662800540000001</v>
      </c>
      <c r="BK7" s="368">
        <v>2.2837426359999999</v>
      </c>
      <c r="BL7" s="368">
        <v>2.3302064269999998</v>
      </c>
      <c r="BM7" s="368">
        <v>2.2247561849999999</v>
      </c>
      <c r="BN7" s="368">
        <v>2.1691904499999999</v>
      </c>
      <c r="BO7" s="368">
        <v>2.226523399</v>
      </c>
      <c r="BP7" s="368">
        <v>2.2810020639999999</v>
      </c>
      <c r="BQ7" s="368">
        <v>2.2993050629999998</v>
      </c>
      <c r="BR7" s="368">
        <v>2.355779901</v>
      </c>
      <c r="BS7" s="368">
        <v>2.3285903490000002</v>
      </c>
      <c r="BT7" s="368">
        <v>2.3060632069999998</v>
      </c>
      <c r="BU7" s="368">
        <v>2.3301152090000001</v>
      </c>
      <c r="BV7" s="368">
        <v>2.3346160010000001</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1.6835070000000001</v>
      </c>
      <c r="AW8" s="244">
        <v>1.8090390409999999</v>
      </c>
      <c r="AX8" s="244">
        <v>1.903530704</v>
      </c>
      <c r="AY8" s="244">
        <v>1.780443247</v>
      </c>
      <c r="AZ8" s="368">
        <v>1.841646927</v>
      </c>
      <c r="BA8" s="368">
        <v>1.8615824400000001</v>
      </c>
      <c r="BB8" s="368">
        <v>1.853749804</v>
      </c>
      <c r="BC8" s="368">
        <v>1.867987128</v>
      </c>
      <c r="BD8" s="368">
        <v>1.9002293859999999</v>
      </c>
      <c r="BE8" s="368">
        <v>1.893849696</v>
      </c>
      <c r="BF8" s="368">
        <v>1.878137824</v>
      </c>
      <c r="BG8" s="368">
        <v>1.844688879</v>
      </c>
      <c r="BH8" s="368">
        <v>1.8623049439999999</v>
      </c>
      <c r="BI8" s="368">
        <v>1.839786133</v>
      </c>
      <c r="BJ8" s="368">
        <v>1.9472906830000001</v>
      </c>
      <c r="BK8" s="368">
        <v>1.846669747</v>
      </c>
      <c r="BL8" s="368">
        <v>1.9052885159999999</v>
      </c>
      <c r="BM8" s="368">
        <v>1.892010368</v>
      </c>
      <c r="BN8" s="368">
        <v>1.885589162</v>
      </c>
      <c r="BO8" s="368">
        <v>1.8959086039999999</v>
      </c>
      <c r="BP8" s="368">
        <v>1.923833745</v>
      </c>
      <c r="BQ8" s="368">
        <v>1.9167154930000001</v>
      </c>
      <c r="BR8" s="368">
        <v>1.8981543569999999</v>
      </c>
      <c r="BS8" s="368">
        <v>1.8636207789999999</v>
      </c>
      <c r="BT8" s="368">
        <v>1.8815087580000001</v>
      </c>
      <c r="BU8" s="368">
        <v>1.859498372</v>
      </c>
      <c r="BV8" s="368">
        <v>1.9683839240000001</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18.307297999999999</v>
      </c>
      <c r="AV9" s="244">
        <v>18.623835</v>
      </c>
      <c r="AW9" s="244">
        <v>18.702425000000002</v>
      </c>
      <c r="AX9" s="244">
        <v>18.307561856</v>
      </c>
      <c r="AY9" s="244">
        <v>18.557413453999999</v>
      </c>
      <c r="AZ9" s="368">
        <v>18.85079</v>
      </c>
      <c r="BA9" s="368">
        <v>19.097359999999998</v>
      </c>
      <c r="BB9" s="368">
        <v>18.929040000000001</v>
      </c>
      <c r="BC9" s="368">
        <v>19.257760000000001</v>
      </c>
      <c r="BD9" s="368">
        <v>19.517969999999998</v>
      </c>
      <c r="BE9" s="368">
        <v>19.496359999999999</v>
      </c>
      <c r="BF9" s="368">
        <v>20.05688</v>
      </c>
      <c r="BG9" s="368">
        <v>19.687049999999999</v>
      </c>
      <c r="BH9" s="368">
        <v>19.819870000000002</v>
      </c>
      <c r="BI9" s="368">
        <v>20.080970000000001</v>
      </c>
      <c r="BJ9" s="368">
        <v>19.823969999999999</v>
      </c>
      <c r="BK9" s="368">
        <v>19.81193</v>
      </c>
      <c r="BL9" s="368">
        <v>19.85848</v>
      </c>
      <c r="BM9" s="368">
        <v>20.174900000000001</v>
      </c>
      <c r="BN9" s="368">
        <v>20.338699999999999</v>
      </c>
      <c r="BO9" s="368">
        <v>20.425339999999998</v>
      </c>
      <c r="BP9" s="368">
        <v>20.599930000000001</v>
      </c>
      <c r="BQ9" s="368">
        <v>20.627520000000001</v>
      </c>
      <c r="BR9" s="368">
        <v>21.000509999999998</v>
      </c>
      <c r="BS9" s="368">
        <v>20.435690000000001</v>
      </c>
      <c r="BT9" s="368">
        <v>20.585730000000002</v>
      </c>
      <c r="BU9" s="368">
        <v>20.693709999999999</v>
      </c>
      <c r="BV9" s="368">
        <v>20.603840000000002</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6.5557722019</v>
      </c>
      <c r="P11" s="244">
        <v>6.8537382474999999</v>
      </c>
      <c r="Q11" s="244">
        <v>6.8741619150000002</v>
      </c>
      <c r="R11" s="244">
        <v>6.9344880449000001</v>
      </c>
      <c r="S11" s="244">
        <v>6.7945571762999997</v>
      </c>
      <c r="T11" s="244">
        <v>6.9777381950999997</v>
      </c>
      <c r="U11" s="244">
        <v>6.9567667104000002</v>
      </c>
      <c r="V11" s="244">
        <v>6.9940987874999996</v>
      </c>
      <c r="W11" s="244">
        <v>7.013982983</v>
      </c>
      <c r="X11" s="244">
        <v>6.9576203048999998</v>
      </c>
      <c r="Y11" s="244">
        <v>6.8533979192999999</v>
      </c>
      <c r="Z11" s="244">
        <v>6.9510389130999997</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6.0766746473</v>
      </c>
      <c r="AN11" s="244">
        <v>6.3256834484000004</v>
      </c>
      <c r="AO11" s="244">
        <v>6.2137036379000001</v>
      </c>
      <c r="AP11" s="244">
        <v>5.6388978342999998</v>
      </c>
      <c r="AQ11" s="244">
        <v>5.5023494414999998</v>
      </c>
      <c r="AR11" s="244">
        <v>5.8993867337000001</v>
      </c>
      <c r="AS11" s="244">
        <v>5.9648128721999996</v>
      </c>
      <c r="AT11" s="244">
        <v>6.1078224314999998</v>
      </c>
      <c r="AU11" s="244">
        <v>6.2576503289999996</v>
      </c>
      <c r="AV11" s="244">
        <v>6.4312787103</v>
      </c>
      <c r="AW11" s="244">
        <v>6.2811471609999998</v>
      </c>
      <c r="AX11" s="244">
        <v>6.3659083010000002</v>
      </c>
      <c r="AY11" s="244">
        <v>6.073949013</v>
      </c>
      <c r="AZ11" s="368">
        <v>6.3846491299999997</v>
      </c>
      <c r="BA11" s="368">
        <v>6.4639617449999998</v>
      </c>
      <c r="BB11" s="368">
        <v>6.4644129369999996</v>
      </c>
      <c r="BC11" s="368">
        <v>6.4242583580000003</v>
      </c>
      <c r="BD11" s="368">
        <v>6.5895218409999998</v>
      </c>
      <c r="BE11" s="368">
        <v>6.5896649719999996</v>
      </c>
      <c r="BF11" s="368">
        <v>6.6244715830000001</v>
      </c>
      <c r="BG11" s="368">
        <v>6.6525925629999998</v>
      </c>
      <c r="BH11" s="368">
        <v>6.683691831</v>
      </c>
      <c r="BI11" s="368">
        <v>6.5684611259999999</v>
      </c>
      <c r="BJ11" s="368">
        <v>6.6656558109999997</v>
      </c>
      <c r="BK11" s="368">
        <v>6.2136286910000003</v>
      </c>
      <c r="BL11" s="368">
        <v>6.5079881889999998</v>
      </c>
      <c r="BM11" s="368">
        <v>6.5825765010000001</v>
      </c>
      <c r="BN11" s="368">
        <v>6.5747117599999996</v>
      </c>
      <c r="BO11" s="368">
        <v>6.5281120919999998</v>
      </c>
      <c r="BP11" s="368">
        <v>6.6937292680000002</v>
      </c>
      <c r="BQ11" s="368">
        <v>6.6991681950000004</v>
      </c>
      <c r="BR11" s="368">
        <v>6.7415877389999999</v>
      </c>
      <c r="BS11" s="368">
        <v>6.7720839110000002</v>
      </c>
      <c r="BT11" s="368">
        <v>6.7975865400000002</v>
      </c>
      <c r="BU11" s="368">
        <v>6.6795039159999998</v>
      </c>
      <c r="BV11" s="368">
        <v>6.7803372319999999</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2.7788217519999998</v>
      </c>
      <c r="AN12" s="244">
        <v>2.9749241290000001</v>
      </c>
      <c r="AO12" s="244">
        <v>2.9048585010000001</v>
      </c>
      <c r="AP12" s="244">
        <v>2.6783751840000001</v>
      </c>
      <c r="AQ12" s="244">
        <v>2.514026045</v>
      </c>
      <c r="AR12" s="244">
        <v>2.7844049929999999</v>
      </c>
      <c r="AS12" s="244">
        <v>2.8166953299999999</v>
      </c>
      <c r="AT12" s="244">
        <v>2.9753359850000001</v>
      </c>
      <c r="AU12" s="244">
        <v>3.0912972320000001</v>
      </c>
      <c r="AV12" s="244">
        <v>3.1275368280000002</v>
      </c>
      <c r="AW12" s="244">
        <v>3.0101442469999999</v>
      </c>
      <c r="AX12" s="244">
        <v>3.0223243110000002</v>
      </c>
      <c r="AY12" s="244">
        <v>2.7863970340000002</v>
      </c>
      <c r="AZ12" s="368">
        <v>3.011135168</v>
      </c>
      <c r="BA12" s="368">
        <v>3.076023111</v>
      </c>
      <c r="BB12" s="368">
        <v>3.0567317639999998</v>
      </c>
      <c r="BC12" s="368">
        <v>3.003728486</v>
      </c>
      <c r="BD12" s="368">
        <v>3.1131707820000001</v>
      </c>
      <c r="BE12" s="368">
        <v>3.0925692009999999</v>
      </c>
      <c r="BF12" s="368">
        <v>3.1601610290000002</v>
      </c>
      <c r="BG12" s="368">
        <v>3.2130976960000002</v>
      </c>
      <c r="BH12" s="368">
        <v>3.222397918</v>
      </c>
      <c r="BI12" s="368">
        <v>3.1143196909999999</v>
      </c>
      <c r="BJ12" s="368">
        <v>3.1457252709999999</v>
      </c>
      <c r="BK12" s="368">
        <v>2.8745199910000001</v>
      </c>
      <c r="BL12" s="368">
        <v>3.0872014679999999</v>
      </c>
      <c r="BM12" s="368">
        <v>3.1489133969999998</v>
      </c>
      <c r="BN12" s="368">
        <v>3.1270244900000002</v>
      </c>
      <c r="BO12" s="368">
        <v>3.0693243680000002</v>
      </c>
      <c r="BP12" s="368">
        <v>3.1793602270000001</v>
      </c>
      <c r="BQ12" s="368">
        <v>3.1609012000000001</v>
      </c>
      <c r="BR12" s="368">
        <v>3.2342976600000002</v>
      </c>
      <c r="BS12" s="368">
        <v>3.2906591619999999</v>
      </c>
      <c r="BT12" s="368">
        <v>3.2995041760000001</v>
      </c>
      <c r="BU12" s="368">
        <v>3.1894478579999999</v>
      </c>
      <c r="BV12" s="368">
        <v>3.2234246629999999</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15.308760181</v>
      </c>
      <c r="AJ14" s="244">
        <v>15.289170611999999</v>
      </c>
      <c r="AK14" s="244">
        <v>14.743257295999999</v>
      </c>
      <c r="AL14" s="244">
        <v>14.447055332</v>
      </c>
      <c r="AM14" s="244">
        <v>14.145331577</v>
      </c>
      <c r="AN14" s="244">
        <v>14.623030959999999</v>
      </c>
      <c r="AO14" s="244">
        <v>13.422326374000001</v>
      </c>
      <c r="AP14" s="244">
        <v>11.021805267</v>
      </c>
      <c r="AQ14" s="244">
        <v>11.344692974000001</v>
      </c>
      <c r="AR14" s="244">
        <v>12.67750738</v>
      </c>
      <c r="AS14" s="244">
        <v>13.646384548</v>
      </c>
      <c r="AT14" s="244">
        <v>13.152813742999999</v>
      </c>
      <c r="AU14" s="244">
        <v>13.850416035</v>
      </c>
      <c r="AV14" s="244">
        <v>13.671995703</v>
      </c>
      <c r="AW14" s="244">
        <v>13.431303099000001</v>
      </c>
      <c r="AX14" s="244">
        <v>13.044699851000001</v>
      </c>
      <c r="AY14" s="244">
        <v>12.771351372</v>
      </c>
      <c r="AZ14" s="368">
        <v>13.575594796000001</v>
      </c>
      <c r="BA14" s="368">
        <v>13.653007889</v>
      </c>
      <c r="BB14" s="368">
        <v>13.664494331</v>
      </c>
      <c r="BC14" s="368">
        <v>13.482045929</v>
      </c>
      <c r="BD14" s="368">
        <v>13.977685287</v>
      </c>
      <c r="BE14" s="368">
        <v>14.145975203000001</v>
      </c>
      <c r="BF14" s="368">
        <v>14.008203078999999</v>
      </c>
      <c r="BG14" s="368">
        <v>14.477814234</v>
      </c>
      <c r="BH14" s="368">
        <v>14.328535989000001</v>
      </c>
      <c r="BI14" s="368">
        <v>14.016477796</v>
      </c>
      <c r="BJ14" s="368">
        <v>13.794765452</v>
      </c>
      <c r="BK14" s="368">
        <v>13.437485705</v>
      </c>
      <c r="BL14" s="368">
        <v>14.358612856000001</v>
      </c>
      <c r="BM14" s="368">
        <v>14.13284447</v>
      </c>
      <c r="BN14" s="368">
        <v>14.171638139000001</v>
      </c>
      <c r="BO14" s="368">
        <v>13.967653493</v>
      </c>
      <c r="BP14" s="368">
        <v>14.504532575000001</v>
      </c>
      <c r="BQ14" s="368">
        <v>14.721993142000001</v>
      </c>
      <c r="BR14" s="368">
        <v>14.590648098999999</v>
      </c>
      <c r="BS14" s="368">
        <v>15.086960204</v>
      </c>
      <c r="BT14" s="368">
        <v>14.892129914</v>
      </c>
      <c r="BU14" s="368">
        <v>14.551910189000001</v>
      </c>
      <c r="BV14" s="368">
        <v>14.347614364</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928</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4.9039162159999998</v>
      </c>
      <c r="AB16" s="244">
        <v>5.1464270450000003</v>
      </c>
      <c r="AC16" s="244">
        <v>5.0066636730000003</v>
      </c>
      <c r="AD16" s="244">
        <v>4.9178540789999996</v>
      </c>
      <c r="AE16" s="244">
        <v>5.052380758</v>
      </c>
      <c r="AF16" s="244">
        <v>5.2668933029999998</v>
      </c>
      <c r="AG16" s="244">
        <v>5.4264466029999996</v>
      </c>
      <c r="AH16" s="244">
        <v>5.5295681239999999</v>
      </c>
      <c r="AI16" s="244">
        <v>5.4432317890000004</v>
      </c>
      <c r="AJ16" s="244">
        <v>5.2425168549999999</v>
      </c>
      <c r="AK16" s="244">
        <v>5.3151169039999999</v>
      </c>
      <c r="AL16" s="244">
        <v>5.3742384870000004</v>
      </c>
      <c r="AM16" s="244">
        <v>4.7916515009999996</v>
      </c>
      <c r="AN16" s="244">
        <v>5.0194261320000004</v>
      </c>
      <c r="AO16" s="244">
        <v>4.7541833310000001</v>
      </c>
      <c r="AP16" s="244">
        <v>4.2473909939999999</v>
      </c>
      <c r="AQ16" s="244">
        <v>4.3772086300000002</v>
      </c>
      <c r="AR16" s="244">
        <v>4.8215659119999996</v>
      </c>
      <c r="AS16" s="244">
        <v>5.1656147780000001</v>
      </c>
      <c r="AT16" s="244">
        <v>5.3518899629999996</v>
      </c>
      <c r="AU16" s="244">
        <v>5.3003475680000003</v>
      </c>
      <c r="AV16" s="244">
        <v>5.1085122309999997</v>
      </c>
      <c r="AW16" s="244">
        <v>5.1802329509999998</v>
      </c>
      <c r="AX16" s="244">
        <v>5.2063774489999997</v>
      </c>
      <c r="AY16" s="244">
        <v>4.766879222</v>
      </c>
      <c r="AZ16" s="368">
        <v>5.0265498590000002</v>
      </c>
      <c r="BA16" s="368">
        <v>4.9004618510000002</v>
      </c>
      <c r="BB16" s="368">
        <v>4.8168288539999997</v>
      </c>
      <c r="BC16" s="368">
        <v>4.9579092960000004</v>
      </c>
      <c r="BD16" s="368">
        <v>5.1734960289999998</v>
      </c>
      <c r="BE16" s="368">
        <v>5.3309801600000002</v>
      </c>
      <c r="BF16" s="368">
        <v>5.429651486</v>
      </c>
      <c r="BG16" s="368">
        <v>5.3463789769999996</v>
      </c>
      <c r="BH16" s="368">
        <v>5.1581683729999996</v>
      </c>
      <c r="BI16" s="368">
        <v>5.2375576229999998</v>
      </c>
      <c r="BJ16" s="368">
        <v>5.2984750719999996</v>
      </c>
      <c r="BK16" s="368">
        <v>4.9543146780000002</v>
      </c>
      <c r="BL16" s="368">
        <v>5.2080430360000003</v>
      </c>
      <c r="BM16" s="368">
        <v>5.0669119040000004</v>
      </c>
      <c r="BN16" s="368">
        <v>4.977778292</v>
      </c>
      <c r="BO16" s="368">
        <v>5.1176904089999997</v>
      </c>
      <c r="BP16" s="368">
        <v>5.3376973550000004</v>
      </c>
      <c r="BQ16" s="368">
        <v>5.5017388619999998</v>
      </c>
      <c r="BR16" s="368">
        <v>5.6120561389999999</v>
      </c>
      <c r="BS16" s="368">
        <v>5.5283718100000003</v>
      </c>
      <c r="BT16" s="368">
        <v>5.3289909509999998</v>
      </c>
      <c r="BU16" s="368">
        <v>5.4086695169999999</v>
      </c>
      <c r="BV16" s="368">
        <v>5.4726027090000002</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3.640612505</v>
      </c>
      <c r="AB17" s="244">
        <v>3.8984581129999998</v>
      </c>
      <c r="AC17" s="244">
        <v>3.7790904580000002</v>
      </c>
      <c r="AD17" s="244">
        <v>3.6908775720000002</v>
      </c>
      <c r="AE17" s="244">
        <v>3.840648989</v>
      </c>
      <c r="AF17" s="244">
        <v>4.0591627790000002</v>
      </c>
      <c r="AG17" s="244">
        <v>4.1270719610000004</v>
      </c>
      <c r="AH17" s="244">
        <v>4.2575315739999997</v>
      </c>
      <c r="AI17" s="244">
        <v>4.1556706449999998</v>
      </c>
      <c r="AJ17" s="244">
        <v>3.9534794870000001</v>
      </c>
      <c r="AK17" s="244">
        <v>4.0268060500000002</v>
      </c>
      <c r="AL17" s="244">
        <v>4.0758444259999997</v>
      </c>
      <c r="AM17" s="244">
        <v>3.5694552919999998</v>
      </c>
      <c r="AN17" s="244">
        <v>3.8110595620000001</v>
      </c>
      <c r="AO17" s="244">
        <v>3.5744251600000001</v>
      </c>
      <c r="AP17" s="244">
        <v>3.0908086539999999</v>
      </c>
      <c r="AQ17" s="244">
        <v>3.2326592920000001</v>
      </c>
      <c r="AR17" s="244">
        <v>3.6618318940000001</v>
      </c>
      <c r="AS17" s="244">
        <v>3.917350157</v>
      </c>
      <c r="AT17" s="244">
        <v>4.1305341880000004</v>
      </c>
      <c r="AU17" s="244">
        <v>4.0634188360000003</v>
      </c>
      <c r="AV17" s="244">
        <v>3.8668596200000001</v>
      </c>
      <c r="AW17" s="244">
        <v>3.9395621279999999</v>
      </c>
      <c r="AX17" s="244">
        <v>3.9536914890000001</v>
      </c>
      <c r="AY17" s="244">
        <v>3.5395403220000001</v>
      </c>
      <c r="AZ17" s="368">
        <v>3.8121383990000002</v>
      </c>
      <c r="BA17" s="368">
        <v>3.7051778930000001</v>
      </c>
      <c r="BB17" s="368">
        <v>3.6200873969999998</v>
      </c>
      <c r="BC17" s="368">
        <v>3.7747343980000001</v>
      </c>
      <c r="BD17" s="368">
        <v>3.9948435020000002</v>
      </c>
      <c r="BE17" s="368">
        <v>4.0639638050000002</v>
      </c>
      <c r="BF17" s="368">
        <v>4.1897169229999998</v>
      </c>
      <c r="BG17" s="368">
        <v>4.0912382809999999</v>
      </c>
      <c r="BH17" s="368">
        <v>3.899468266</v>
      </c>
      <c r="BI17" s="368">
        <v>3.9795451129999999</v>
      </c>
      <c r="BJ17" s="368">
        <v>4.0315269239999996</v>
      </c>
      <c r="BK17" s="368">
        <v>3.6950214529999998</v>
      </c>
      <c r="BL17" s="368">
        <v>3.9640359090000001</v>
      </c>
      <c r="BM17" s="368">
        <v>3.843235746</v>
      </c>
      <c r="BN17" s="368">
        <v>3.7546969510000001</v>
      </c>
      <c r="BO17" s="368">
        <v>3.909805408</v>
      </c>
      <c r="BP17" s="368">
        <v>4.1338008970000004</v>
      </c>
      <c r="BQ17" s="368">
        <v>4.2064892199999999</v>
      </c>
      <c r="BR17" s="368">
        <v>4.3440578009999999</v>
      </c>
      <c r="BS17" s="368">
        <v>4.2448981640000003</v>
      </c>
      <c r="BT17" s="368">
        <v>4.0440457649999999</v>
      </c>
      <c r="BU17" s="368">
        <v>4.1244485380000002</v>
      </c>
      <c r="BV17" s="368">
        <v>4.1783305349999997</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8.1167627940999996</v>
      </c>
      <c r="AB19" s="244">
        <v>8.1416094539999992</v>
      </c>
      <c r="AC19" s="244">
        <v>8.0868847435000006</v>
      </c>
      <c r="AD19" s="244">
        <v>8.2697490456999994</v>
      </c>
      <c r="AE19" s="244">
        <v>8.6931251805999992</v>
      </c>
      <c r="AF19" s="244">
        <v>9.0285640953000001</v>
      </c>
      <c r="AG19" s="244">
        <v>9.0905150782999993</v>
      </c>
      <c r="AH19" s="244">
        <v>9.0880835401999995</v>
      </c>
      <c r="AI19" s="244">
        <v>8.9609221497</v>
      </c>
      <c r="AJ19" s="244">
        <v>8.6254860577999999</v>
      </c>
      <c r="AK19" s="244">
        <v>8.2647475526999994</v>
      </c>
      <c r="AL19" s="244">
        <v>8.2999282399999998</v>
      </c>
      <c r="AM19" s="244">
        <v>7.8009250137999997</v>
      </c>
      <c r="AN19" s="244">
        <v>7.8242318212999997</v>
      </c>
      <c r="AO19" s="244">
        <v>7.3680255569000002</v>
      </c>
      <c r="AP19" s="244">
        <v>7.0421397807000004</v>
      </c>
      <c r="AQ19" s="244">
        <v>7.5283663814999997</v>
      </c>
      <c r="AR19" s="244">
        <v>8.2159599156999992</v>
      </c>
      <c r="AS19" s="244">
        <v>8.4394923085000002</v>
      </c>
      <c r="AT19" s="244">
        <v>8.5126631807000006</v>
      </c>
      <c r="AU19" s="244">
        <v>8.4630088657000009</v>
      </c>
      <c r="AV19" s="244">
        <v>8.0448601633999992</v>
      </c>
      <c r="AW19" s="244">
        <v>7.9303381159999997</v>
      </c>
      <c r="AX19" s="244">
        <v>8.1036151269999994</v>
      </c>
      <c r="AY19" s="244">
        <v>8.006555788</v>
      </c>
      <c r="AZ19" s="368">
        <v>7.6466276300000002</v>
      </c>
      <c r="BA19" s="368">
        <v>7.6082524039999999</v>
      </c>
      <c r="BB19" s="368">
        <v>7.7970624620000004</v>
      </c>
      <c r="BC19" s="368">
        <v>8.2414044139999998</v>
      </c>
      <c r="BD19" s="368">
        <v>8.5858507310000007</v>
      </c>
      <c r="BE19" s="368">
        <v>8.6404666209999998</v>
      </c>
      <c r="BF19" s="368">
        <v>8.6643432120000003</v>
      </c>
      <c r="BG19" s="368">
        <v>8.5254272029999996</v>
      </c>
      <c r="BH19" s="368">
        <v>8.2134443210000008</v>
      </c>
      <c r="BI19" s="368">
        <v>7.8600406349999998</v>
      </c>
      <c r="BJ19" s="368">
        <v>7.8907449889999999</v>
      </c>
      <c r="BK19" s="368">
        <v>7.9320093250000001</v>
      </c>
      <c r="BL19" s="368">
        <v>7.9614788570000004</v>
      </c>
      <c r="BM19" s="368">
        <v>7.9188395619999996</v>
      </c>
      <c r="BN19" s="368">
        <v>8.0939615640000007</v>
      </c>
      <c r="BO19" s="368">
        <v>8.5321306159999999</v>
      </c>
      <c r="BP19" s="368">
        <v>8.8817573860000003</v>
      </c>
      <c r="BQ19" s="368">
        <v>8.9342081320000002</v>
      </c>
      <c r="BR19" s="368">
        <v>8.9558148240000008</v>
      </c>
      <c r="BS19" s="368">
        <v>8.8125489199999993</v>
      </c>
      <c r="BT19" s="368">
        <v>8.4918357889999996</v>
      </c>
      <c r="BU19" s="368">
        <v>8.1315898359999998</v>
      </c>
      <c r="BV19" s="368">
        <v>8.1683283339999999</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35.619315331999999</v>
      </c>
      <c r="P21" s="244">
        <v>36.291921682999998</v>
      </c>
      <c r="Q21" s="244">
        <v>35.938121617</v>
      </c>
      <c r="R21" s="244">
        <v>35.553397897000004</v>
      </c>
      <c r="S21" s="244">
        <v>35.450329836999998</v>
      </c>
      <c r="T21" s="244">
        <v>34.821139004000003</v>
      </c>
      <c r="U21" s="244">
        <v>34.884580526999997</v>
      </c>
      <c r="V21" s="244">
        <v>34.453596234000003</v>
      </c>
      <c r="W21" s="244">
        <v>34.948903537</v>
      </c>
      <c r="X21" s="244">
        <v>34.409215369000002</v>
      </c>
      <c r="Y21" s="244">
        <v>35.746922828999999</v>
      </c>
      <c r="Z21" s="244">
        <v>36.764192414</v>
      </c>
      <c r="AA21" s="244">
        <v>36.309475622999997</v>
      </c>
      <c r="AB21" s="244">
        <v>37.284647739</v>
      </c>
      <c r="AC21" s="244">
        <v>36.535094245000003</v>
      </c>
      <c r="AD21" s="244">
        <v>36.710007902000001</v>
      </c>
      <c r="AE21" s="244">
        <v>36.213449347999997</v>
      </c>
      <c r="AF21" s="244">
        <v>35.795134717000003</v>
      </c>
      <c r="AG21" s="244">
        <v>35.868814882999999</v>
      </c>
      <c r="AH21" s="244">
        <v>35.460180182000002</v>
      </c>
      <c r="AI21" s="244">
        <v>35.814812242000002</v>
      </c>
      <c r="AJ21" s="244">
        <v>35.156280529999997</v>
      </c>
      <c r="AK21" s="244">
        <v>37.125705275999998</v>
      </c>
      <c r="AL21" s="244">
        <v>37.955497758</v>
      </c>
      <c r="AM21" s="244">
        <v>35.558326534999999</v>
      </c>
      <c r="AN21" s="244">
        <v>35.293680690999999</v>
      </c>
      <c r="AO21" s="244">
        <v>33.004500092999997</v>
      </c>
      <c r="AP21" s="244">
        <v>30.921590562999999</v>
      </c>
      <c r="AQ21" s="244">
        <v>32.338801228000001</v>
      </c>
      <c r="AR21" s="244">
        <v>33.049598502000002</v>
      </c>
      <c r="AS21" s="244">
        <v>33.568756849000003</v>
      </c>
      <c r="AT21" s="244">
        <v>33.154299960000003</v>
      </c>
      <c r="AU21" s="244">
        <v>34.579236078999998</v>
      </c>
      <c r="AV21" s="244">
        <v>34.451107593000003</v>
      </c>
      <c r="AW21" s="244">
        <v>36.104896385000004</v>
      </c>
      <c r="AX21" s="244">
        <v>36.842901118</v>
      </c>
      <c r="AY21" s="244">
        <v>35.504860078</v>
      </c>
      <c r="AZ21" s="368">
        <v>36.798469224999998</v>
      </c>
      <c r="BA21" s="368">
        <v>36.598469762000001</v>
      </c>
      <c r="BB21" s="368">
        <v>36.462620497000003</v>
      </c>
      <c r="BC21" s="368">
        <v>36.158973603</v>
      </c>
      <c r="BD21" s="368">
        <v>35.838989507000001</v>
      </c>
      <c r="BE21" s="368">
        <v>35.643980841000001</v>
      </c>
      <c r="BF21" s="368">
        <v>35.160538209000002</v>
      </c>
      <c r="BG21" s="368">
        <v>35.889501224</v>
      </c>
      <c r="BH21" s="368">
        <v>35.249458418000003</v>
      </c>
      <c r="BI21" s="368">
        <v>36.885491971</v>
      </c>
      <c r="BJ21" s="368">
        <v>37.958422147999997</v>
      </c>
      <c r="BK21" s="368">
        <v>36.916792903000001</v>
      </c>
      <c r="BL21" s="368">
        <v>38.27282864</v>
      </c>
      <c r="BM21" s="368">
        <v>37.74561138</v>
      </c>
      <c r="BN21" s="368">
        <v>37.574345434000001</v>
      </c>
      <c r="BO21" s="368">
        <v>37.236748859000002</v>
      </c>
      <c r="BP21" s="368">
        <v>36.924723118000003</v>
      </c>
      <c r="BQ21" s="368">
        <v>36.677560839000002</v>
      </c>
      <c r="BR21" s="368">
        <v>36.273539390000003</v>
      </c>
      <c r="BS21" s="368">
        <v>37.042212565</v>
      </c>
      <c r="BT21" s="368">
        <v>36.370358983999999</v>
      </c>
      <c r="BU21" s="368">
        <v>38.006495841000003</v>
      </c>
      <c r="BV21" s="368">
        <v>39.080589322000002</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14.235078270000001</v>
      </c>
      <c r="AN22" s="244">
        <v>13.612607799999999</v>
      </c>
      <c r="AO22" s="244">
        <v>13.43839388</v>
      </c>
      <c r="AP22" s="244">
        <v>14.04159024</v>
      </c>
      <c r="AQ22" s="244">
        <v>14.00965637</v>
      </c>
      <c r="AR22" s="244">
        <v>13.830805059999999</v>
      </c>
      <c r="AS22" s="244">
        <v>14.36729895</v>
      </c>
      <c r="AT22" s="244">
        <v>14.212848320000001</v>
      </c>
      <c r="AU22" s="244">
        <v>15.01434194</v>
      </c>
      <c r="AV22" s="244">
        <v>14.216981029999999</v>
      </c>
      <c r="AW22" s="244">
        <v>15.15549087</v>
      </c>
      <c r="AX22" s="244">
        <v>15.58613019</v>
      </c>
      <c r="AY22" s="244">
        <v>14.74218447</v>
      </c>
      <c r="AZ22" s="368">
        <v>15.12948811</v>
      </c>
      <c r="BA22" s="368">
        <v>15.11285423</v>
      </c>
      <c r="BB22" s="368">
        <v>15.44104851</v>
      </c>
      <c r="BC22" s="368">
        <v>15.230857909999999</v>
      </c>
      <c r="BD22" s="368">
        <v>15.07046514</v>
      </c>
      <c r="BE22" s="368">
        <v>15.01195036</v>
      </c>
      <c r="BF22" s="368">
        <v>14.565669590000001</v>
      </c>
      <c r="BG22" s="368">
        <v>15.37843762</v>
      </c>
      <c r="BH22" s="368">
        <v>14.49312407</v>
      </c>
      <c r="BI22" s="368">
        <v>15.458233010000001</v>
      </c>
      <c r="BJ22" s="368">
        <v>15.941650360000001</v>
      </c>
      <c r="BK22" s="368">
        <v>15.26106525</v>
      </c>
      <c r="BL22" s="368">
        <v>15.73105148</v>
      </c>
      <c r="BM22" s="368">
        <v>15.65216961</v>
      </c>
      <c r="BN22" s="368">
        <v>15.98658498</v>
      </c>
      <c r="BO22" s="368">
        <v>15.764176559999999</v>
      </c>
      <c r="BP22" s="368">
        <v>15.594033100000001</v>
      </c>
      <c r="BQ22" s="368">
        <v>15.538403799999999</v>
      </c>
      <c r="BR22" s="368">
        <v>15.070656570000001</v>
      </c>
      <c r="BS22" s="368">
        <v>15.89873405</v>
      </c>
      <c r="BT22" s="368">
        <v>14.9754729</v>
      </c>
      <c r="BU22" s="368">
        <v>15.92288911</v>
      </c>
      <c r="BV22" s="368">
        <v>16.374781049999999</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3.2827223280000002</v>
      </c>
      <c r="AX23" s="244">
        <v>3.705724032</v>
      </c>
      <c r="AY23" s="244">
        <v>3.5305095340000001</v>
      </c>
      <c r="AZ23" s="368">
        <v>3.7520644249999999</v>
      </c>
      <c r="BA23" s="368">
        <v>3.5398483330000001</v>
      </c>
      <c r="BB23" s="368">
        <v>3.1755544320000002</v>
      </c>
      <c r="BC23" s="368">
        <v>2.904414965</v>
      </c>
      <c r="BD23" s="368">
        <v>2.9247149320000001</v>
      </c>
      <c r="BE23" s="368">
        <v>3.0472496499999999</v>
      </c>
      <c r="BF23" s="368">
        <v>3.1382757529999998</v>
      </c>
      <c r="BG23" s="368">
        <v>3.0511398390000002</v>
      </c>
      <c r="BH23" s="368">
        <v>3.0743497710000001</v>
      </c>
      <c r="BI23" s="368">
        <v>3.3097742440000002</v>
      </c>
      <c r="BJ23" s="368">
        <v>3.7952035959999999</v>
      </c>
      <c r="BK23" s="368">
        <v>3.5823361469999999</v>
      </c>
      <c r="BL23" s="368">
        <v>3.825388276</v>
      </c>
      <c r="BM23" s="368">
        <v>3.504579144</v>
      </c>
      <c r="BN23" s="368">
        <v>3.152310559</v>
      </c>
      <c r="BO23" s="368">
        <v>2.8775832110000001</v>
      </c>
      <c r="BP23" s="368">
        <v>2.8999208300000001</v>
      </c>
      <c r="BQ23" s="368">
        <v>3.024082859</v>
      </c>
      <c r="BR23" s="368">
        <v>3.1168261340000001</v>
      </c>
      <c r="BS23" s="368">
        <v>3.0310525230000001</v>
      </c>
      <c r="BT23" s="368">
        <v>3.0543413519999998</v>
      </c>
      <c r="BU23" s="368">
        <v>3.2900582549999999</v>
      </c>
      <c r="BV23" s="368">
        <v>3.7738706089999998</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4.7347125810000001</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2.7746082169999999</v>
      </c>
      <c r="AQ24" s="244">
        <v>4.066437487</v>
      </c>
      <c r="AR24" s="244">
        <v>4.4479719940000004</v>
      </c>
      <c r="AS24" s="244">
        <v>4.2202013059999999</v>
      </c>
      <c r="AT24" s="244">
        <v>3.9404509029999999</v>
      </c>
      <c r="AU24" s="244">
        <v>4.3499948650000002</v>
      </c>
      <c r="AV24" s="244">
        <v>4.7856016090000004</v>
      </c>
      <c r="AW24" s="244">
        <v>4.9844562430000003</v>
      </c>
      <c r="AX24" s="244">
        <v>5.0094829990000003</v>
      </c>
      <c r="AY24" s="244">
        <v>4.6976418759999996</v>
      </c>
      <c r="AZ24" s="368">
        <v>5.0424817480000002</v>
      </c>
      <c r="BA24" s="368">
        <v>5.0588537530000002</v>
      </c>
      <c r="BB24" s="368">
        <v>4.9464591880000004</v>
      </c>
      <c r="BC24" s="368">
        <v>5.0232970799999999</v>
      </c>
      <c r="BD24" s="368">
        <v>4.9463570949999998</v>
      </c>
      <c r="BE24" s="368">
        <v>4.7417407430000003</v>
      </c>
      <c r="BF24" s="368">
        <v>4.535528395</v>
      </c>
      <c r="BG24" s="368">
        <v>4.6103601059999999</v>
      </c>
      <c r="BH24" s="368">
        <v>4.7340271710000001</v>
      </c>
      <c r="BI24" s="368">
        <v>4.9395457330000001</v>
      </c>
      <c r="BJ24" s="368">
        <v>4.9988415609999999</v>
      </c>
      <c r="BK24" s="368">
        <v>4.8572628299999998</v>
      </c>
      <c r="BL24" s="368">
        <v>5.2215083760000001</v>
      </c>
      <c r="BM24" s="368">
        <v>5.2186712850000001</v>
      </c>
      <c r="BN24" s="368">
        <v>5.1422142190000004</v>
      </c>
      <c r="BO24" s="368">
        <v>5.2208637180000004</v>
      </c>
      <c r="BP24" s="368">
        <v>5.1365034239999998</v>
      </c>
      <c r="BQ24" s="368">
        <v>4.8671593639999999</v>
      </c>
      <c r="BR24" s="368">
        <v>4.7577622379999998</v>
      </c>
      <c r="BS24" s="368">
        <v>4.842394767</v>
      </c>
      <c r="BT24" s="368">
        <v>4.9749407349999997</v>
      </c>
      <c r="BU24" s="368">
        <v>5.1898860290000002</v>
      </c>
      <c r="BV24" s="368">
        <v>5.2525360030000003</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4.1850676870000001</v>
      </c>
      <c r="AN26" s="244">
        <v>4.2473184540000002</v>
      </c>
      <c r="AO26" s="244">
        <v>4.1531810389999997</v>
      </c>
      <c r="AP26" s="244">
        <v>4.0268564050000002</v>
      </c>
      <c r="AQ26" s="244">
        <v>3.9932816889999998</v>
      </c>
      <c r="AR26" s="244">
        <v>4.1827741840000003</v>
      </c>
      <c r="AS26" s="244">
        <v>4.0530977180000001</v>
      </c>
      <c r="AT26" s="244">
        <v>4.0774688670000003</v>
      </c>
      <c r="AU26" s="244">
        <v>4.1462048239999998</v>
      </c>
      <c r="AV26" s="244">
        <v>4.3009201189999997</v>
      </c>
      <c r="AW26" s="244">
        <v>4.3500659700000002</v>
      </c>
      <c r="AX26" s="244">
        <v>4.268454749</v>
      </c>
      <c r="AY26" s="244">
        <v>4.2912452349999999</v>
      </c>
      <c r="AZ26" s="368">
        <v>4.365104401</v>
      </c>
      <c r="BA26" s="368">
        <v>4.3669494740000001</v>
      </c>
      <c r="BB26" s="368">
        <v>4.3737483260000003</v>
      </c>
      <c r="BC26" s="368">
        <v>4.3338912699999996</v>
      </c>
      <c r="BD26" s="368">
        <v>4.4111700770000004</v>
      </c>
      <c r="BE26" s="368">
        <v>4.2643300469999996</v>
      </c>
      <c r="BF26" s="368">
        <v>4.2717185710000001</v>
      </c>
      <c r="BG26" s="368">
        <v>4.3400838830000001</v>
      </c>
      <c r="BH26" s="368">
        <v>4.4809405010000001</v>
      </c>
      <c r="BI26" s="368">
        <v>4.5272964260000004</v>
      </c>
      <c r="BJ26" s="368">
        <v>4.4375113480000001</v>
      </c>
      <c r="BK26" s="368">
        <v>4.4323635729999999</v>
      </c>
      <c r="BL26" s="368">
        <v>4.4915703330000003</v>
      </c>
      <c r="BM26" s="368">
        <v>4.4772211620000002</v>
      </c>
      <c r="BN26" s="368">
        <v>4.47703366</v>
      </c>
      <c r="BO26" s="368">
        <v>4.4315186390000001</v>
      </c>
      <c r="BP26" s="368">
        <v>4.5124053660000003</v>
      </c>
      <c r="BQ26" s="368">
        <v>4.3662592299999998</v>
      </c>
      <c r="BR26" s="368">
        <v>4.3763153519999998</v>
      </c>
      <c r="BS26" s="368">
        <v>4.4458853920000001</v>
      </c>
      <c r="BT26" s="368">
        <v>4.5822659400000001</v>
      </c>
      <c r="BU26" s="368">
        <v>4.6296110429999997</v>
      </c>
      <c r="BV26" s="368">
        <v>4.5416780110000001</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47.362758258</v>
      </c>
      <c r="P28" s="244">
        <v>48.217995000000002</v>
      </c>
      <c r="Q28" s="244">
        <v>48.093526484000002</v>
      </c>
      <c r="R28" s="244">
        <v>46.872980667</v>
      </c>
      <c r="S28" s="244">
        <v>46.952790806000003</v>
      </c>
      <c r="T28" s="244">
        <v>47.574531</v>
      </c>
      <c r="U28" s="244">
        <v>48.214830773999999</v>
      </c>
      <c r="V28" s="244">
        <v>48.864494258000001</v>
      </c>
      <c r="W28" s="244">
        <v>47.199402333000002</v>
      </c>
      <c r="X28" s="244">
        <v>48.025217515999998</v>
      </c>
      <c r="Y28" s="244">
        <v>47.945673999999997</v>
      </c>
      <c r="Z28" s="244">
        <v>46.984937774000002</v>
      </c>
      <c r="AA28" s="244">
        <v>47.564890214000002</v>
      </c>
      <c r="AB28" s="244">
        <v>47.989885450000003</v>
      </c>
      <c r="AC28" s="244">
        <v>46.648188361000003</v>
      </c>
      <c r="AD28" s="244">
        <v>47.210330173999999</v>
      </c>
      <c r="AE28" s="244">
        <v>46.447461765</v>
      </c>
      <c r="AF28" s="244">
        <v>47.104991011999999</v>
      </c>
      <c r="AG28" s="244">
        <v>48.298019926999999</v>
      </c>
      <c r="AH28" s="244">
        <v>48.689583956</v>
      </c>
      <c r="AI28" s="244">
        <v>47.258384286999998</v>
      </c>
      <c r="AJ28" s="244">
        <v>47.695351776000003</v>
      </c>
      <c r="AK28" s="244">
        <v>47.756895124000003</v>
      </c>
      <c r="AL28" s="244">
        <v>47.685475046999997</v>
      </c>
      <c r="AM28" s="244">
        <v>46.002688042999999</v>
      </c>
      <c r="AN28" s="244">
        <v>46.854448843999997</v>
      </c>
      <c r="AO28" s="244">
        <v>43.023087128999997</v>
      </c>
      <c r="AP28" s="244">
        <v>34.988507321</v>
      </c>
      <c r="AQ28" s="244">
        <v>37.052260281000002</v>
      </c>
      <c r="AR28" s="244">
        <v>40.080191276999997</v>
      </c>
      <c r="AS28" s="244">
        <v>42.009301071000003</v>
      </c>
      <c r="AT28" s="244">
        <v>41.778084425999999</v>
      </c>
      <c r="AU28" s="244">
        <v>42.422118904999998</v>
      </c>
      <c r="AV28" s="244">
        <v>42.600920778999999</v>
      </c>
      <c r="AW28" s="244">
        <v>43.248017316999999</v>
      </c>
      <c r="AX28" s="244">
        <v>42.828362157000001</v>
      </c>
      <c r="AY28" s="244">
        <v>42.402363033</v>
      </c>
      <c r="AZ28" s="368">
        <v>44.047739841000002</v>
      </c>
      <c r="BA28" s="368">
        <v>44.094946016999998</v>
      </c>
      <c r="BB28" s="368">
        <v>43.315212758999998</v>
      </c>
      <c r="BC28" s="368">
        <v>43.360522535999998</v>
      </c>
      <c r="BD28" s="368">
        <v>44.191508016999997</v>
      </c>
      <c r="BE28" s="368">
        <v>44.451469078000002</v>
      </c>
      <c r="BF28" s="368">
        <v>45.098264729</v>
      </c>
      <c r="BG28" s="368">
        <v>44.956618564999999</v>
      </c>
      <c r="BH28" s="368">
        <v>45.013147019999998</v>
      </c>
      <c r="BI28" s="368">
        <v>45.387035034999997</v>
      </c>
      <c r="BJ28" s="368">
        <v>45.513142442000003</v>
      </c>
      <c r="BK28" s="368">
        <v>44.770119739999998</v>
      </c>
      <c r="BL28" s="368">
        <v>46.234719816000002</v>
      </c>
      <c r="BM28" s="368">
        <v>45.795074735999997</v>
      </c>
      <c r="BN28" s="368">
        <v>45.352606025</v>
      </c>
      <c r="BO28" s="368">
        <v>45.127091636999999</v>
      </c>
      <c r="BP28" s="368">
        <v>45.925623111999997</v>
      </c>
      <c r="BQ28" s="368">
        <v>46.291646938</v>
      </c>
      <c r="BR28" s="368">
        <v>46.758663851999998</v>
      </c>
      <c r="BS28" s="368">
        <v>46.451966904000003</v>
      </c>
      <c r="BT28" s="368">
        <v>46.478136268999997</v>
      </c>
      <c r="BU28" s="368">
        <v>46.671652451999996</v>
      </c>
      <c r="BV28" s="368">
        <v>46.989300491000002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51.927953475000002</v>
      </c>
      <c r="AB29" s="244">
        <v>53.311012386000002</v>
      </c>
      <c r="AC29" s="244">
        <v>53.042511279000003</v>
      </c>
      <c r="AD29" s="244">
        <v>53.550556290000003</v>
      </c>
      <c r="AE29" s="244">
        <v>53.830894882000003</v>
      </c>
      <c r="AF29" s="244">
        <v>54.224580250999999</v>
      </c>
      <c r="AG29" s="244">
        <v>54.132242083000001</v>
      </c>
      <c r="AH29" s="244">
        <v>53.706427417</v>
      </c>
      <c r="AI29" s="244">
        <v>54.184928874999997</v>
      </c>
      <c r="AJ29" s="244">
        <v>53.148033368</v>
      </c>
      <c r="AK29" s="244">
        <v>54.135573688000001</v>
      </c>
      <c r="AL29" s="244">
        <v>54.608787954999997</v>
      </c>
      <c r="AM29" s="244">
        <v>50.731058916999999</v>
      </c>
      <c r="AN29" s="244">
        <v>50.823030662000001</v>
      </c>
      <c r="AO29" s="244">
        <v>48.331869902000001</v>
      </c>
      <c r="AP29" s="244">
        <v>45.715726521999997</v>
      </c>
      <c r="AQ29" s="244">
        <v>47.442941062000003</v>
      </c>
      <c r="AR29" s="244">
        <v>49.865140349000001</v>
      </c>
      <c r="AS29" s="244">
        <v>50.859083001999998</v>
      </c>
      <c r="AT29" s="244">
        <v>50.829481717999997</v>
      </c>
      <c r="AU29" s="244">
        <v>52.245763793999998</v>
      </c>
      <c r="AV29" s="244">
        <v>51.697229739999997</v>
      </c>
      <c r="AW29" s="244">
        <v>52.759051839000001</v>
      </c>
      <c r="AX29" s="244">
        <v>53.401506533000003</v>
      </c>
      <c r="AY29" s="244">
        <v>51.487720236000001</v>
      </c>
      <c r="AZ29" s="368">
        <v>52.671005958000002</v>
      </c>
      <c r="BA29" s="368">
        <v>52.616477942000003</v>
      </c>
      <c r="BB29" s="368">
        <v>53.165300434000002</v>
      </c>
      <c r="BC29" s="368">
        <v>53.542346035000001</v>
      </c>
      <c r="BD29" s="368">
        <v>54.030981394999998</v>
      </c>
      <c r="BE29" s="368">
        <v>53.796536293000003</v>
      </c>
      <c r="BF29" s="368">
        <v>53.292559001000001</v>
      </c>
      <c r="BG29" s="368">
        <v>54.072799574000001</v>
      </c>
      <c r="BH29" s="368">
        <v>53.030939025000002</v>
      </c>
      <c r="BI29" s="368">
        <v>53.904493909000003</v>
      </c>
      <c r="BJ29" s="368">
        <v>54.579973113999998</v>
      </c>
      <c r="BK29" s="368">
        <v>53.068817516999999</v>
      </c>
      <c r="BL29" s="368">
        <v>54.669777037000003</v>
      </c>
      <c r="BM29" s="368">
        <v>54.430596795</v>
      </c>
      <c r="BN29" s="368">
        <v>54.920342435000002</v>
      </c>
      <c r="BO29" s="368">
        <v>55.244534473000002</v>
      </c>
      <c r="BP29" s="368">
        <v>55.743987764000003</v>
      </c>
      <c r="BQ29" s="368">
        <v>55.462822017000001</v>
      </c>
      <c r="BR29" s="368">
        <v>55.055741947999998</v>
      </c>
      <c r="BS29" s="368">
        <v>55.873997025000001</v>
      </c>
      <c r="BT29" s="368">
        <v>54.768333812999998</v>
      </c>
      <c r="BU29" s="368">
        <v>55.629451469999999</v>
      </c>
      <c r="BV29" s="368">
        <v>56.318689405000001</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69" t="s">
        <v>537</v>
      </c>
      <c r="C31" s="244">
        <v>95.407380079000006</v>
      </c>
      <c r="D31" s="244">
        <v>97.146182922999998</v>
      </c>
      <c r="E31" s="244">
        <v>99.117042292999997</v>
      </c>
      <c r="F31" s="244">
        <v>96.868870192000003</v>
      </c>
      <c r="G31" s="244">
        <v>99.307435239</v>
      </c>
      <c r="H31" s="244">
        <v>101.08563546000001</v>
      </c>
      <c r="I31" s="244">
        <v>99.048380136000006</v>
      </c>
      <c r="J31" s="244">
        <v>99.307112408999998</v>
      </c>
      <c r="K31" s="244">
        <v>100.25457333</v>
      </c>
      <c r="L31" s="244">
        <v>98.621792131999996</v>
      </c>
      <c r="M31" s="244">
        <v>101.31984484</v>
      </c>
      <c r="N31" s="244">
        <v>99.743397345999995</v>
      </c>
      <c r="O31" s="244">
        <v>98.101556162999998</v>
      </c>
      <c r="P31" s="244">
        <v>99.752038495999997</v>
      </c>
      <c r="Q31" s="244">
        <v>99.907391723999993</v>
      </c>
      <c r="R31" s="244">
        <v>98.846225253</v>
      </c>
      <c r="S31" s="244">
        <v>99.501662757000005</v>
      </c>
      <c r="T31" s="244">
        <v>100.48126336</v>
      </c>
      <c r="U31" s="244">
        <v>100.88863983</v>
      </c>
      <c r="V31" s="244">
        <v>101.23659169</v>
      </c>
      <c r="W31" s="244">
        <v>99.975943783999995</v>
      </c>
      <c r="X31" s="244">
        <v>99.926270447999997</v>
      </c>
      <c r="Y31" s="244">
        <v>100.34964904</v>
      </c>
      <c r="Z31" s="244">
        <v>100.09112974999999</v>
      </c>
      <c r="AA31" s="244">
        <v>99.492843688999997</v>
      </c>
      <c r="AB31" s="244">
        <v>101.30089784</v>
      </c>
      <c r="AC31" s="244">
        <v>99.690699640000005</v>
      </c>
      <c r="AD31" s="244">
        <v>100.76088645999999</v>
      </c>
      <c r="AE31" s="244">
        <v>100.27835665000001</v>
      </c>
      <c r="AF31" s="244">
        <v>101.32957125999999</v>
      </c>
      <c r="AG31" s="244">
        <v>102.43026201000001</v>
      </c>
      <c r="AH31" s="244">
        <v>102.39601137</v>
      </c>
      <c r="AI31" s="244">
        <v>101.44331316</v>
      </c>
      <c r="AJ31" s="244">
        <v>100.84338514</v>
      </c>
      <c r="AK31" s="244">
        <v>101.89246881</v>
      </c>
      <c r="AL31" s="244">
        <v>102.294263</v>
      </c>
      <c r="AM31" s="244">
        <v>96.733746960000005</v>
      </c>
      <c r="AN31" s="244">
        <v>97.677479505999997</v>
      </c>
      <c r="AO31" s="244">
        <v>91.354957030999998</v>
      </c>
      <c r="AP31" s="244">
        <v>80.704233842999997</v>
      </c>
      <c r="AQ31" s="244">
        <v>84.495201343000005</v>
      </c>
      <c r="AR31" s="244">
        <v>89.945331625999998</v>
      </c>
      <c r="AS31" s="244">
        <v>92.868384073000001</v>
      </c>
      <c r="AT31" s="244">
        <v>92.607566144000003</v>
      </c>
      <c r="AU31" s="244">
        <v>94.667882699000003</v>
      </c>
      <c r="AV31" s="244">
        <v>94.298150519000004</v>
      </c>
      <c r="AW31" s="244">
        <v>96.007069156</v>
      </c>
      <c r="AX31" s="244">
        <v>96.229868690000004</v>
      </c>
      <c r="AY31" s="244">
        <v>93.890083269000002</v>
      </c>
      <c r="AZ31" s="368">
        <v>96.718745799000004</v>
      </c>
      <c r="BA31" s="368">
        <v>96.711423959000001</v>
      </c>
      <c r="BB31" s="368">
        <v>96.480513192999993</v>
      </c>
      <c r="BC31" s="368">
        <v>96.902868570999999</v>
      </c>
      <c r="BD31" s="368">
        <v>98.222489412000002</v>
      </c>
      <c r="BE31" s="368">
        <v>98.248005371000005</v>
      </c>
      <c r="BF31" s="368">
        <v>98.390823729999994</v>
      </c>
      <c r="BG31" s="368">
        <v>99.029418139000001</v>
      </c>
      <c r="BH31" s="368">
        <v>98.044086045</v>
      </c>
      <c r="BI31" s="368">
        <v>99.291528944000007</v>
      </c>
      <c r="BJ31" s="368">
        <v>100.09311556</v>
      </c>
      <c r="BK31" s="368">
        <v>97.838937256999998</v>
      </c>
      <c r="BL31" s="368">
        <v>100.90449685</v>
      </c>
      <c r="BM31" s="368">
        <v>100.22567153</v>
      </c>
      <c r="BN31" s="368">
        <v>100.27294845999999</v>
      </c>
      <c r="BO31" s="368">
        <v>100.37162610999999</v>
      </c>
      <c r="BP31" s="368">
        <v>101.66961087999999</v>
      </c>
      <c r="BQ31" s="368">
        <v>101.75446896</v>
      </c>
      <c r="BR31" s="368">
        <v>101.8144058</v>
      </c>
      <c r="BS31" s="368">
        <v>102.32596393</v>
      </c>
      <c r="BT31" s="368">
        <v>101.24647007999999</v>
      </c>
      <c r="BU31" s="368">
        <v>102.30110392</v>
      </c>
      <c r="BV31" s="368">
        <v>103.3079899</v>
      </c>
    </row>
    <row r="32" spans="1:74" ht="11.1" customHeight="1" x14ac:dyDescent="0.2">
      <c r="B32" s="169"/>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row>
    <row r="33" spans="1:74" ht="11.1" customHeight="1" x14ac:dyDescent="0.2">
      <c r="B33" s="246" t="s">
        <v>858</v>
      </c>
      <c r="AY33" s="152"/>
      <c r="AZ33" s="152"/>
      <c r="BA33" s="152"/>
      <c r="BB33" s="152"/>
      <c r="BC33" s="152"/>
      <c r="BD33" s="152"/>
      <c r="BE33" s="152"/>
      <c r="BF33" s="152"/>
      <c r="BG33" s="152"/>
      <c r="BH33" s="152"/>
      <c r="BI33" s="152"/>
      <c r="BJ33" s="152"/>
    </row>
    <row r="34" spans="1:74" ht="11.1" customHeight="1" x14ac:dyDescent="0.2">
      <c r="A34" s="159" t="s">
        <v>859</v>
      </c>
      <c r="B34" s="170" t="s">
        <v>1112</v>
      </c>
      <c r="C34" s="731">
        <v>105.29565027</v>
      </c>
      <c r="D34" s="731">
        <v>105.14653355999999</v>
      </c>
      <c r="E34" s="731">
        <v>104.84445431</v>
      </c>
      <c r="F34" s="731">
        <v>104.20672471</v>
      </c>
      <c r="G34" s="731">
        <v>103.73573622000001</v>
      </c>
      <c r="H34" s="731">
        <v>103.24880102</v>
      </c>
      <c r="I34" s="731">
        <v>102.44894614</v>
      </c>
      <c r="J34" s="731">
        <v>102.1528473</v>
      </c>
      <c r="K34" s="731">
        <v>102.06353151</v>
      </c>
      <c r="L34" s="731">
        <v>102.76634281</v>
      </c>
      <c r="M34" s="731">
        <v>102.65158511</v>
      </c>
      <c r="N34" s="731">
        <v>102.30460244</v>
      </c>
      <c r="O34" s="731">
        <v>100.84888177000001</v>
      </c>
      <c r="P34" s="731">
        <v>100.69483393</v>
      </c>
      <c r="Q34" s="731">
        <v>100.96594589999999</v>
      </c>
      <c r="R34" s="731">
        <v>102.12639255000001</v>
      </c>
      <c r="S34" s="731">
        <v>102.89969296</v>
      </c>
      <c r="T34" s="731">
        <v>103.750022</v>
      </c>
      <c r="U34" s="731">
        <v>105.09458656</v>
      </c>
      <c r="V34" s="731">
        <v>105.78606773</v>
      </c>
      <c r="W34" s="731">
        <v>106.24167237</v>
      </c>
      <c r="X34" s="731">
        <v>106.37118896</v>
      </c>
      <c r="Y34" s="731">
        <v>106.4226992</v>
      </c>
      <c r="Z34" s="731">
        <v>106.30599157</v>
      </c>
      <c r="AA34" s="731">
        <v>105.58479924</v>
      </c>
      <c r="AB34" s="731">
        <v>105.45885597</v>
      </c>
      <c r="AC34" s="731">
        <v>105.49189491999999</v>
      </c>
      <c r="AD34" s="731">
        <v>105.91754965</v>
      </c>
      <c r="AE34" s="731">
        <v>106.09332793</v>
      </c>
      <c r="AF34" s="731">
        <v>106.25286328</v>
      </c>
      <c r="AG34" s="731">
        <v>106.4774956</v>
      </c>
      <c r="AH34" s="731">
        <v>106.5435402</v>
      </c>
      <c r="AI34" s="731">
        <v>106.53233698</v>
      </c>
      <c r="AJ34" s="731">
        <v>106.26701221</v>
      </c>
      <c r="AK34" s="731">
        <v>106.23396861000001</v>
      </c>
      <c r="AL34" s="731">
        <v>106.25633247</v>
      </c>
      <c r="AM34" s="731">
        <v>106.18344483</v>
      </c>
      <c r="AN34" s="731">
        <v>106.42961782</v>
      </c>
      <c r="AO34" s="731">
        <v>106.84419249</v>
      </c>
      <c r="AP34" s="731">
        <v>108.11394177</v>
      </c>
      <c r="AQ34" s="731">
        <v>108.35024009999999</v>
      </c>
      <c r="AR34" s="731">
        <v>108.23986041000001</v>
      </c>
      <c r="AS34" s="731">
        <v>107.3266637</v>
      </c>
      <c r="AT34" s="731">
        <v>106.86503222</v>
      </c>
      <c r="AU34" s="731">
        <v>106.39882697</v>
      </c>
      <c r="AV34" s="731">
        <v>105.97401489000001</v>
      </c>
      <c r="AW34" s="731">
        <v>105.4641869</v>
      </c>
      <c r="AX34" s="731">
        <v>104.91530993000001</v>
      </c>
      <c r="AY34" s="731">
        <v>104.03296249</v>
      </c>
      <c r="AZ34" s="732">
        <v>103.62680369</v>
      </c>
      <c r="BA34" s="732">
        <v>103.40241205</v>
      </c>
      <c r="BB34" s="732">
        <v>103.61799923</v>
      </c>
      <c r="BC34" s="732">
        <v>103.56348312999999</v>
      </c>
      <c r="BD34" s="732">
        <v>103.49707542</v>
      </c>
      <c r="BE34" s="732">
        <v>103.41562039999999</v>
      </c>
      <c r="BF34" s="732">
        <v>103.32779625000001</v>
      </c>
      <c r="BG34" s="732">
        <v>103.23044728000001</v>
      </c>
      <c r="BH34" s="732">
        <v>103.11976802</v>
      </c>
      <c r="BI34" s="732">
        <v>103.00622348</v>
      </c>
      <c r="BJ34" s="732">
        <v>102.88600820000001</v>
      </c>
      <c r="BK34" s="732">
        <v>102.67885664000001</v>
      </c>
      <c r="BL34" s="732">
        <v>102.60549905000001</v>
      </c>
      <c r="BM34" s="732">
        <v>102.58566989000001</v>
      </c>
      <c r="BN34" s="732">
        <v>102.73397468</v>
      </c>
      <c r="BO34" s="732">
        <v>102.73524823</v>
      </c>
      <c r="BP34" s="732">
        <v>102.70409605</v>
      </c>
      <c r="BQ34" s="732">
        <v>102.58467453999999</v>
      </c>
      <c r="BR34" s="732">
        <v>102.53055363</v>
      </c>
      <c r="BS34" s="732">
        <v>102.4858897</v>
      </c>
      <c r="BT34" s="732">
        <v>102.48109327</v>
      </c>
      <c r="BU34" s="732">
        <v>102.43253541</v>
      </c>
      <c r="BV34" s="732">
        <v>102.37062663</v>
      </c>
    </row>
    <row r="35" spans="1:74" ht="11.1" customHeight="1" x14ac:dyDescent="0.2">
      <c r="A35" s="159" t="s">
        <v>860</v>
      </c>
      <c r="B35" s="434" t="s">
        <v>9</v>
      </c>
      <c r="C35" s="435">
        <v>-9.0474889022999994E-2</v>
      </c>
      <c r="D35" s="435">
        <v>-0.32577449559999999</v>
      </c>
      <c r="E35" s="435">
        <v>-0.35374193299000001</v>
      </c>
      <c r="F35" s="435">
        <v>0.38596936972000001</v>
      </c>
      <c r="G35" s="435">
        <v>0.36324977013999998</v>
      </c>
      <c r="H35" s="435">
        <v>0.12976918852</v>
      </c>
      <c r="I35" s="435">
        <v>-0.58541872412999996</v>
      </c>
      <c r="J35" s="435">
        <v>-1.0352052761999999</v>
      </c>
      <c r="K35" s="435">
        <v>-1.4873873108</v>
      </c>
      <c r="L35" s="435">
        <v>-1.8942489477</v>
      </c>
      <c r="M35" s="435">
        <v>-2.3759789320000002</v>
      </c>
      <c r="N35" s="435">
        <v>-2.8921447349</v>
      </c>
      <c r="O35" s="435">
        <v>-4.2231264936999997</v>
      </c>
      <c r="P35" s="435">
        <v>-4.2338054135999998</v>
      </c>
      <c r="Q35" s="435">
        <v>-3.6992976272</v>
      </c>
      <c r="R35" s="435">
        <v>-1.9963511652999999</v>
      </c>
      <c r="S35" s="435">
        <v>-0.80593563224999998</v>
      </c>
      <c r="T35" s="435">
        <v>0.48544968129999999</v>
      </c>
      <c r="U35" s="435">
        <v>2.5823988686999999</v>
      </c>
      <c r="V35" s="435">
        <v>3.5566511572000001</v>
      </c>
      <c r="W35" s="435">
        <v>4.0936667486999996</v>
      </c>
      <c r="X35" s="435">
        <v>3.5078081547000002</v>
      </c>
      <c r="Y35" s="435">
        <v>3.6737027433999998</v>
      </c>
      <c r="Z35" s="435">
        <v>3.9112503633000002</v>
      </c>
      <c r="AA35" s="435">
        <v>4.6960535318999996</v>
      </c>
      <c r="AB35" s="435">
        <v>4.7311484095000003</v>
      </c>
      <c r="AC35" s="435">
        <v>4.4826490613000001</v>
      </c>
      <c r="AD35" s="435">
        <v>3.7122207183000002</v>
      </c>
      <c r="AE35" s="435">
        <v>3.1036389693999999</v>
      </c>
      <c r="AF35" s="435">
        <v>2.4123766251999998</v>
      </c>
      <c r="AG35" s="435">
        <v>1.3158708536999999</v>
      </c>
      <c r="AH35" s="435">
        <v>0.71604181230999997</v>
      </c>
      <c r="AI35" s="435">
        <v>0.27358813561000001</v>
      </c>
      <c r="AJ35" s="435">
        <v>-9.7937003652000004E-2</v>
      </c>
      <c r="AK35" s="435">
        <v>-0.17734054579</v>
      </c>
      <c r="AL35" s="435">
        <v>-4.6713361010000003E-2</v>
      </c>
      <c r="AM35" s="435">
        <v>0.56698084074999999</v>
      </c>
      <c r="AN35" s="435">
        <v>0.92051240700000003</v>
      </c>
      <c r="AO35" s="435">
        <v>1.2818971240000001</v>
      </c>
      <c r="AP35" s="435">
        <v>2.0736810097</v>
      </c>
      <c r="AQ35" s="435">
        <v>2.1272894476999999</v>
      </c>
      <c r="AR35" s="435">
        <v>1.8700645471999999</v>
      </c>
      <c r="AS35" s="435">
        <v>0.79750946475999995</v>
      </c>
      <c r="AT35" s="435">
        <v>0.30174708016000001</v>
      </c>
      <c r="AU35" s="435">
        <v>-0.12532345246000001</v>
      </c>
      <c r="AV35" s="435">
        <v>-0.2757180306</v>
      </c>
      <c r="AW35" s="435">
        <v>-0.72460976480999995</v>
      </c>
      <c r="AX35" s="435">
        <v>-1.2620636412999999</v>
      </c>
      <c r="AY35" s="435">
        <v>-2.0252519980999999</v>
      </c>
      <c r="AZ35" s="436">
        <v>-2.6334907361000002</v>
      </c>
      <c r="BA35" s="436">
        <v>-3.2213079257000001</v>
      </c>
      <c r="BB35" s="436">
        <v>-4.1585224454</v>
      </c>
      <c r="BC35" s="436">
        <v>-4.4178554308000004</v>
      </c>
      <c r="BD35" s="436">
        <v>-4.3817360524</v>
      </c>
      <c r="BE35" s="436">
        <v>-3.6440556040000001</v>
      </c>
      <c r="BF35" s="436">
        <v>-3.3100031848999998</v>
      </c>
      <c r="BG35" s="436">
        <v>-2.9778332947999999</v>
      </c>
      <c r="BH35" s="436">
        <v>-2.6933459804000002</v>
      </c>
      <c r="BI35" s="436">
        <v>-2.3306142954000002</v>
      </c>
      <c r="BJ35" s="436">
        <v>-1.9342284047</v>
      </c>
      <c r="BK35" s="436">
        <v>-1.3016123158999999</v>
      </c>
      <c r="BL35" s="436">
        <v>-0.98556030955999996</v>
      </c>
      <c r="BM35" s="436">
        <v>-0.78986761394000005</v>
      </c>
      <c r="BN35" s="436">
        <v>-0.85315732425000002</v>
      </c>
      <c r="BO35" s="436">
        <v>-0.79973643093000002</v>
      </c>
      <c r="BP35" s="436">
        <v>-0.76618529413000003</v>
      </c>
      <c r="BQ35" s="436">
        <v>-0.80350129952000005</v>
      </c>
      <c r="BR35" s="436">
        <v>-0.77156646473000001</v>
      </c>
      <c r="BS35" s="436">
        <v>-0.72125773351</v>
      </c>
      <c r="BT35" s="436">
        <v>-0.61935239152999999</v>
      </c>
      <c r="BU35" s="436">
        <v>-0.55694506125999999</v>
      </c>
      <c r="BV35" s="436">
        <v>-0.50092484397000003</v>
      </c>
    </row>
    <row r="36" spans="1:74" ht="24" customHeight="1" x14ac:dyDescent="0.2">
      <c r="B36" s="786" t="s">
        <v>1385</v>
      </c>
      <c r="C36" s="786"/>
      <c r="D36" s="786"/>
      <c r="E36" s="786"/>
      <c r="F36" s="786"/>
      <c r="G36" s="786"/>
      <c r="H36" s="786"/>
      <c r="I36" s="786"/>
      <c r="J36" s="786"/>
      <c r="K36" s="786"/>
      <c r="L36" s="786"/>
      <c r="M36" s="786"/>
      <c r="N36" s="786"/>
      <c r="O36" s="786"/>
      <c r="P36" s="786"/>
      <c r="Q36" s="786"/>
    </row>
    <row r="37" spans="1:74" ht="12" customHeight="1" x14ac:dyDescent="0.2">
      <c r="B37" s="762" t="s">
        <v>815</v>
      </c>
      <c r="C37" s="763"/>
      <c r="D37" s="763"/>
      <c r="E37" s="763"/>
      <c r="F37" s="763"/>
      <c r="G37" s="763"/>
      <c r="H37" s="763"/>
      <c r="I37" s="763"/>
      <c r="J37" s="763"/>
      <c r="K37" s="763"/>
      <c r="L37" s="763"/>
      <c r="M37" s="763"/>
      <c r="N37" s="763"/>
      <c r="O37" s="763"/>
      <c r="P37" s="763"/>
      <c r="Q37" s="763"/>
    </row>
    <row r="38" spans="1:74" ht="12" customHeight="1" x14ac:dyDescent="0.2">
      <c r="B38" s="780" t="s">
        <v>650</v>
      </c>
      <c r="C38" s="748"/>
      <c r="D38" s="748"/>
      <c r="E38" s="748"/>
      <c r="F38" s="748"/>
      <c r="G38" s="748"/>
      <c r="H38" s="748"/>
      <c r="I38" s="748"/>
      <c r="J38" s="748"/>
      <c r="K38" s="748"/>
      <c r="L38" s="748"/>
      <c r="M38" s="748"/>
      <c r="N38" s="748"/>
      <c r="O38" s="748"/>
      <c r="P38" s="748"/>
      <c r="Q38" s="742"/>
    </row>
    <row r="39" spans="1:74" ht="12" customHeight="1" x14ac:dyDescent="0.2">
      <c r="B39" s="780" t="s">
        <v>1355</v>
      </c>
      <c r="C39" s="742"/>
      <c r="D39" s="742"/>
      <c r="E39" s="742"/>
      <c r="F39" s="742"/>
      <c r="G39" s="742"/>
      <c r="H39" s="742"/>
      <c r="I39" s="742"/>
      <c r="J39" s="742"/>
      <c r="K39" s="742"/>
      <c r="L39" s="742"/>
      <c r="M39" s="742"/>
      <c r="N39" s="742"/>
      <c r="O39" s="742"/>
      <c r="P39" s="742"/>
      <c r="Q39" s="742"/>
    </row>
    <row r="40" spans="1:74" ht="12" customHeight="1" x14ac:dyDescent="0.2">
      <c r="B40" s="780" t="s">
        <v>1354</v>
      </c>
      <c r="C40" s="742"/>
      <c r="D40" s="742"/>
      <c r="E40" s="742"/>
      <c r="F40" s="742"/>
      <c r="G40" s="742"/>
      <c r="H40" s="742"/>
      <c r="I40" s="742"/>
      <c r="J40" s="742"/>
      <c r="K40" s="742"/>
      <c r="L40" s="742"/>
      <c r="M40" s="742"/>
      <c r="N40" s="742"/>
      <c r="O40" s="742"/>
      <c r="P40" s="742"/>
      <c r="Q40" s="742"/>
    </row>
    <row r="41" spans="1:74" ht="12" customHeight="1" x14ac:dyDescent="0.2">
      <c r="B41" s="791" t="str">
        <f>"Notes: "&amp;"EIA completed modeling and analysis for this report on " &amp;Dates!D2&amp;"."</f>
        <v>Notes: EIA completed modeling and analysis for this report on Thursday February 4, 2021.</v>
      </c>
      <c r="C41" s="763"/>
      <c r="D41" s="763"/>
      <c r="E41" s="763"/>
      <c r="F41" s="763"/>
      <c r="G41" s="763"/>
      <c r="H41" s="763"/>
      <c r="I41" s="763"/>
      <c r="J41" s="763"/>
      <c r="K41" s="763"/>
      <c r="L41" s="763"/>
      <c r="M41" s="763"/>
      <c r="N41" s="763"/>
      <c r="O41" s="763"/>
      <c r="P41" s="763"/>
      <c r="Q41" s="763"/>
    </row>
    <row r="42" spans="1:74" ht="12" customHeight="1" x14ac:dyDescent="0.2">
      <c r="B42" s="756" t="s">
        <v>353</v>
      </c>
      <c r="C42" s="755"/>
      <c r="D42" s="755"/>
      <c r="E42" s="755"/>
      <c r="F42" s="755"/>
      <c r="G42" s="755"/>
      <c r="H42" s="755"/>
      <c r="I42" s="755"/>
      <c r="J42" s="755"/>
      <c r="K42" s="755"/>
      <c r="L42" s="755"/>
      <c r="M42" s="755"/>
      <c r="N42" s="755"/>
      <c r="O42" s="755"/>
      <c r="P42" s="755"/>
      <c r="Q42" s="755"/>
    </row>
    <row r="43" spans="1:74" ht="12" customHeight="1" x14ac:dyDescent="0.2">
      <c r="B43" s="782" t="s">
        <v>854</v>
      </c>
      <c r="C43" s="742"/>
      <c r="D43" s="742"/>
      <c r="E43" s="742"/>
      <c r="F43" s="742"/>
      <c r="G43" s="742"/>
      <c r="H43" s="742"/>
      <c r="I43" s="742"/>
      <c r="J43" s="742"/>
      <c r="K43" s="742"/>
      <c r="L43" s="742"/>
      <c r="M43" s="742"/>
      <c r="N43" s="742"/>
      <c r="O43" s="742"/>
      <c r="P43" s="742"/>
      <c r="Q43" s="742"/>
    </row>
    <row r="44" spans="1:74" ht="12" customHeight="1" x14ac:dyDescent="0.2">
      <c r="B44" s="751" t="s">
        <v>838</v>
      </c>
      <c r="C44" s="752"/>
      <c r="D44" s="752"/>
      <c r="E44" s="752"/>
      <c r="F44" s="752"/>
      <c r="G44" s="752"/>
      <c r="H44" s="752"/>
      <c r="I44" s="752"/>
      <c r="J44" s="752"/>
      <c r="K44" s="752"/>
      <c r="L44" s="752"/>
      <c r="M44" s="752"/>
      <c r="N44" s="752"/>
      <c r="O44" s="752"/>
      <c r="P44" s="752"/>
      <c r="Q44" s="742"/>
    </row>
    <row r="45" spans="1:74" ht="12" customHeight="1" x14ac:dyDescent="0.2">
      <c r="B45" s="771" t="s">
        <v>1391</v>
      </c>
      <c r="C45" s="742"/>
      <c r="D45" s="742"/>
      <c r="E45" s="742"/>
      <c r="F45" s="742"/>
      <c r="G45" s="742"/>
      <c r="H45" s="742"/>
      <c r="I45" s="742"/>
      <c r="J45" s="742"/>
      <c r="K45" s="742"/>
      <c r="L45" s="742"/>
      <c r="M45" s="742"/>
      <c r="N45" s="742"/>
      <c r="O45" s="742"/>
      <c r="P45" s="742"/>
      <c r="Q45" s="742"/>
    </row>
  </sheetData>
  <mergeCells count="18">
    <mergeCell ref="A1:A2"/>
    <mergeCell ref="AY3:BJ3"/>
    <mergeCell ref="B45:Q45"/>
    <mergeCell ref="B40:Q40"/>
    <mergeCell ref="B43:Q43"/>
    <mergeCell ref="B44:Q44"/>
    <mergeCell ref="B36:Q36"/>
    <mergeCell ref="B37:Q37"/>
    <mergeCell ref="B38:Q38"/>
    <mergeCell ref="B39:Q39"/>
    <mergeCell ref="B41:Q41"/>
    <mergeCell ref="B42:Q42"/>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367" customWidth="1"/>
    <col min="56" max="58" width="6.5703125" style="587" customWidth="1"/>
    <col min="59" max="62" width="6.5703125" style="367" customWidth="1"/>
    <col min="63" max="74" width="6.5703125" style="47" customWidth="1"/>
    <col min="75" max="16384" width="9.5703125" style="47"/>
  </cols>
  <sheetData>
    <row r="1" spans="1:74" ht="13.35" customHeight="1" x14ac:dyDescent="0.2">
      <c r="A1" s="766" t="s">
        <v>798</v>
      </c>
      <c r="B1" s="794" t="s">
        <v>905</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275"/>
    </row>
    <row r="2" spans="1:74" ht="12.75" x14ac:dyDescent="0.2">
      <c r="A2" s="767"/>
      <c r="B2" s="489" t="str">
        <f>"U.S. Energy Information Administration  |  Short-Term Energy Outlook  - "&amp;Dates!D1</f>
        <v>U.S. Energy Information Administration  |  Short-Term Energy Outlook  - February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row>
    <row r="3" spans="1:74" s="12" customFormat="1" ht="12.75" x14ac:dyDescent="0.2">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5"/>
      <c r="AY6" s="685"/>
      <c r="AZ6" s="685"/>
      <c r="BA6" s="685"/>
      <c r="BB6" s="685"/>
      <c r="BC6" s="685"/>
      <c r="BD6" s="685"/>
      <c r="BE6" s="685"/>
      <c r="BF6" s="685"/>
      <c r="BG6" s="685"/>
      <c r="BH6" s="685"/>
      <c r="BI6" s="685"/>
      <c r="BJ6" s="685"/>
      <c r="BK6" s="685"/>
      <c r="BL6" s="685"/>
      <c r="BM6" s="685"/>
      <c r="BN6" s="685"/>
      <c r="BO6" s="685"/>
      <c r="BP6" s="685"/>
      <c r="BQ6" s="685"/>
      <c r="BR6" s="685"/>
      <c r="BS6" s="685"/>
      <c r="BT6" s="685"/>
      <c r="BU6" s="685"/>
      <c r="BV6" s="685"/>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10.43183</v>
      </c>
      <c r="AW7" s="210">
        <v>11.124022</v>
      </c>
      <c r="AX7" s="210">
        <v>11.108976083</v>
      </c>
      <c r="AY7" s="210">
        <v>11.011821618999999</v>
      </c>
      <c r="AZ7" s="299">
        <v>10.99893</v>
      </c>
      <c r="BA7" s="299">
        <v>10.930300000000001</v>
      </c>
      <c r="BB7" s="299">
        <v>10.93862</v>
      </c>
      <c r="BC7" s="299">
        <v>10.89222</v>
      </c>
      <c r="BD7" s="299">
        <v>10.88748</v>
      </c>
      <c r="BE7" s="299">
        <v>10.93953</v>
      </c>
      <c r="BF7" s="299">
        <v>10.9961</v>
      </c>
      <c r="BG7" s="299">
        <v>11.06509</v>
      </c>
      <c r="BH7" s="299">
        <v>11.049950000000001</v>
      </c>
      <c r="BI7" s="299">
        <v>11.231109999999999</v>
      </c>
      <c r="BJ7" s="299">
        <v>11.269769999999999</v>
      </c>
      <c r="BK7" s="299">
        <v>11.27112</v>
      </c>
      <c r="BL7" s="299">
        <v>11.280989999999999</v>
      </c>
      <c r="BM7" s="299">
        <v>11.3475</v>
      </c>
      <c r="BN7" s="299">
        <v>11.397130000000001</v>
      </c>
      <c r="BO7" s="299">
        <v>11.34578</v>
      </c>
      <c r="BP7" s="299">
        <v>11.38381</v>
      </c>
      <c r="BQ7" s="299">
        <v>11.49771</v>
      </c>
      <c r="BR7" s="299">
        <v>11.601850000000001</v>
      </c>
      <c r="BS7" s="299">
        <v>11.723610000000001</v>
      </c>
      <c r="BT7" s="299">
        <v>11.68088</v>
      </c>
      <c r="BU7" s="299">
        <v>11.875080000000001</v>
      </c>
      <c r="BV7" s="299">
        <v>11.928509999999999</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0.4826816471</v>
      </c>
      <c r="AY8" s="210">
        <v>0.47239123793999999</v>
      </c>
      <c r="AZ8" s="299">
        <v>0.45867566221</v>
      </c>
      <c r="BA8" s="299">
        <v>0.44498681382999999</v>
      </c>
      <c r="BB8" s="299">
        <v>0.44118005989999998</v>
      </c>
      <c r="BC8" s="299">
        <v>0.35986309630000002</v>
      </c>
      <c r="BD8" s="299">
        <v>0.34527811937000003</v>
      </c>
      <c r="BE8" s="299">
        <v>0.36826542928</v>
      </c>
      <c r="BF8" s="299">
        <v>0.42217717381999997</v>
      </c>
      <c r="BG8" s="299">
        <v>0.42817869031</v>
      </c>
      <c r="BH8" s="299">
        <v>0.44179359945000002</v>
      </c>
      <c r="BI8" s="299">
        <v>0.43843645673999998</v>
      </c>
      <c r="BJ8" s="299">
        <v>0.43458069670999999</v>
      </c>
      <c r="BK8" s="299">
        <v>0.43122912879999997</v>
      </c>
      <c r="BL8" s="299">
        <v>0.421845682</v>
      </c>
      <c r="BM8" s="299">
        <v>0.44393726384999999</v>
      </c>
      <c r="BN8" s="299">
        <v>0.44102914920000003</v>
      </c>
      <c r="BO8" s="299">
        <v>0.32699744192000002</v>
      </c>
      <c r="BP8" s="299">
        <v>0.30084021612</v>
      </c>
      <c r="BQ8" s="299">
        <v>0.34893919354000003</v>
      </c>
      <c r="BR8" s="299">
        <v>0.41520834210000002</v>
      </c>
      <c r="BS8" s="299">
        <v>0.43069754399999999</v>
      </c>
      <c r="BT8" s="299">
        <v>0.41487963493000002</v>
      </c>
      <c r="BU8" s="299">
        <v>0.40800259239999997</v>
      </c>
      <c r="BV8" s="299">
        <v>0.40580366095999998</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1.0559369999999999</v>
      </c>
      <c r="AW9" s="210">
        <v>1.7007490000000001</v>
      </c>
      <c r="AX9" s="210">
        <v>1.7071219939</v>
      </c>
      <c r="AY9" s="210">
        <v>1.6749889294</v>
      </c>
      <c r="AZ9" s="299">
        <v>1.7371888573000001</v>
      </c>
      <c r="BA9" s="299">
        <v>1.7231596661999999</v>
      </c>
      <c r="BB9" s="299">
        <v>1.7102816676000001</v>
      </c>
      <c r="BC9" s="299">
        <v>1.6984649546999999</v>
      </c>
      <c r="BD9" s="299">
        <v>1.6619793651000001</v>
      </c>
      <c r="BE9" s="299">
        <v>1.6433814250000001</v>
      </c>
      <c r="BF9" s="299">
        <v>1.5926795406000001</v>
      </c>
      <c r="BG9" s="299">
        <v>1.6030950308</v>
      </c>
      <c r="BH9" s="299">
        <v>1.5284920192</v>
      </c>
      <c r="BI9" s="299">
        <v>1.6766677516999999</v>
      </c>
      <c r="BJ9" s="299">
        <v>1.6956723639</v>
      </c>
      <c r="BK9" s="299">
        <v>1.6872707423</v>
      </c>
      <c r="BL9" s="299">
        <v>1.686400133</v>
      </c>
      <c r="BM9" s="299">
        <v>1.6901425673999999</v>
      </c>
      <c r="BN9" s="299">
        <v>1.6844803779999999</v>
      </c>
      <c r="BO9" s="299">
        <v>1.6793125923000001</v>
      </c>
      <c r="BP9" s="299">
        <v>1.6673280544</v>
      </c>
      <c r="BQ9" s="299">
        <v>1.6561091618999999</v>
      </c>
      <c r="BR9" s="299">
        <v>1.6167418075</v>
      </c>
      <c r="BS9" s="299">
        <v>1.6490892071000001</v>
      </c>
      <c r="BT9" s="299">
        <v>1.5606269555000001</v>
      </c>
      <c r="BU9" s="299">
        <v>1.7125121648999999</v>
      </c>
      <c r="BV9" s="299">
        <v>1.7386385714999999</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8.9165320000000001</v>
      </c>
      <c r="AW10" s="210">
        <v>8.9592969999999994</v>
      </c>
      <c r="AX10" s="210">
        <v>8.9191724419000007</v>
      </c>
      <c r="AY10" s="210">
        <v>8.8644414517999994</v>
      </c>
      <c r="AZ10" s="299">
        <v>8.8030638909000007</v>
      </c>
      <c r="BA10" s="299">
        <v>8.7621498711000001</v>
      </c>
      <c r="BB10" s="299">
        <v>8.7871575529000001</v>
      </c>
      <c r="BC10" s="299">
        <v>8.8338927481000002</v>
      </c>
      <c r="BD10" s="299">
        <v>8.8802267213999997</v>
      </c>
      <c r="BE10" s="299">
        <v>8.9278809862999999</v>
      </c>
      <c r="BF10" s="299">
        <v>8.9812465843999991</v>
      </c>
      <c r="BG10" s="299">
        <v>9.0338144796000002</v>
      </c>
      <c r="BH10" s="299">
        <v>9.0796613363999992</v>
      </c>
      <c r="BI10" s="299">
        <v>9.1160092409000004</v>
      </c>
      <c r="BJ10" s="299">
        <v>9.1395141139000007</v>
      </c>
      <c r="BK10" s="299">
        <v>9.1526185002999991</v>
      </c>
      <c r="BL10" s="299">
        <v>9.1727436722999993</v>
      </c>
      <c r="BM10" s="299">
        <v>9.2134217068000002</v>
      </c>
      <c r="BN10" s="299">
        <v>9.2716250537999993</v>
      </c>
      <c r="BO10" s="299">
        <v>9.3394679827000004</v>
      </c>
      <c r="BP10" s="299">
        <v>9.4156384408000005</v>
      </c>
      <c r="BQ10" s="299">
        <v>9.4926626993000003</v>
      </c>
      <c r="BR10" s="299">
        <v>9.5699027482000005</v>
      </c>
      <c r="BS10" s="299">
        <v>9.6438207650999992</v>
      </c>
      <c r="BT10" s="299">
        <v>9.7053747715000007</v>
      </c>
      <c r="BU10" s="299">
        <v>9.7545666040000008</v>
      </c>
      <c r="BV10" s="299">
        <v>9.7840693691999991</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2.4140322581000002</v>
      </c>
      <c r="AY11" s="210">
        <v>2.9372127418999998</v>
      </c>
      <c r="AZ11" s="299">
        <v>3.0634980000000001</v>
      </c>
      <c r="BA11" s="299">
        <v>3.2957830000000001</v>
      </c>
      <c r="BB11" s="299">
        <v>3.5408930000000001</v>
      </c>
      <c r="BC11" s="299">
        <v>3.8735650000000001</v>
      </c>
      <c r="BD11" s="299">
        <v>3.5283229999999999</v>
      </c>
      <c r="BE11" s="299">
        <v>4.3109739999999999</v>
      </c>
      <c r="BF11" s="299">
        <v>4.3584569999999996</v>
      </c>
      <c r="BG11" s="299">
        <v>3.9532029999999998</v>
      </c>
      <c r="BH11" s="299">
        <v>3.4215059999999999</v>
      </c>
      <c r="BI11" s="299">
        <v>3.813428</v>
      </c>
      <c r="BJ11" s="299">
        <v>4.1700400000000002</v>
      </c>
      <c r="BK11" s="299">
        <v>3.7176999999999998</v>
      </c>
      <c r="BL11" s="299">
        <v>3.363502</v>
      </c>
      <c r="BM11" s="299">
        <v>4.2018490000000002</v>
      </c>
      <c r="BN11" s="299">
        <v>4.8111759999999997</v>
      </c>
      <c r="BO11" s="299">
        <v>5.0339309999999999</v>
      </c>
      <c r="BP11" s="299">
        <v>4.8768960000000003</v>
      </c>
      <c r="BQ11" s="299">
        <v>4.7969109999999997</v>
      </c>
      <c r="BR11" s="299">
        <v>5.0888109999999998</v>
      </c>
      <c r="BS11" s="299">
        <v>4.6757600000000004</v>
      </c>
      <c r="BT11" s="299">
        <v>4.0119100000000003</v>
      </c>
      <c r="BU11" s="299">
        <v>3.9857469999999999</v>
      </c>
      <c r="BV11" s="299">
        <v>4.2551969999999999</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0</v>
      </c>
      <c r="AY12" s="210">
        <v>3.9089490114E-3</v>
      </c>
      <c r="AZ12" s="299">
        <v>4.5089299999999999E-2</v>
      </c>
      <c r="BA12" s="299">
        <v>4.07258E-2</v>
      </c>
      <c r="BB12" s="299">
        <v>9.7638900000000001E-2</v>
      </c>
      <c r="BC12" s="299">
        <v>9.4489199999999995E-2</v>
      </c>
      <c r="BD12" s="299">
        <v>9.7638900000000001E-2</v>
      </c>
      <c r="BE12" s="299">
        <v>9.4489199999999995E-2</v>
      </c>
      <c r="BF12" s="299">
        <v>5.3763400000000003E-2</v>
      </c>
      <c r="BG12" s="299">
        <v>5.5555599999999997E-2</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0.48261290323</v>
      </c>
      <c r="AY13" s="210">
        <v>0.31551373569000002</v>
      </c>
      <c r="AZ13" s="299">
        <v>2.1263899999999999E-2</v>
      </c>
      <c r="BA13" s="299">
        <v>-0.16486010000000001</v>
      </c>
      <c r="BB13" s="299">
        <v>-0.12634770000000001</v>
      </c>
      <c r="BC13" s="299">
        <v>4.7217600000000002E-3</v>
      </c>
      <c r="BD13" s="299">
        <v>0.45412449999999999</v>
      </c>
      <c r="BE13" s="299">
        <v>0.41446929999999998</v>
      </c>
      <c r="BF13" s="299">
        <v>0.2621153</v>
      </c>
      <c r="BG13" s="299">
        <v>-3.2003299999999998E-2</v>
      </c>
      <c r="BH13" s="299">
        <v>-0.32372780000000001</v>
      </c>
      <c r="BI13" s="299">
        <v>-8.2979499999999998E-2</v>
      </c>
      <c r="BJ13" s="299">
        <v>0.3648827</v>
      </c>
      <c r="BK13" s="299">
        <v>-0.12739909999999999</v>
      </c>
      <c r="BL13" s="299">
        <v>-0.24684020000000001</v>
      </c>
      <c r="BM13" s="299">
        <v>-0.39090639999999999</v>
      </c>
      <c r="BN13" s="299">
        <v>-0.26059189999999999</v>
      </c>
      <c r="BO13" s="299">
        <v>2.0661400000000002E-3</v>
      </c>
      <c r="BP13" s="299">
        <v>0.28799069999999999</v>
      </c>
      <c r="BQ13" s="299">
        <v>0.48296509999999998</v>
      </c>
      <c r="BR13" s="299">
        <v>0.35401909999999998</v>
      </c>
      <c r="BS13" s="299">
        <v>-2.82974E-2</v>
      </c>
      <c r="BT13" s="299">
        <v>-0.31283050000000001</v>
      </c>
      <c r="BU13" s="299">
        <v>-9.1287999999999994E-2</v>
      </c>
      <c r="BV13" s="299">
        <v>0.34955960000000003</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0.41686790323</v>
      </c>
      <c r="AW14" s="210">
        <v>0.36704466667000002</v>
      </c>
      <c r="AX14" s="210">
        <v>0.23076585260999999</v>
      </c>
      <c r="AY14" s="210">
        <v>0.38665682516</v>
      </c>
      <c r="AZ14" s="299">
        <v>0.19917380000000001</v>
      </c>
      <c r="BA14" s="299">
        <v>0.22451199999999999</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14.236387097</v>
      </c>
      <c r="AY15" s="210">
        <v>14.655113870999999</v>
      </c>
      <c r="AZ15" s="299">
        <v>14.32795</v>
      </c>
      <c r="BA15" s="299">
        <v>14.326460000000001</v>
      </c>
      <c r="BB15" s="299">
        <v>14.601559999999999</v>
      </c>
      <c r="BC15" s="299">
        <v>15.08203</v>
      </c>
      <c r="BD15" s="299">
        <v>15.245939999999999</v>
      </c>
      <c r="BE15" s="299">
        <v>15.995430000000001</v>
      </c>
      <c r="BF15" s="299">
        <v>15.86675</v>
      </c>
      <c r="BG15" s="299">
        <v>15.2859</v>
      </c>
      <c r="BH15" s="299">
        <v>14.35169</v>
      </c>
      <c r="BI15" s="299">
        <v>15.16752</v>
      </c>
      <c r="BJ15" s="299">
        <v>16.02168</v>
      </c>
      <c r="BK15" s="299">
        <v>15.145210000000001</v>
      </c>
      <c r="BL15" s="299">
        <v>14.64772</v>
      </c>
      <c r="BM15" s="299">
        <v>15.42892</v>
      </c>
      <c r="BN15" s="299">
        <v>16.145969999999998</v>
      </c>
      <c r="BO15" s="299">
        <v>16.644770000000001</v>
      </c>
      <c r="BP15" s="299">
        <v>16.874569999999999</v>
      </c>
      <c r="BQ15" s="299">
        <v>17.059529999999999</v>
      </c>
      <c r="BR15" s="299">
        <v>17.26116</v>
      </c>
      <c r="BS15" s="299">
        <v>16.635960000000001</v>
      </c>
      <c r="BT15" s="299">
        <v>15.641999999999999</v>
      </c>
      <c r="BU15" s="299">
        <v>16.035499999999999</v>
      </c>
      <c r="BV15" s="299">
        <v>16.808319999999998</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366"/>
      <c r="BA16" s="366"/>
      <c r="BB16" s="366"/>
      <c r="BC16" s="366"/>
      <c r="BD16" s="366"/>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1.071132</v>
      </c>
      <c r="AY17" s="210">
        <v>1.027104</v>
      </c>
      <c r="AZ17" s="299">
        <v>1.005952</v>
      </c>
      <c r="BA17" s="299">
        <v>0.99143309999999996</v>
      </c>
      <c r="BB17" s="299">
        <v>1.023633</v>
      </c>
      <c r="BC17" s="299">
        <v>1.0694140000000001</v>
      </c>
      <c r="BD17" s="299">
        <v>1.0801590000000001</v>
      </c>
      <c r="BE17" s="299">
        <v>1.055472</v>
      </c>
      <c r="BF17" s="299">
        <v>1.086997</v>
      </c>
      <c r="BG17" s="299">
        <v>1.047196</v>
      </c>
      <c r="BH17" s="299">
        <v>0.98193969999999997</v>
      </c>
      <c r="BI17" s="299">
        <v>1.0435080000000001</v>
      </c>
      <c r="BJ17" s="299">
        <v>1.104698</v>
      </c>
      <c r="BK17" s="299">
        <v>1.066689</v>
      </c>
      <c r="BL17" s="299">
        <v>1.0407249999999999</v>
      </c>
      <c r="BM17" s="299">
        <v>1.05217</v>
      </c>
      <c r="BN17" s="299">
        <v>1.064565</v>
      </c>
      <c r="BO17" s="299">
        <v>1.1048420000000001</v>
      </c>
      <c r="BP17" s="299">
        <v>1.1005069999999999</v>
      </c>
      <c r="BQ17" s="299">
        <v>1.1141460000000001</v>
      </c>
      <c r="BR17" s="299">
        <v>1.1617409999999999</v>
      </c>
      <c r="BS17" s="299">
        <v>1.1237159999999999</v>
      </c>
      <c r="BT17" s="299">
        <v>1.080643</v>
      </c>
      <c r="BU17" s="299">
        <v>1.121232</v>
      </c>
      <c r="BV17" s="299">
        <v>1.201373</v>
      </c>
    </row>
    <row r="18" spans="1:74" ht="11.1" customHeight="1" x14ac:dyDescent="0.2">
      <c r="A18" s="61" t="s">
        <v>509</v>
      </c>
      <c r="B18" s="172" t="s">
        <v>903</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5.0646132561000003</v>
      </c>
      <c r="AY18" s="210">
        <v>5.0090692851999998</v>
      </c>
      <c r="AZ18" s="299">
        <v>5.0929469999999997</v>
      </c>
      <c r="BA18" s="299">
        <v>5.2259599999999997</v>
      </c>
      <c r="BB18" s="299">
        <v>5.3467219999999998</v>
      </c>
      <c r="BC18" s="299">
        <v>5.4567870000000003</v>
      </c>
      <c r="BD18" s="299">
        <v>5.3940859999999997</v>
      </c>
      <c r="BE18" s="299">
        <v>5.422186</v>
      </c>
      <c r="BF18" s="299">
        <v>5.5092429999999997</v>
      </c>
      <c r="BG18" s="299">
        <v>5.5398529999999999</v>
      </c>
      <c r="BH18" s="299">
        <v>5.5636390000000002</v>
      </c>
      <c r="BI18" s="299">
        <v>5.5790769999999998</v>
      </c>
      <c r="BJ18" s="299">
        <v>5.480855</v>
      </c>
      <c r="BK18" s="299">
        <v>5.3704609999999997</v>
      </c>
      <c r="BL18" s="299">
        <v>5.4285370000000004</v>
      </c>
      <c r="BM18" s="299">
        <v>5.528912</v>
      </c>
      <c r="BN18" s="299">
        <v>5.6239710000000001</v>
      </c>
      <c r="BO18" s="299">
        <v>5.7697919999999998</v>
      </c>
      <c r="BP18" s="299">
        <v>5.7194779999999996</v>
      </c>
      <c r="BQ18" s="299">
        <v>5.7240450000000003</v>
      </c>
      <c r="BR18" s="299">
        <v>5.8242260000000003</v>
      </c>
      <c r="BS18" s="299">
        <v>5.8448909999999996</v>
      </c>
      <c r="BT18" s="299">
        <v>5.8995160000000002</v>
      </c>
      <c r="BU18" s="299">
        <v>5.9027479999999999</v>
      </c>
      <c r="BV18" s="299">
        <v>5.7954840000000001</v>
      </c>
    </row>
    <row r="19" spans="1:74" ht="11.1" customHeight="1" x14ac:dyDescent="0.2">
      <c r="A19" s="61" t="s">
        <v>880</v>
      </c>
      <c r="B19" s="172" t="s">
        <v>881</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1.0599612547999999</v>
      </c>
      <c r="AY19" s="210">
        <v>1.0224074515999999</v>
      </c>
      <c r="AZ19" s="299">
        <v>1.0422100000000001</v>
      </c>
      <c r="BA19" s="299">
        <v>1.0442880000000001</v>
      </c>
      <c r="BB19" s="299">
        <v>1.0286580000000001</v>
      </c>
      <c r="BC19" s="299">
        <v>1.0740240000000001</v>
      </c>
      <c r="BD19" s="299">
        <v>1.082816</v>
      </c>
      <c r="BE19" s="299">
        <v>1.1051979999999999</v>
      </c>
      <c r="BF19" s="299">
        <v>1.1412439999999999</v>
      </c>
      <c r="BG19" s="299">
        <v>1.089181</v>
      </c>
      <c r="BH19" s="299">
        <v>1.081124</v>
      </c>
      <c r="BI19" s="299">
        <v>1.13273</v>
      </c>
      <c r="BJ19" s="299">
        <v>1.124555</v>
      </c>
      <c r="BK19" s="299">
        <v>1.1037650000000001</v>
      </c>
      <c r="BL19" s="299">
        <v>1.0874349999999999</v>
      </c>
      <c r="BM19" s="299">
        <v>1.1087670000000001</v>
      </c>
      <c r="BN19" s="299">
        <v>1.1048960000000001</v>
      </c>
      <c r="BO19" s="299">
        <v>1.1178760000000001</v>
      </c>
      <c r="BP19" s="299">
        <v>1.142698</v>
      </c>
      <c r="BQ19" s="299">
        <v>1.1308560000000001</v>
      </c>
      <c r="BR19" s="299">
        <v>1.1531469999999999</v>
      </c>
      <c r="BS19" s="299">
        <v>1.1088819999999999</v>
      </c>
      <c r="BT19" s="299">
        <v>1.1129990000000001</v>
      </c>
      <c r="BU19" s="299">
        <v>1.1546609999999999</v>
      </c>
      <c r="BV19" s="299">
        <v>1.1522049999999999</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0.95441935483999996</v>
      </c>
      <c r="AY20" s="210">
        <v>0.93954705160999996</v>
      </c>
      <c r="AZ20" s="299">
        <v>0.95353980000000005</v>
      </c>
      <c r="BA20" s="299">
        <v>0.94184959999999995</v>
      </c>
      <c r="BB20" s="299">
        <v>0.92722230000000005</v>
      </c>
      <c r="BC20" s="299">
        <v>0.97329770000000004</v>
      </c>
      <c r="BD20" s="299">
        <v>0.97354620000000003</v>
      </c>
      <c r="BE20" s="299">
        <v>0.99094230000000005</v>
      </c>
      <c r="BF20" s="299">
        <v>1.0276860000000001</v>
      </c>
      <c r="BG20" s="299">
        <v>0.99018569999999995</v>
      </c>
      <c r="BH20" s="299">
        <v>0.98477950000000003</v>
      </c>
      <c r="BI20" s="299">
        <v>1.0233110000000001</v>
      </c>
      <c r="BJ20" s="299">
        <v>1.012052</v>
      </c>
      <c r="BK20" s="299">
        <v>1.002726</v>
      </c>
      <c r="BL20" s="299">
        <v>0.98988900000000002</v>
      </c>
      <c r="BM20" s="299">
        <v>1.0012099999999999</v>
      </c>
      <c r="BN20" s="299">
        <v>0.99864960000000003</v>
      </c>
      <c r="BO20" s="299">
        <v>1.0116670000000001</v>
      </c>
      <c r="BP20" s="299">
        <v>1.027819</v>
      </c>
      <c r="BQ20" s="299">
        <v>1.0100100000000001</v>
      </c>
      <c r="BR20" s="299">
        <v>1.032716</v>
      </c>
      <c r="BS20" s="299">
        <v>1.003984</v>
      </c>
      <c r="BT20" s="299">
        <v>1.0111479999999999</v>
      </c>
      <c r="BU20" s="299">
        <v>1.0387980000000001</v>
      </c>
      <c r="BV20" s="299">
        <v>1.033223</v>
      </c>
    </row>
    <row r="21" spans="1:74" ht="11.1" customHeight="1" x14ac:dyDescent="0.2">
      <c r="A21" s="61" t="s">
        <v>882</v>
      </c>
      <c r="B21" s="172" t="s">
        <v>883</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0.19036800000000001</v>
      </c>
      <c r="AV21" s="210">
        <v>0.19596858065</v>
      </c>
      <c r="AW21" s="210">
        <v>0.17560166666999999</v>
      </c>
      <c r="AX21" s="210">
        <v>0.21342050000000001</v>
      </c>
      <c r="AY21" s="210">
        <v>0.20011989999999999</v>
      </c>
      <c r="AZ21" s="299">
        <v>0.19843630000000001</v>
      </c>
      <c r="BA21" s="299">
        <v>0.2005797</v>
      </c>
      <c r="BB21" s="299">
        <v>0.20423720000000001</v>
      </c>
      <c r="BC21" s="299">
        <v>0.20537620000000001</v>
      </c>
      <c r="BD21" s="299">
        <v>0.20875460000000001</v>
      </c>
      <c r="BE21" s="299">
        <v>0.21135809999999999</v>
      </c>
      <c r="BF21" s="299">
        <v>0.20859</v>
      </c>
      <c r="BG21" s="299">
        <v>0.20495569999999999</v>
      </c>
      <c r="BH21" s="299">
        <v>0.1996764</v>
      </c>
      <c r="BI21" s="299">
        <v>0.21025050000000001</v>
      </c>
      <c r="BJ21" s="299">
        <v>0.21816569999999999</v>
      </c>
      <c r="BK21" s="299">
        <v>0.20359060000000001</v>
      </c>
      <c r="BL21" s="299">
        <v>0.19993369999999999</v>
      </c>
      <c r="BM21" s="299">
        <v>0.20582310000000001</v>
      </c>
      <c r="BN21" s="299">
        <v>0.21402450000000001</v>
      </c>
      <c r="BO21" s="299">
        <v>0.21834310000000001</v>
      </c>
      <c r="BP21" s="299">
        <v>0.2225521</v>
      </c>
      <c r="BQ21" s="299">
        <v>0.22400880000000001</v>
      </c>
      <c r="BR21" s="299">
        <v>0.22245229999999999</v>
      </c>
      <c r="BS21" s="299">
        <v>0.2193668</v>
      </c>
      <c r="BT21" s="299">
        <v>0.21415909999999999</v>
      </c>
      <c r="BU21" s="299">
        <v>0.22335949999999999</v>
      </c>
      <c r="BV21" s="299">
        <v>0.2303026</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-4.2379738279000003</v>
      </c>
      <c r="AY22" s="210">
        <v>-3.7757958798</v>
      </c>
      <c r="AZ22" s="299">
        <v>-3.8705790000000002</v>
      </c>
      <c r="BA22" s="299">
        <v>-3.3350409999999999</v>
      </c>
      <c r="BB22" s="299">
        <v>-3.1675800000000001</v>
      </c>
      <c r="BC22" s="299">
        <v>-3.0065179999999998</v>
      </c>
      <c r="BD22" s="299">
        <v>-3.046646</v>
      </c>
      <c r="BE22" s="299">
        <v>-3.9456980000000001</v>
      </c>
      <c r="BF22" s="299">
        <v>-3.4197030000000002</v>
      </c>
      <c r="BG22" s="299">
        <v>-3.2866970000000002</v>
      </c>
      <c r="BH22" s="299">
        <v>-2.9617</v>
      </c>
      <c r="BI22" s="299">
        <v>-3.3133509999999999</v>
      </c>
      <c r="BJ22" s="299">
        <v>-4.4951210000000001</v>
      </c>
      <c r="BK22" s="299">
        <v>-2.9445779999999999</v>
      </c>
      <c r="BL22" s="299">
        <v>-2.9801790000000001</v>
      </c>
      <c r="BM22" s="299">
        <v>-3.527247</v>
      </c>
      <c r="BN22" s="299">
        <v>-3.4543520000000001</v>
      </c>
      <c r="BO22" s="299">
        <v>-3.738318</v>
      </c>
      <c r="BP22" s="299">
        <v>-3.8248570000000002</v>
      </c>
      <c r="BQ22" s="299">
        <v>-4.1519959999999996</v>
      </c>
      <c r="BR22" s="299">
        <v>-4.4311949999999998</v>
      </c>
      <c r="BS22" s="299">
        <v>-4.4326889999999999</v>
      </c>
      <c r="BT22" s="299">
        <v>-3.9033169999999999</v>
      </c>
      <c r="BU22" s="299">
        <v>-3.8705259999999999</v>
      </c>
      <c r="BV22" s="299">
        <v>-4.9129480000000001</v>
      </c>
    </row>
    <row r="23" spans="1:74" ht="11.1" customHeight="1" x14ac:dyDescent="0.2">
      <c r="A23" s="568" t="s">
        <v>977</v>
      </c>
      <c r="B23" s="66" t="s">
        <v>978</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-2.1463537516</v>
      </c>
      <c r="AY23" s="210">
        <v>-2.4383335097000001</v>
      </c>
      <c r="AZ23" s="299">
        <v>-2.2131240000000001</v>
      </c>
      <c r="BA23" s="299">
        <v>-2.2020749999999998</v>
      </c>
      <c r="BB23" s="299">
        <v>-2.219341</v>
      </c>
      <c r="BC23" s="299">
        <v>-2.2522760000000002</v>
      </c>
      <c r="BD23" s="299">
        <v>-2.254251</v>
      </c>
      <c r="BE23" s="299">
        <v>-2.2691819999999998</v>
      </c>
      <c r="BF23" s="299">
        <v>-2.2251449999999999</v>
      </c>
      <c r="BG23" s="299">
        <v>-2.2069920000000001</v>
      </c>
      <c r="BH23" s="299">
        <v>-2.2214100000000001</v>
      </c>
      <c r="BI23" s="299">
        <v>-2.1329479999999998</v>
      </c>
      <c r="BJ23" s="299">
        <v>-2.179529</v>
      </c>
      <c r="BK23" s="299">
        <v>-2.1360429999999999</v>
      </c>
      <c r="BL23" s="299">
        <v>-2.078309</v>
      </c>
      <c r="BM23" s="299">
        <v>-2.160263</v>
      </c>
      <c r="BN23" s="299">
        <v>-2.2267549999999998</v>
      </c>
      <c r="BO23" s="299">
        <v>-2.3006389999999999</v>
      </c>
      <c r="BP23" s="299">
        <v>-2.298562</v>
      </c>
      <c r="BQ23" s="299">
        <v>-2.3190469999999999</v>
      </c>
      <c r="BR23" s="299">
        <v>-2.279846</v>
      </c>
      <c r="BS23" s="299">
        <v>-2.2711109999999999</v>
      </c>
      <c r="BT23" s="299">
        <v>-2.2851050000000002</v>
      </c>
      <c r="BU23" s="299">
        <v>-2.1832319999999998</v>
      </c>
      <c r="BV23" s="299">
        <v>-2.2189030000000001</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0.4690744</v>
      </c>
      <c r="AY24" s="210">
        <v>0.320297</v>
      </c>
      <c r="AZ24" s="299">
        <v>0.41231069999999997</v>
      </c>
      <c r="BA24" s="299">
        <v>0.40767350000000002</v>
      </c>
      <c r="BB24" s="299">
        <v>0.47441070000000002</v>
      </c>
      <c r="BC24" s="299">
        <v>0.39596330000000002</v>
      </c>
      <c r="BD24" s="299">
        <v>0.50059180000000003</v>
      </c>
      <c r="BE24" s="299">
        <v>0.45809119999999998</v>
      </c>
      <c r="BF24" s="299">
        <v>0.42016819999999999</v>
      </c>
      <c r="BG24" s="299">
        <v>0.42836819999999998</v>
      </c>
      <c r="BH24" s="299">
        <v>0.40572330000000001</v>
      </c>
      <c r="BI24" s="299">
        <v>0.26173360000000001</v>
      </c>
      <c r="BJ24" s="299">
        <v>0.2212134</v>
      </c>
      <c r="BK24" s="299">
        <v>0.27959659999999997</v>
      </c>
      <c r="BL24" s="299">
        <v>0.13524890000000001</v>
      </c>
      <c r="BM24" s="299">
        <v>0.18728040000000001</v>
      </c>
      <c r="BN24" s="299">
        <v>0.25495099999999998</v>
      </c>
      <c r="BO24" s="299">
        <v>0.2745206</v>
      </c>
      <c r="BP24" s="299">
        <v>0.245337</v>
      </c>
      <c r="BQ24" s="299">
        <v>0.30177510000000002</v>
      </c>
      <c r="BR24" s="299">
        <v>0.28887839999999998</v>
      </c>
      <c r="BS24" s="299">
        <v>0.31430730000000001</v>
      </c>
      <c r="BT24" s="299">
        <v>0.26056859999999998</v>
      </c>
      <c r="BU24" s="299">
        <v>0.1736887</v>
      </c>
      <c r="BV24" s="299">
        <v>0.16527829999999999</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-6.9169963419000002E-2</v>
      </c>
      <c r="AY25" s="210">
        <v>-9.7934969484000003E-2</v>
      </c>
      <c r="AZ25" s="299">
        <v>-0.1083326</v>
      </c>
      <c r="BA25" s="299">
        <v>-0.1118051</v>
      </c>
      <c r="BB25" s="299">
        <v>-9.6754099999999996E-2</v>
      </c>
      <c r="BC25" s="299">
        <v>-8.28652E-2</v>
      </c>
      <c r="BD25" s="299">
        <v>-8.6648100000000006E-2</v>
      </c>
      <c r="BE25" s="299">
        <v>-8.7971900000000006E-2</v>
      </c>
      <c r="BF25" s="299">
        <v>-8.8175900000000001E-2</v>
      </c>
      <c r="BG25" s="299">
        <v>-8.4754599999999999E-2</v>
      </c>
      <c r="BH25" s="299">
        <v>-9.8103599999999999E-2</v>
      </c>
      <c r="BI25" s="299">
        <v>-9.6310599999999996E-2</v>
      </c>
      <c r="BJ25" s="299">
        <v>-0.1007942</v>
      </c>
      <c r="BK25" s="299">
        <v>-9.9751199999999998E-2</v>
      </c>
      <c r="BL25" s="299">
        <v>-0.109946</v>
      </c>
      <c r="BM25" s="299">
        <v>-0.1132302</v>
      </c>
      <c r="BN25" s="299">
        <v>-9.7937899999999994E-2</v>
      </c>
      <c r="BO25" s="299">
        <v>-8.3845600000000006E-2</v>
      </c>
      <c r="BP25" s="299">
        <v>-8.75393E-2</v>
      </c>
      <c r="BQ25" s="299">
        <v>-8.8782399999999997E-2</v>
      </c>
      <c r="BR25" s="299">
        <v>-8.8916999999999996E-2</v>
      </c>
      <c r="BS25" s="299">
        <v>-8.5421700000000003E-2</v>
      </c>
      <c r="BT25" s="299">
        <v>-9.8791599999999993E-2</v>
      </c>
      <c r="BU25" s="299">
        <v>-9.69526E-2</v>
      </c>
      <c r="BV25" s="299">
        <v>-0.1014287</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0.20619654194000001</v>
      </c>
      <c r="AY26" s="210">
        <v>0.35280560217000001</v>
      </c>
      <c r="AZ26" s="299">
        <v>0.2243426</v>
      </c>
      <c r="BA26" s="299">
        <v>0.20448269999999999</v>
      </c>
      <c r="BB26" s="299">
        <v>0.57129549999999996</v>
      </c>
      <c r="BC26" s="299">
        <v>0.75354460000000001</v>
      </c>
      <c r="BD26" s="299">
        <v>0.58720119999999998</v>
      </c>
      <c r="BE26" s="299">
        <v>0.5893256</v>
      </c>
      <c r="BF26" s="299">
        <v>0.4395406</v>
      </c>
      <c r="BG26" s="299">
        <v>0.4857281</v>
      </c>
      <c r="BH26" s="299">
        <v>0.36402420000000002</v>
      </c>
      <c r="BI26" s="299">
        <v>0.17939730000000001</v>
      </c>
      <c r="BJ26" s="299">
        <v>-9.1234899999999994E-2</v>
      </c>
      <c r="BK26" s="299">
        <v>0.82477730000000005</v>
      </c>
      <c r="BL26" s="299">
        <v>0.43181829999999999</v>
      </c>
      <c r="BM26" s="299">
        <v>0.33746579999999998</v>
      </c>
      <c r="BN26" s="299">
        <v>0.61666169999999998</v>
      </c>
      <c r="BO26" s="299">
        <v>0.84134980000000004</v>
      </c>
      <c r="BP26" s="299">
        <v>0.77926810000000002</v>
      </c>
      <c r="BQ26" s="299">
        <v>0.60391300000000003</v>
      </c>
      <c r="BR26" s="299">
        <v>0.38211089999999998</v>
      </c>
      <c r="BS26" s="299">
        <v>0.29522330000000002</v>
      </c>
      <c r="BT26" s="299">
        <v>0.50193730000000003</v>
      </c>
      <c r="BU26" s="299">
        <v>0.31241419999999998</v>
      </c>
      <c r="BV26" s="299">
        <v>-0.1511035</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-0.73880645161000003</v>
      </c>
      <c r="AY27" s="210">
        <v>-0.65567381279000003</v>
      </c>
      <c r="AZ27" s="299">
        <v>-0.84195690000000001</v>
      </c>
      <c r="BA27" s="299">
        <v>-0.48620150000000001</v>
      </c>
      <c r="BB27" s="299">
        <v>-0.7176361</v>
      </c>
      <c r="BC27" s="299">
        <v>-0.70401159999999996</v>
      </c>
      <c r="BD27" s="299">
        <v>-0.70853350000000004</v>
      </c>
      <c r="BE27" s="299">
        <v>-1.0262819999999999</v>
      </c>
      <c r="BF27" s="299">
        <v>-0.53245889999999996</v>
      </c>
      <c r="BG27" s="299">
        <v>-0.60890160000000004</v>
      </c>
      <c r="BH27" s="299">
        <v>-0.45350489999999999</v>
      </c>
      <c r="BI27" s="299">
        <v>-0.60819780000000001</v>
      </c>
      <c r="BJ27" s="299">
        <v>-0.62519190000000002</v>
      </c>
      <c r="BK27" s="299">
        <v>-1.0129349999999999</v>
      </c>
      <c r="BL27" s="299">
        <v>-0.51686460000000001</v>
      </c>
      <c r="BM27" s="299">
        <v>-0.53972850000000006</v>
      </c>
      <c r="BN27" s="299">
        <v>-0.51228499999999999</v>
      </c>
      <c r="BO27" s="299">
        <v>-0.84223689999999996</v>
      </c>
      <c r="BP27" s="299">
        <v>-0.64055709999999999</v>
      </c>
      <c r="BQ27" s="299">
        <v>-0.78069949999999999</v>
      </c>
      <c r="BR27" s="299">
        <v>-0.73163140000000004</v>
      </c>
      <c r="BS27" s="299">
        <v>-0.77324099999999996</v>
      </c>
      <c r="BT27" s="299">
        <v>-0.75901090000000004</v>
      </c>
      <c r="BU27" s="299">
        <v>-0.70477449999999997</v>
      </c>
      <c r="BV27" s="299">
        <v>-0.70140460000000004</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-2.0580645161E-2</v>
      </c>
      <c r="AY28" s="210">
        <v>1.7257576483000001E-2</v>
      </c>
      <c r="AZ28" s="299">
        <v>-9.7853899999999994E-2</v>
      </c>
      <c r="BA28" s="299">
        <v>-0.13910729999999999</v>
      </c>
      <c r="BB28" s="299">
        <v>-2.72448E-2</v>
      </c>
      <c r="BC28" s="299">
        <v>-7.5851199999999994E-2</v>
      </c>
      <c r="BD28" s="299">
        <v>-6.2589699999999998E-2</v>
      </c>
      <c r="BE28" s="299">
        <v>-2.6483099999999999E-2</v>
      </c>
      <c r="BF28" s="299">
        <v>-4.1300900000000001E-2</v>
      </c>
      <c r="BG28" s="299">
        <v>5.6964800000000003E-2</v>
      </c>
      <c r="BH28" s="299">
        <v>6.7660100000000001E-2</v>
      </c>
      <c r="BI28" s="299">
        <v>-2.5015300000000001E-2</v>
      </c>
      <c r="BJ28" s="299">
        <v>-5.8524600000000003E-2</v>
      </c>
      <c r="BK28" s="299">
        <v>1.44406E-2</v>
      </c>
      <c r="BL28" s="299">
        <v>7.7254199999999995E-2</v>
      </c>
      <c r="BM28" s="299">
        <v>6.2190299999999997E-2</v>
      </c>
      <c r="BN28" s="299">
        <v>8.0021800000000004E-2</v>
      </c>
      <c r="BO28" s="299">
        <v>9.3752699999999994E-2</v>
      </c>
      <c r="BP28" s="299">
        <v>8.7054599999999996E-2</v>
      </c>
      <c r="BQ28" s="299">
        <v>0.11525829999999999</v>
      </c>
      <c r="BR28" s="299">
        <v>5.8636300000000002E-2</v>
      </c>
      <c r="BS28" s="299">
        <v>0.14934839999999999</v>
      </c>
      <c r="BT28" s="299">
        <v>0.20187559999999999</v>
      </c>
      <c r="BU28" s="299">
        <v>0.1504307</v>
      </c>
      <c r="BV28" s="299">
        <v>0.1572028</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-1.0623548386999999</v>
      </c>
      <c r="AY29" s="210">
        <v>-0.53542396471999998</v>
      </c>
      <c r="AZ29" s="299">
        <v>-0.68947309999999995</v>
      </c>
      <c r="BA29" s="299">
        <v>-0.59731619999999996</v>
      </c>
      <c r="BB29" s="299">
        <v>-0.67073289999999997</v>
      </c>
      <c r="BC29" s="299">
        <v>-0.59453</v>
      </c>
      <c r="BD29" s="299">
        <v>-0.63532270000000002</v>
      </c>
      <c r="BE29" s="299">
        <v>-0.9746551</v>
      </c>
      <c r="BF29" s="299">
        <v>-0.81874999999999998</v>
      </c>
      <c r="BG29" s="299">
        <v>-0.87661160000000005</v>
      </c>
      <c r="BH29" s="299">
        <v>-0.54273349999999998</v>
      </c>
      <c r="BI29" s="299">
        <v>-0.46297559999999999</v>
      </c>
      <c r="BJ29" s="299">
        <v>-0.89700880000000005</v>
      </c>
      <c r="BK29" s="299">
        <v>-0.37882759999999999</v>
      </c>
      <c r="BL29" s="299">
        <v>-0.43948470000000001</v>
      </c>
      <c r="BM29" s="299">
        <v>-0.75434909999999999</v>
      </c>
      <c r="BN29" s="299">
        <v>-0.87248729999999997</v>
      </c>
      <c r="BO29" s="299">
        <v>-1.035593</v>
      </c>
      <c r="BP29" s="299">
        <v>-1.2058610000000001</v>
      </c>
      <c r="BQ29" s="299">
        <v>-1.2938460000000001</v>
      </c>
      <c r="BR29" s="299">
        <v>-1.2536</v>
      </c>
      <c r="BS29" s="299">
        <v>-1.452585</v>
      </c>
      <c r="BT29" s="299">
        <v>-1.1488689999999999</v>
      </c>
      <c r="BU29" s="299">
        <v>-1.0987880000000001</v>
      </c>
      <c r="BV29" s="299">
        <v>-1.3261639999999999</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1.5322580645E-2</v>
      </c>
      <c r="AY30" s="210">
        <v>7.9344698231000002E-2</v>
      </c>
      <c r="AZ30" s="299">
        <v>-2.4302899999999999E-2</v>
      </c>
      <c r="BA30" s="299">
        <v>3.30972E-2</v>
      </c>
      <c r="BB30" s="299">
        <v>-5.0699099999999997E-2</v>
      </c>
      <c r="BC30" s="299">
        <v>-2.3789999999999999E-2</v>
      </c>
      <c r="BD30" s="299">
        <v>1.62717E-2</v>
      </c>
      <c r="BE30" s="299">
        <v>-9.2029299999999998E-3</v>
      </c>
      <c r="BF30" s="299">
        <v>-2.8769599999999999E-2</v>
      </c>
      <c r="BG30" s="299">
        <v>3.24838E-2</v>
      </c>
      <c r="BH30" s="299">
        <v>-8.8777700000000001E-3</v>
      </c>
      <c r="BI30" s="299">
        <v>0.13142490000000001</v>
      </c>
      <c r="BJ30" s="299">
        <v>4.5204899999999999E-2</v>
      </c>
      <c r="BK30" s="299">
        <v>-2.5131299999999999E-2</v>
      </c>
      <c r="BL30" s="299">
        <v>-4.2407500000000001E-2</v>
      </c>
      <c r="BM30" s="299">
        <v>-3.95591E-3</v>
      </c>
      <c r="BN30" s="299">
        <v>-9.0564699999999998E-2</v>
      </c>
      <c r="BO30" s="299">
        <v>-5.7874799999999997E-2</v>
      </c>
      <c r="BP30" s="299">
        <v>-6.6878300000000002E-2</v>
      </c>
      <c r="BQ30" s="299">
        <v>-5.4778300000000002E-2</v>
      </c>
      <c r="BR30" s="299">
        <v>-0.10819289999999999</v>
      </c>
      <c r="BS30" s="299">
        <v>-4.0737899999999998E-4</v>
      </c>
      <c r="BT30" s="299">
        <v>-4.0839399999999998E-2</v>
      </c>
      <c r="BU30" s="299">
        <v>0.154248</v>
      </c>
      <c r="BV30" s="299">
        <v>3.2308099999999999E-2</v>
      </c>
    </row>
    <row r="31" spans="1:74" ht="11.1" customHeight="1" x14ac:dyDescent="0.2">
      <c r="A31" s="61" t="s">
        <v>181</v>
      </c>
      <c r="B31" s="574" t="s">
        <v>976</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-0.89130169999999997</v>
      </c>
      <c r="AY31" s="210">
        <v>-0.81813449999999999</v>
      </c>
      <c r="AZ31" s="299">
        <v>-0.53218860000000001</v>
      </c>
      <c r="BA31" s="299">
        <v>-0.4437893</v>
      </c>
      <c r="BB31" s="299">
        <v>-0.43087750000000002</v>
      </c>
      <c r="BC31" s="299">
        <v>-0.42270200000000002</v>
      </c>
      <c r="BD31" s="299">
        <v>-0.40336519999999998</v>
      </c>
      <c r="BE31" s="299">
        <v>-0.59933769999999997</v>
      </c>
      <c r="BF31" s="299">
        <v>-0.54481210000000002</v>
      </c>
      <c r="BG31" s="299">
        <v>-0.51298200000000005</v>
      </c>
      <c r="BH31" s="299">
        <v>-0.47447780000000001</v>
      </c>
      <c r="BI31" s="299">
        <v>-0.56045900000000004</v>
      </c>
      <c r="BJ31" s="299">
        <v>-0.80925539999999996</v>
      </c>
      <c r="BK31" s="299">
        <v>-0.4107034</v>
      </c>
      <c r="BL31" s="299">
        <v>-0.43748910000000002</v>
      </c>
      <c r="BM31" s="299">
        <v>-0.54265660000000004</v>
      </c>
      <c r="BN31" s="299">
        <v>-0.60595730000000003</v>
      </c>
      <c r="BO31" s="299">
        <v>-0.62775130000000001</v>
      </c>
      <c r="BP31" s="299">
        <v>-0.6371192</v>
      </c>
      <c r="BQ31" s="299">
        <v>-0.63578979999999996</v>
      </c>
      <c r="BR31" s="299">
        <v>-0.69863280000000005</v>
      </c>
      <c r="BS31" s="299">
        <v>-0.60880120000000004</v>
      </c>
      <c r="BT31" s="299">
        <v>-0.53508310000000003</v>
      </c>
      <c r="BU31" s="299">
        <v>-0.57756110000000005</v>
      </c>
      <c r="BV31" s="299">
        <v>-0.76873389999999997</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0.90132142794000003</v>
      </c>
      <c r="AY32" s="210">
        <v>0.41962129531999998</v>
      </c>
      <c r="AZ32" s="299">
        <v>1.0538719999999999</v>
      </c>
      <c r="BA32" s="299">
        <v>0.64368749999999997</v>
      </c>
      <c r="BB32" s="299">
        <v>-0.10818899999999999</v>
      </c>
      <c r="BC32" s="299">
        <v>-0.62335439999999998</v>
      </c>
      <c r="BD32" s="299">
        <v>-0.4471444</v>
      </c>
      <c r="BE32" s="299">
        <v>-0.34759030000000002</v>
      </c>
      <c r="BF32" s="299">
        <v>-0.33623809999999998</v>
      </c>
      <c r="BG32" s="299">
        <v>-0.1933309</v>
      </c>
      <c r="BH32" s="299">
        <v>0.60349960000000002</v>
      </c>
      <c r="BI32" s="299">
        <v>0.26123489999999999</v>
      </c>
      <c r="BJ32" s="299">
        <v>0.36913560000000001</v>
      </c>
      <c r="BK32" s="299">
        <v>-0.13320699999999999</v>
      </c>
      <c r="BL32" s="299">
        <v>0.434311</v>
      </c>
      <c r="BM32" s="299">
        <v>0.37755509999999998</v>
      </c>
      <c r="BN32" s="299">
        <v>-0.36038249999999999</v>
      </c>
      <c r="BO32" s="299">
        <v>-0.69196299999999999</v>
      </c>
      <c r="BP32" s="299">
        <v>-0.63501560000000001</v>
      </c>
      <c r="BQ32" s="299">
        <v>-0.4730703</v>
      </c>
      <c r="BR32" s="299">
        <v>-0.19101969999999999</v>
      </c>
      <c r="BS32" s="299">
        <v>-6.4432000000000003E-2</v>
      </c>
      <c r="BT32" s="299">
        <v>0.53973780000000005</v>
      </c>
      <c r="BU32" s="299">
        <v>0.1267431</v>
      </c>
      <c r="BV32" s="299">
        <v>0.32910469999999997</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18.307363500000001</v>
      </c>
      <c r="AV33" s="210">
        <v>18.623864999999999</v>
      </c>
      <c r="AW33" s="210">
        <v>18.702422866999999</v>
      </c>
      <c r="AX33" s="210">
        <v>18.308861707999998</v>
      </c>
      <c r="AY33" s="210">
        <v>18.557639923</v>
      </c>
      <c r="AZ33" s="299">
        <v>18.85079</v>
      </c>
      <c r="BA33" s="299">
        <v>19.097359999999998</v>
      </c>
      <c r="BB33" s="299">
        <v>18.929040000000001</v>
      </c>
      <c r="BC33" s="299">
        <v>19.257760000000001</v>
      </c>
      <c r="BD33" s="299">
        <v>19.517969999999998</v>
      </c>
      <c r="BE33" s="299">
        <v>19.496359999999999</v>
      </c>
      <c r="BF33" s="299">
        <v>20.05688</v>
      </c>
      <c r="BG33" s="299">
        <v>19.687049999999999</v>
      </c>
      <c r="BH33" s="299">
        <v>19.819870000000002</v>
      </c>
      <c r="BI33" s="299">
        <v>20.080970000000001</v>
      </c>
      <c r="BJ33" s="299">
        <v>19.823969999999999</v>
      </c>
      <c r="BK33" s="299">
        <v>19.81193</v>
      </c>
      <c r="BL33" s="299">
        <v>19.85848</v>
      </c>
      <c r="BM33" s="299">
        <v>20.174900000000001</v>
      </c>
      <c r="BN33" s="299">
        <v>20.338699999999999</v>
      </c>
      <c r="BO33" s="299">
        <v>20.425339999999998</v>
      </c>
      <c r="BP33" s="299">
        <v>20.599930000000001</v>
      </c>
      <c r="BQ33" s="299">
        <v>20.627520000000001</v>
      </c>
      <c r="BR33" s="299">
        <v>21.000509999999998</v>
      </c>
      <c r="BS33" s="299">
        <v>20.435690000000001</v>
      </c>
      <c r="BT33" s="299">
        <v>20.585730000000002</v>
      </c>
      <c r="BU33" s="299">
        <v>20.693709999999999</v>
      </c>
      <c r="BV33" s="299">
        <v>20.603840000000002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02"/>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7" t="s">
        <v>971</v>
      </c>
      <c r="B36" s="574" t="s">
        <v>974</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3.7269506805999999</v>
      </c>
      <c r="AY36" s="210">
        <v>3.7266592742000002</v>
      </c>
      <c r="AZ36" s="299">
        <v>3.6365669999999999</v>
      </c>
      <c r="BA36" s="299">
        <v>3.3367629999999999</v>
      </c>
      <c r="BB36" s="299">
        <v>3.204237</v>
      </c>
      <c r="BC36" s="299">
        <v>3.0671889999999999</v>
      </c>
      <c r="BD36" s="299">
        <v>2.9780120000000001</v>
      </c>
      <c r="BE36" s="299">
        <v>3.1075789999999999</v>
      </c>
      <c r="BF36" s="299">
        <v>3.0641799999999999</v>
      </c>
      <c r="BG36" s="299">
        <v>3.1725449999999999</v>
      </c>
      <c r="BH36" s="299">
        <v>3.2704780000000002</v>
      </c>
      <c r="BI36" s="299">
        <v>3.5823689999999999</v>
      </c>
      <c r="BJ36" s="299">
        <v>3.7142499999999998</v>
      </c>
      <c r="BK36" s="299">
        <v>3.7867440000000001</v>
      </c>
      <c r="BL36" s="299">
        <v>3.7318349999999998</v>
      </c>
      <c r="BM36" s="299">
        <v>3.4778660000000001</v>
      </c>
      <c r="BN36" s="299">
        <v>3.3604620000000001</v>
      </c>
      <c r="BO36" s="299">
        <v>3.304319</v>
      </c>
      <c r="BP36" s="299">
        <v>3.2357550000000002</v>
      </c>
      <c r="BQ36" s="299">
        <v>3.3627069999999999</v>
      </c>
      <c r="BR36" s="299">
        <v>3.3158840000000001</v>
      </c>
      <c r="BS36" s="299">
        <v>3.4210240000000001</v>
      </c>
      <c r="BT36" s="299">
        <v>3.5355020000000001</v>
      </c>
      <c r="BU36" s="299">
        <v>3.840023</v>
      </c>
      <c r="BV36" s="299">
        <v>3.9741050000000002</v>
      </c>
    </row>
    <row r="37" spans="1:74" ht="11.1" customHeight="1" x14ac:dyDescent="0.2">
      <c r="A37" s="567"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-2.7969900000000001E-5</v>
      </c>
      <c r="AY37" s="210">
        <v>2.7316199999999999E-6</v>
      </c>
      <c r="AZ37" s="299">
        <v>-2.6677899999999998E-7</v>
      </c>
      <c r="BA37" s="299">
        <v>0</v>
      </c>
      <c r="BB37" s="299">
        <v>0</v>
      </c>
      <c r="BC37" s="299">
        <v>0</v>
      </c>
      <c r="BD37" s="299">
        <v>0</v>
      </c>
      <c r="BE37" s="299">
        <v>0</v>
      </c>
      <c r="BF37" s="299">
        <v>0</v>
      </c>
      <c r="BG37" s="299">
        <v>0</v>
      </c>
      <c r="BH37" s="299">
        <v>0</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4"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8.5454830000000008</v>
      </c>
      <c r="AV38" s="210">
        <v>8.2552160000000008</v>
      </c>
      <c r="AW38" s="210">
        <v>7.9776119999999997</v>
      </c>
      <c r="AX38" s="210">
        <v>7.9632903225999998</v>
      </c>
      <c r="AY38" s="210">
        <v>7.8118464194000001</v>
      </c>
      <c r="AZ38" s="299">
        <v>8.0418190000000003</v>
      </c>
      <c r="BA38" s="299">
        <v>8.4639950000000006</v>
      </c>
      <c r="BB38" s="299">
        <v>8.4242260000000009</v>
      </c>
      <c r="BC38" s="299">
        <v>8.7714119999999998</v>
      </c>
      <c r="BD38" s="299">
        <v>8.8026780000000002</v>
      </c>
      <c r="BE38" s="299">
        <v>8.7548220000000008</v>
      </c>
      <c r="BF38" s="299">
        <v>9.0937439999999992</v>
      </c>
      <c r="BG38" s="299">
        <v>8.8851650000000006</v>
      </c>
      <c r="BH38" s="299">
        <v>8.8366810000000005</v>
      </c>
      <c r="BI38" s="299">
        <v>8.8254529999999995</v>
      </c>
      <c r="BJ38" s="299">
        <v>8.7196879999999997</v>
      </c>
      <c r="BK38" s="299">
        <v>8.250648</v>
      </c>
      <c r="BL38" s="299">
        <v>8.4718429999999998</v>
      </c>
      <c r="BM38" s="299">
        <v>8.8263420000000004</v>
      </c>
      <c r="BN38" s="299">
        <v>9.0749739999999992</v>
      </c>
      <c r="BO38" s="299">
        <v>9.1284419999999997</v>
      </c>
      <c r="BP38" s="299">
        <v>9.2688839999999999</v>
      </c>
      <c r="BQ38" s="299">
        <v>9.192043</v>
      </c>
      <c r="BR38" s="299">
        <v>9.3343849999999993</v>
      </c>
      <c r="BS38" s="299">
        <v>8.9754769999999997</v>
      </c>
      <c r="BT38" s="299">
        <v>8.9718199999999992</v>
      </c>
      <c r="BU38" s="299">
        <v>8.8817179999999993</v>
      </c>
      <c r="BV38" s="299">
        <v>8.7951499999999996</v>
      </c>
    </row>
    <row r="39" spans="1:74" ht="11.1" customHeight="1" x14ac:dyDescent="0.2">
      <c r="A39" s="61" t="s">
        <v>901</v>
      </c>
      <c r="B39" s="574" t="s">
        <v>902</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0.88131958710000002</v>
      </c>
      <c r="AY39" s="210">
        <v>0.80295622976000003</v>
      </c>
      <c r="AZ39" s="299">
        <v>0.83017319999999994</v>
      </c>
      <c r="BA39" s="299">
        <v>0.84056280000000005</v>
      </c>
      <c r="BB39" s="299">
        <v>0.84287140000000005</v>
      </c>
      <c r="BC39" s="299">
        <v>0.90084430000000004</v>
      </c>
      <c r="BD39" s="299">
        <v>0.89377450000000003</v>
      </c>
      <c r="BE39" s="299">
        <v>0.9019855</v>
      </c>
      <c r="BF39" s="299">
        <v>0.94739329999999999</v>
      </c>
      <c r="BG39" s="299">
        <v>0.89640430000000004</v>
      </c>
      <c r="BH39" s="299">
        <v>0.90300720000000001</v>
      </c>
      <c r="BI39" s="299">
        <v>0.91178029999999999</v>
      </c>
      <c r="BJ39" s="299">
        <v>0.89332420000000001</v>
      </c>
      <c r="BK39" s="299">
        <v>0.83563080000000001</v>
      </c>
      <c r="BL39" s="299">
        <v>0.87205180000000004</v>
      </c>
      <c r="BM39" s="299">
        <v>0.88882059999999996</v>
      </c>
      <c r="BN39" s="299">
        <v>0.90978150000000002</v>
      </c>
      <c r="BO39" s="299">
        <v>0.93823319999999999</v>
      </c>
      <c r="BP39" s="299">
        <v>0.95382299999999998</v>
      </c>
      <c r="BQ39" s="299">
        <v>0.92346799999999996</v>
      </c>
      <c r="BR39" s="299">
        <v>0.95168189999999997</v>
      </c>
      <c r="BS39" s="299">
        <v>0.90953580000000001</v>
      </c>
      <c r="BT39" s="299">
        <v>0.92868740000000005</v>
      </c>
      <c r="BU39" s="299">
        <v>0.92662529999999999</v>
      </c>
      <c r="BV39" s="299">
        <v>0.91386080000000003</v>
      </c>
    </row>
    <row r="40" spans="1:74" ht="11.1" customHeight="1" x14ac:dyDescent="0.2">
      <c r="A40" s="61" t="s">
        <v>513</v>
      </c>
      <c r="B40" s="574"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1.1130645160999999</v>
      </c>
      <c r="AY40" s="210">
        <v>1.1445222581000001</v>
      </c>
      <c r="AZ40" s="299">
        <v>1.2644249999999999</v>
      </c>
      <c r="BA40" s="299">
        <v>1.2579450000000001</v>
      </c>
      <c r="BB40" s="299">
        <v>1.3426309999999999</v>
      </c>
      <c r="BC40" s="299">
        <v>1.3446480000000001</v>
      </c>
      <c r="BD40" s="299">
        <v>1.4492069999999999</v>
      </c>
      <c r="BE40" s="299">
        <v>1.4962880000000001</v>
      </c>
      <c r="BF40" s="299">
        <v>1.5113970000000001</v>
      </c>
      <c r="BG40" s="299">
        <v>1.482836</v>
      </c>
      <c r="BH40" s="299">
        <v>1.4584410000000001</v>
      </c>
      <c r="BI40" s="299">
        <v>1.4848619999999999</v>
      </c>
      <c r="BJ40" s="299">
        <v>1.467622</v>
      </c>
      <c r="BK40" s="299">
        <v>1.516988</v>
      </c>
      <c r="BL40" s="299">
        <v>1.5558289999999999</v>
      </c>
      <c r="BM40" s="299">
        <v>1.6274660000000001</v>
      </c>
      <c r="BN40" s="299">
        <v>1.643265</v>
      </c>
      <c r="BO40" s="299">
        <v>1.6958340000000001</v>
      </c>
      <c r="BP40" s="299">
        <v>1.763274</v>
      </c>
      <c r="BQ40" s="299">
        <v>1.780259</v>
      </c>
      <c r="BR40" s="299">
        <v>1.7773600000000001</v>
      </c>
      <c r="BS40" s="299">
        <v>1.7391650000000001</v>
      </c>
      <c r="BT40" s="299">
        <v>1.7552099999999999</v>
      </c>
      <c r="BU40" s="299">
        <v>1.7721499999999999</v>
      </c>
      <c r="BV40" s="299">
        <v>1.7935399999999999</v>
      </c>
    </row>
    <row r="41" spans="1:74" ht="11.1" customHeight="1" x14ac:dyDescent="0.2">
      <c r="A41" s="61" t="s">
        <v>514</v>
      </c>
      <c r="B41" s="574"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3.6498064515999999</v>
      </c>
      <c r="AY41" s="210">
        <v>4.0089979032</v>
      </c>
      <c r="AZ41" s="299">
        <v>4.063021</v>
      </c>
      <c r="BA41" s="299">
        <v>4.0557239999999997</v>
      </c>
      <c r="BB41" s="299">
        <v>3.9205809999999999</v>
      </c>
      <c r="BC41" s="299">
        <v>3.9596040000000001</v>
      </c>
      <c r="BD41" s="299">
        <v>3.972194</v>
      </c>
      <c r="BE41" s="299">
        <v>3.7874219999999998</v>
      </c>
      <c r="BF41" s="299">
        <v>3.9589460000000001</v>
      </c>
      <c r="BG41" s="299">
        <v>3.887324</v>
      </c>
      <c r="BH41" s="299">
        <v>4.1547070000000001</v>
      </c>
      <c r="BI41" s="299">
        <v>4.1099560000000004</v>
      </c>
      <c r="BJ41" s="299">
        <v>3.915953</v>
      </c>
      <c r="BK41" s="299">
        <v>4.2239500000000003</v>
      </c>
      <c r="BL41" s="299">
        <v>4.1896360000000001</v>
      </c>
      <c r="BM41" s="299">
        <v>4.2042099999999998</v>
      </c>
      <c r="BN41" s="299">
        <v>4.1729520000000004</v>
      </c>
      <c r="BO41" s="299">
        <v>4.1195019999999998</v>
      </c>
      <c r="BP41" s="299">
        <v>4.007447</v>
      </c>
      <c r="BQ41" s="299">
        <v>3.889059</v>
      </c>
      <c r="BR41" s="299">
        <v>4.1349640000000001</v>
      </c>
      <c r="BS41" s="299">
        <v>3.9732310000000002</v>
      </c>
      <c r="BT41" s="299">
        <v>4.1804940000000004</v>
      </c>
      <c r="BU41" s="299">
        <v>4.0389470000000003</v>
      </c>
      <c r="BV41" s="299">
        <v>3.9903650000000002</v>
      </c>
    </row>
    <row r="42" spans="1:74" ht="11.1" customHeight="1" x14ac:dyDescent="0.2">
      <c r="A42" s="61" t="s">
        <v>515</v>
      </c>
      <c r="B42" s="574"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0.20741935483999999</v>
      </c>
      <c r="AY42" s="210">
        <v>0.19491556773999999</v>
      </c>
      <c r="AZ42" s="299">
        <v>0.18588499999999999</v>
      </c>
      <c r="BA42" s="299">
        <v>0.2616019</v>
      </c>
      <c r="BB42" s="299">
        <v>0.2309242</v>
      </c>
      <c r="BC42" s="299">
        <v>0.1976281</v>
      </c>
      <c r="BD42" s="299">
        <v>0.25821179999999999</v>
      </c>
      <c r="BE42" s="299">
        <v>0.29445110000000002</v>
      </c>
      <c r="BF42" s="299">
        <v>0.27625480000000002</v>
      </c>
      <c r="BG42" s="299">
        <v>0.26983289999999999</v>
      </c>
      <c r="BH42" s="299">
        <v>0.21010789999999999</v>
      </c>
      <c r="BI42" s="299">
        <v>0.24391099999999999</v>
      </c>
      <c r="BJ42" s="299">
        <v>0.28769440000000002</v>
      </c>
      <c r="BK42" s="299">
        <v>0.25860949999999999</v>
      </c>
      <c r="BL42" s="299">
        <v>0.18204890000000001</v>
      </c>
      <c r="BM42" s="299">
        <v>0.25748310000000002</v>
      </c>
      <c r="BN42" s="299">
        <v>0.2288866</v>
      </c>
      <c r="BO42" s="299">
        <v>0.1956628</v>
      </c>
      <c r="BP42" s="299">
        <v>0.2056354</v>
      </c>
      <c r="BQ42" s="299">
        <v>0.27206560000000002</v>
      </c>
      <c r="BR42" s="299">
        <v>0.2243243</v>
      </c>
      <c r="BS42" s="299">
        <v>0.26868740000000002</v>
      </c>
      <c r="BT42" s="299">
        <v>0.20967640000000001</v>
      </c>
      <c r="BU42" s="299">
        <v>0.28388600000000003</v>
      </c>
      <c r="BV42" s="299">
        <v>0.28787119999999999</v>
      </c>
    </row>
    <row r="43" spans="1:74" ht="11.1" customHeight="1" x14ac:dyDescent="0.2">
      <c r="A43" s="61" t="s">
        <v>745</v>
      </c>
      <c r="B43" s="574" t="s">
        <v>975</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1.6470585</v>
      </c>
      <c r="AY43" s="210">
        <v>1.6704692999999999</v>
      </c>
      <c r="AZ43" s="299">
        <v>1.6590739999999999</v>
      </c>
      <c r="BA43" s="299">
        <v>1.721336</v>
      </c>
      <c r="BB43" s="299">
        <v>1.806441</v>
      </c>
      <c r="BC43" s="299">
        <v>1.9172739999999999</v>
      </c>
      <c r="BD43" s="299">
        <v>2.0576669999999999</v>
      </c>
      <c r="BE43" s="299">
        <v>2.0557970000000001</v>
      </c>
      <c r="BF43" s="299">
        <v>2.1523599999999998</v>
      </c>
      <c r="BG43" s="299">
        <v>1.989352</v>
      </c>
      <c r="BH43" s="299">
        <v>1.889459</v>
      </c>
      <c r="BI43" s="299">
        <v>1.834416</v>
      </c>
      <c r="BJ43" s="299">
        <v>1.718761</v>
      </c>
      <c r="BK43" s="299">
        <v>1.7749900000000001</v>
      </c>
      <c r="BL43" s="299">
        <v>1.7272879999999999</v>
      </c>
      <c r="BM43" s="299">
        <v>1.7815369999999999</v>
      </c>
      <c r="BN43" s="299">
        <v>1.8581570000000001</v>
      </c>
      <c r="BO43" s="299">
        <v>1.9815849999999999</v>
      </c>
      <c r="BP43" s="299">
        <v>2.118935</v>
      </c>
      <c r="BQ43" s="299">
        <v>2.1313849999999999</v>
      </c>
      <c r="BR43" s="299">
        <v>2.2135910000000001</v>
      </c>
      <c r="BS43" s="299">
        <v>2.0581079999999998</v>
      </c>
      <c r="BT43" s="299">
        <v>1.9330320000000001</v>
      </c>
      <c r="BU43" s="299">
        <v>1.8769899999999999</v>
      </c>
      <c r="BV43" s="299">
        <v>1.7628140000000001</v>
      </c>
    </row>
    <row r="44" spans="1:74" ht="11.1" customHeight="1" x14ac:dyDescent="0.2">
      <c r="A44" s="61" t="s">
        <v>516</v>
      </c>
      <c r="B44" s="574"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18.307297999999999</v>
      </c>
      <c r="AV44" s="210">
        <v>18.623835</v>
      </c>
      <c r="AW44" s="210">
        <v>18.702425000000002</v>
      </c>
      <c r="AX44" s="210">
        <v>18.307561856</v>
      </c>
      <c r="AY44" s="210">
        <v>18.557413453999999</v>
      </c>
      <c r="AZ44" s="299">
        <v>18.85079</v>
      </c>
      <c r="BA44" s="299">
        <v>19.097359999999998</v>
      </c>
      <c r="BB44" s="299">
        <v>18.929040000000001</v>
      </c>
      <c r="BC44" s="299">
        <v>19.257760000000001</v>
      </c>
      <c r="BD44" s="299">
        <v>19.517969999999998</v>
      </c>
      <c r="BE44" s="299">
        <v>19.496359999999999</v>
      </c>
      <c r="BF44" s="299">
        <v>20.05688</v>
      </c>
      <c r="BG44" s="299">
        <v>19.687049999999999</v>
      </c>
      <c r="BH44" s="299">
        <v>19.819870000000002</v>
      </c>
      <c r="BI44" s="299">
        <v>20.080970000000001</v>
      </c>
      <c r="BJ44" s="299">
        <v>19.823969999999999</v>
      </c>
      <c r="BK44" s="299">
        <v>19.81193</v>
      </c>
      <c r="BL44" s="299">
        <v>19.85848</v>
      </c>
      <c r="BM44" s="299">
        <v>20.174900000000001</v>
      </c>
      <c r="BN44" s="299">
        <v>20.338699999999999</v>
      </c>
      <c r="BO44" s="299">
        <v>20.425339999999998</v>
      </c>
      <c r="BP44" s="299">
        <v>20.599930000000001</v>
      </c>
      <c r="BQ44" s="299">
        <v>20.627520000000001</v>
      </c>
      <c r="BR44" s="299">
        <v>21.000509999999998</v>
      </c>
      <c r="BS44" s="299">
        <v>20.435690000000001</v>
      </c>
      <c r="BT44" s="299">
        <v>20.585730000000002</v>
      </c>
      <c r="BU44" s="299">
        <v>20.693709999999999</v>
      </c>
      <c r="BV44" s="299">
        <v>20.603840000000002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90"/>
      <c r="AY45" s="690"/>
      <c r="AZ45" s="690"/>
      <c r="BA45" s="690"/>
      <c r="BB45" s="690"/>
      <c r="BC45" s="690"/>
      <c r="BD45" s="690"/>
      <c r="BE45" s="690"/>
      <c r="BF45" s="690"/>
      <c r="BG45" s="690"/>
      <c r="BH45" s="690"/>
      <c r="BI45" s="690"/>
      <c r="BJ45" s="690"/>
      <c r="BK45" s="690"/>
      <c r="BL45" s="302"/>
      <c r="BM45" s="302"/>
      <c r="BN45" s="302"/>
      <c r="BO45" s="302"/>
      <c r="BP45" s="302"/>
      <c r="BQ45" s="302"/>
      <c r="BR45" s="302"/>
      <c r="BS45" s="302"/>
      <c r="BT45" s="302"/>
      <c r="BU45" s="302"/>
      <c r="BV45" s="302"/>
    </row>
    <row r="46" spans="1:74" ht="11.1" customHeight="1" x14ac:dyDescent="0.2">
      <c r="A46" s="61" t="s">
        <v>746</v>
      </c>
      <c r="B46" s="174" t="s">
        <v>984</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-1.8239415698999999</v>
      </c>
      <c r="AY46" s="210">
        <v>-0.83858313785000005</v>
      </c>
      <c r="AZ46" s="299">
        <v>-0.8070813</v>
      </c>
      <c r="BA46" s="299">
        <v>-3.9257800000000002E-2</v>
      </c>
      <c r="BB46" s="299">
        <v>0.37331389999999998</v>
      </c>
      <c r="BC46" s="299">
        <v>0.86704729999999997</v>
      </c>
      <c r="BD46" s="299">
        <v>0.48167749999999998</v>
      </c>
      <c r="BE46" s="299">
        <v>0.36527510000000002</v>
      </c>
      <c r="BF46" s="299">
        <v>0.93875319999999995</v>
      </c>
      <c r="BG46" s="299">
        <v>0.66650569999999998</v>
      </c>
      <c r="BH46" s="299">
        <v>0.45980589999999999</v>
      </c>
      <c r="BI46" s="299">
        <v>0.50007740000000001</v>
      </c>
      <c r="BJ46" s="299">
        <v>-0.32508120000000001</v>
      </c>
      <c r="BK46" s="299">
        <v>0.77312250000000005</v>
      </c>
      <c r="BL46" s="299">
        <v>0.38332250000000001</v>
      </c>
      <c r="BM46" s="299">
        <v>0.67460220000000004</v>
      </c>
      <c r="BN46" s="299">
        <v>1.356824</v>
      </c>
      <c r="BO46" s="299">
        <v>1.2956129999999999</v>
      </c>
      <c r="BP46" s="299">
        <v>1.0520400000000001</v>
      </c>
      <c r="BQ46" s="299">
        <v>0.64491520000000002</v>
      </c>
      <c r="BR46" s="299">
        <v>0.65761689999999995</v>
      </c>
      <c r="BS46" s="299">
        <v>0.24307129999999999</v>
      </c>
      <c r="BT46" s="299">
        <v>0.1085931</v>
      </c>
      <c r="BU46" s="299">
        <v>0.1152207</v>
      </c>
      <c r="BV46" s="299">
        <v>-0.65775159999999999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02"/>
      <c r="BA47" s="302"/>
      <c r="BB47" s="302"/>
      <c r="BC47" s="302"/>
      <c r="BD47" s="30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366"/>
      <c r="BA48" s="366"/>
      <c r="BB48" s="366"/>
      <c r="BC48" s="366"/>
      <c r="BD48" s="366"/>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366"/>
      <c r="BA49" s="366"/>
      <c r="BB49" s="366"/>
      <c r="BC49" s="366"/>
      <c r="BD49" s="366"/>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4" t="s">
        <v>1380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485.459</v>
      </c>
      <c r="AY50" s="68">
        <v>475.67807419000002</v>
      </c>
      <c r="AZ50" s="301">
        <v>475.08269999999999</v>
      </c>
      <c r="BA50" s="301">
        <v>480.19330000000002</v>
      </c>
      <c r="BB50" s="301">
        <v>483.98379999999997</v>
      </c>
      <c r="BC50" s="301">
        <v>483.8374</v>
      </c>
      <c r="BD50" s="301">
        <v>470.21370000000002</v>
      </c>
      <c r="BE50" s="301">
        <v>457.36509999999998</v>
      </c>
      <c r="BF50" s="301">
        <v>449.23950000000002</v>
      </c>
      <c r="BG50" s="301">
        <v>450.19959999999998</v>
      </c>
      <c r="BH50" s="301">
        <v>460.23520000000002</v>
      </c>
      <c r="BI50" s="301">
        <v>462.72460000000001</v>
      </c>
      <c r="BJ50" s="301">
        <v>451.41320000000002</v>
      </c>
      <c r="BK50" s="301">
        <v>455.36259999999999</v>
      </c>
      <c r="BL50" s="301">
        <v>462.27409999999998</v>
      </c>
      <c r="BM50" s="301">
        <v>474.3922</v>
      </c>
      <c r="BN50" s="301">
        <v>482.21</v>
      </c>
      <c r="BO50" s="301">
        <v>482.14589999999998</v>
      </c>
      <c r="BP50" s="301">
        <v>473.50619999999998</v>
      </c>
      <c r="BQ50" s="301">
        <v>458.53429999999997</v>
      </c>
      <c r="BR50" s="301">
        <v>447.55970000000002</v>
      </c>
      <c r="BS50" s="301">
        <v>448.40859999999998</v>
      </c>
      <c r="BT50" s="301">
        <v>458.10640000000001</v>
      </c>
      <c r="BU50" s="301">
        <v>460.84500000000003</v>
      </c>
      <c r="BV50" s="301">
        <v>450.00869999999998</v>
      </c>
    </row>
    <row r="51" spans="1:74" ht="11.1" customHeight="1" x14ac:dyDescent="0.2">
      <c r="A51" s="568" t="s">
        <v>973</v>
      </c>
      <c r="B51" s="66" t="s">
        <v>974</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232.97499999999999</v>
      </c>
      <c r="AY51" s="68">
        <v>188.34390479000001</v>
      </c>
      <c r="AZ51" s="301">
        <v>163.9984</v>
      </c>
      <c r="BA51" s="301">
        <v>159.17140000000001</v>
      </c>
      <c r="BB51" s="301">
        <v>166.82579999999999</v>
      </c>
      <c r="BC51" s="301">
        <v>184.2706</v>
      </c>
      <c r="BD51" s="301">
        <v>201.65539999999999</v>
      </c>
      <c r="BE51" s="301">
        <v>216.23769999999999</v>
      </c>
      <c r="BF51" s="301">
        <v>234.47929999999999</v>
      </c>
      <c r="BG51" s="301">
        <v>239.79040000000001</v>
      </c>
      <c r="BH51" s="301">
        <v>236.43170000000001</v>
      </c>
      <c r="BI51" s="301">
        <v>221.887</v>
      </c>
      <c r="BJ51" s="301">
        <v>199.12100000000001</v>
      </c>
      <c r="BK51" s="301">
        <v>175.83959999999999</v>
      </c>
      <c r="BL51" s="301">
        <v>161.5361</v>
      </c>
      <c r="BM51" s="301">
        <v>162.4187</v>
      </c>
      <c r="BN51" s="301">
        <v>173.2688</v>
      </c>
      <c r="BO51" s="301">
        <v>191.77369999999999</v>
      </c>
      <c r="BP51" s="301">
        <v>209.9075</v>
      </c>
      <c r="BQ51" s="301">
        <v>224.2987</v>
      </c>
      <c r="BR51" s="301">
        <v>242.6266</v>
      </c>
      <c r="BS51" s="301">
        <v>248.12119999999999</v>
      </c>
      <c r="BT51" s="301">
        <v>244.70820000000001</v>
      </c>
      <c r="BU51" s="301">
        <v>230.09399999999999</v>
      </c>
      <c r="BV51" s="301">
        <v>207.28200000000001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78.518000000000001</v>
      </c>
      <c r="AY52" s="68">
        <v>82.976863226000006</v>
      </c>
      <c r="AZ52" s="301">
        <v>87.907859999999999</v>
      </c>
      <c r="BA52" s="301">
        <v>91.190049999999999</v>
      </c>
      <c r="BB52" s="301">
        <v>94.000439999999998</v>
      </c>
      <c r="BC52" s="301">
        <v>91.99633</v>
      </c>
      <c r="BD52" s="301">
        <v>90.715739999999997</v>
      </c>
      <c r="BE52" s="301">
        <v>89.547740000000005</v>
      </c>
      <c r="BF52" s="301">
        <v>88.837860000000006</v>
      </c>
      <c r="BG52" s="301">
        <v>90.093350000000001</v>
      </c>
      <c r="BH52" s="301">
        <v>91.988609999999994</v>
      </c>
      <c r="BI52" s="301">
        <v>88.993729999999999</v>
      </c>
      <c r="BJ52" s="301">
        <v>83.031149999999997</v>
      </c>
      <c r="BK52" s="301">
        <v>88.683610000000002</v>
      </c>
      <c r="BL52" s="301">
        <v>90.903459999999995</v>
      </c>
      <c r="BM52" s="301">
        <v>92.882440000000003</v>
      </c>
      <c r="BN52" s="301">
        <v>94.98903</v>
      </c>
      <c r="BO52" s="301">
        <v>92.725229999999996</v>
      </c>
      <c r="BP52" s="301">
        <v>90.805250000000001</v>
      </c>
      <c r="BQ52" s="301">
        <v>89.684290000000004</v>
      </c>
      <c r="BR52" s="301">
        <v>88.863939999999999</v>
      </c>
      <c r="BS52" s="301">
        <v>89.933059999999998</v>
      </c>
      <c r="BT52" s="301">
        <v>91.751260000000002</v>
      </c>
      <c r="BU52" s="301">
        <v>88.969380000000001</v>
      </c>
      <c r="BV52" s="301">
        <v>83.155140000000003</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28.590666733999999</v>
      </c>
      <c r="AY53" s="68">
        <v>29.722673657000001</v>
      </c>
      <c r="AZ53" s="301">
        <v>30.075009999999999</v>
      </c>
      <c r="BA53" s="301">
        <v>29.668030000000002</v>
      </c>
      <c r="BB53" s="301">
        <v>29.213789999999999</v>
      </c>
      <c r="BC53" s="301">
        <v>28.813669999999998</v>
      </c>
      <c r="BD53" s="301">
        <v>28.53894</v>
      </c>
      <c r="BE53" s="301">
        <v>28.48508</v>
      </c>
      <c r="BF53" s="301">
        <v>28.151109999999999</v>
      </c>
      <c r="BG53" s="301">
        <v>28.34676</v>
      </c>
      <c r="BH53" s="301">
        <v>27.759139999999999</v>
      </c>
      <c r="BI53" s="301">
        <v>28.13532</v>
      </c>
      <c r="BJ53" s="301">
        <v>28.617280000000001</v>
      </c>
      <c r="BK53" s="301">
        <v>30.63355</v>
      </c>
      <c r="BL53" s="301">
        <v>30.789619999999999</v>
      </c>
      <c r="BM53" s="301">
        <v>30.691549999999999</v>
      </c>
      <c r="BN53" s="301">
        <v>30.33747</v>
      </c>
      <c r="BO53" s="301">
        <v>29.936430000000001</v>
      </c>
      <c r="BP53" s="301">
        <v>29.459070000000001</v>
      </c>
      <c r="BQ53" s="301">
        <v>29.305620000000001</v>
      </c>
      <c r="BR53" s="301">
        <v>28.975490000000001</v>
      </c>
      <c r="BS53" s="301">
        <v>29.16057</v>
      </c>
      <c r="BT53" s="301">
        <v>28.582070000000002</v>
      </c>
      <c r="BU53" s="301">
        <v>28.963419999999999</v>
      </c>
      <c r="BV53" s="301">
        <v>29.44238</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241.08</v>
      </c>
      <c r="AY54" s="68">
        <v>252.92225483999999</v>
      </c>
      <c r="AZ54" s="301">
        <v>248.1651</v>
      </c>
      <c r="BA54" s="301">
        <v>235.56219999999999</v>
      </c>
      <c r="BB54" s="301">
        <v>232.81729999999999</v>
      </c>
      <c r="BC54" s="301">
        <v>233.8552</v>
      </c>
      <c r="BD54" s="301">
        <v>232.6122</v>
      </c>
      <c r="BE54" s="301">
        <v>229.6079</v>
      </c>
      <c r="BF54" s="301">
        <v>225.1018</v>
      </c>
      <c r="BG54" s="301">
        <v>226.4332</v>
      </c>
      <c r="BH54" s="301">
        <v>220.03700000000001</v>
      </c>
      <c r="BI54" s="301">
        <v>224.11680000000001</v>
      </c>
      <c r="BJ54" s="301">
        <v>234.25239999999999</v>
      </c>
      <c r="BK54" s="301">
        <v>250.06209999999999</v>
      </c>
      <c r="BL54" s="301">
        <v>252.21289999999999</v>
      </c>
      <c r="BM54" s="301">
        <v>242.20740000000001</v>
      </c>
      <c r="BN54" s="301">
        <v>240.48099999999999</v>
      </c>
      <c r="BO54" s="301">
        <v>240.76509999999999</v>
      </c>
      <c r="BP54" s="301">
        <v>245.447</v>
      </c>
      <c r="BQ54" s="301">
        <v>244.11279999999999</v>
      </c>
      <c r="BR54" s="301">
        <v>236.21950000000001</v>
      </c>
      <c r="BS54" s="301">
        <v>233.1807</v>
      </c>
      <c r="BT54" s="301">
        <v>229.3912</v>
      </c>
      <c r="BU54" s="301">
        <v>239.1524</v>
      </c>
      <c r="BV54" s="301">
        <v>249.36709999999999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25.262</v>
      </c>
      <c r="AY55" s="68">
        <v>22.708954194</v>
      </c>
      <c r="AZ55" s="301">
        <v>22.544460000000001</v>
      </c>
      <c r="BA55" s="301">
        <v>21.289760000000001</v>
      </c>
      <c r="BB55" s="301">
        <v>21.150790000000001</v>
      </c>
      <c r="BC55" s="301">
        <v>22.310949999999998</v>
      </c>
      <c r="BD55" s="301">
        <v>23.246279999999999</v>
      </c>
      <c r="BE55" s="301">
        <v>21.115580000000001</v>
      </c>
      <c r="BF55" s="301">
        <v>23.28087</v>
      </c>
      <c r="BG55" s="301">
        <v>22.136579999999999</v>
      </c>
      <c r="BH55" s="301">
        <v>21.982610000000001</v>
      </c>
      <c r="BI55" s="301">
        <v>23.147089999999999</v>
      </c>
      <c r="BJ55" s="301">
        <v>24.366029999999999</v>
      </c>
      <c r="BK55" s="301">
        <v>23.597719999999999</v>
      </c>
      <c r="BL55" s="301">
        <v>26.539940000000001</v>
      </c>
      <c r="BM55" s="301">
        <v>24.161259999999999</v>
      </c>
      <c r="BN55" s="301">
        <v>24.276610000000002</v>
      </c>
      <c r="BO55" s="301">
        <v>22.41545</v>
      </c>
      <c r="BP55" s="301">
        <v>23.83126</v>
      </c>
      <c r="BQ55" s="301">
        <v>23.335059999999999</v>
      </c>
      <c r="BR55" s="301">
        <v>24.015450000000001</v>
      </c>
      <c r="BS55" s="301">
        <v>23.073920000000001</v>
      </c>
      <c r="BT55" s="301">
        <v>20.945989999999998</v>
      </c>
      <c r="BU55" s="301">
        <v>23.820810000000002</v>
      </c>
      <c r="BV55" s="301">
        <v>26.149170000000002</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215.81899999999999</v>
      </c>
      <c r="AY56" s="68">
        <v>230.21420000000001</v>
      </c>
      <c r="AZ56" s="301">
        <v>225.6207</v>
      </c>
      <c r="BA56" s="301">
        <v>214.2724</v>
      </c>
      <c r="BB56" s="301">
        <v>211.66650000000001</v>
      </c>
      <c r="BC56" s="301">
        <v>211.54419999999999</v>
      </c>
      <c r="BD56" s="301">
        <v>209.36590000000001</v>
      </c>
      <c r="BE56" s="301">
        <v>208.4923</v>
      </c>
      <c r="BF56" s="301">
        <v>201.82089999999999</v>
      </c>
      <c r="BG56" s="301">
        <v>204.29660000000001</v>
      </c>
      <c r="BH56" s="301">
        <v>198.05439999999999</v>
      </c>
      <c r="BI56" s="301">
        <v>200.96969999999999</v>
      </c>
      <c r="BJ56" s="301">
        <v>209.88640000000001</v>
      </c>
      <c r="BK56" s="301">
        <v>226.46440000000001</v>
      </c>
      <c r="BL56" s="301">
        <v>225.673</v>
      </c>
      <c r="BM56" s="301">
        <v>218.0461</v>
      </c>
      <c r="BN56" s="301">
        <v>216.20439999999999</v>
      </c>
      <c r="BO56" s="301">
        <v>218.34960000000001</v>
      </c>
      <c r="BP56" s="301">
        <v>221.6157</v>
      </c>
      <c r="BQ56" s="301">
        <v>220.77770000000001</v>
      </c>
      <c r="BR56" s="301">
        <v>212.20400000000001</v>
      </c>
      <c r="BS56" s="301">
        <v>210.10679999999999</v>
      </c>
      <c r="BT56" s="301">
        <v>208.4452</v>
      </c>
      <c r="BU56" s="301">
        <v>215.33160000000001</v>
      </c>
      <c r="BV56" s="301">
        <v>223.21789999999999</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38.793999999999997</v>
      </c>
      <c r="AY57" s="68">
        <v>42.472703871</v>
      </c>
      <c r="AZ57" s="301">
        <v>41.82911</v>
      </c>
      <c r="BA57" s="301">
        <v>41.2881</v>
      </c>
      <c r="BB57" s="301">
        <v>41.944330000000001</v>
      </c>
      <c r="BC57" s="301">
        <v>42.571089999999998</v>
      </c>
      <c r="BD57" s="301">
        <v>41.906030000000001</v>
      </c>
      <c r="BE57" s="301">
        <v>43.03246</v>
      </c>
      <c r="BF57" s="301">
        <v>42.54224</v>
      </c>
      <c r="BG57" s="301">
        <v>43.842239999999997</v>
      </c>
      <c r="BH57" s="301">
        <v>42.958329999999997</v>
      </c>
      <c r="BI57" s="301">
        <v>40.754840000000002</v>
      </c>
      <c r="BJ57" s="301">
        <v>40.558889999999998</v>
      </c>
      <c r="BK57" s="301">
        <v>41.044310000000003</v>
      </c>
      <c r="BL57" s="301">
        <v>40.513210000000001</v>
      </c>
      <c r="BM57" s="301">
        <v>40.031709999999997</v>
      </c>
      <c r="BN57" s="301">
        <v>40.765250000000002</v>
      </c>
      <c r="BO57" s="301">
        <v>41.434080000000002</v>
      </c>
      <c r="BP57" s="301">
        <v>40.821550000000002</v>
      </c>
      <c r="BQ57" s="301">
        <v>42.051540000000003</v>
      </c>
      <c r="BR57" s="301">
        <v>41.677570000000003</v>
      </c>
      <c r="BS57" s="301">
        <v>43.08925</v>
      </c>
      <c r="BT57" s="301">
        <v>42.269419999999997</v>
      </c>
      <c r="BU57" s="301">
        <v>40.143419999999999</v>
      </c>
      <c r="BV57" s="301">
        <v>39.988329999999998</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158.41800000000001</v>
      </c>
      <c r="AY58" s="68">
        <v>162.35715619000001</v>
      </c>
      <c r="AZ58" s="301">
        <v>155.45189999999999</v>
      </c>
      <c r="BA58" s="301">
        <v>149.10059999999999</v>
      </c>
      <c r="BB58" s="301">
        <v>144.39949999999999</v>
      </c>
      <c r="BC58" s="301">
        <v>145.53870000000001</v>
      </c>
      <c r="BD58" s="301">
        <v>146.73949999999999</v>
      </c>
      <c r="BE58" s="301">
        <v>148.90629999999999</v>
      </c>
      <c r="BF58" s="301">
        <v>150.68450000000001</v>
      </c>
      <c r="BG58" s="301">
        <v>148.55359999999999</v>
      </c>
      <c r="BH58" s="301">
        <v>141.0316</v>
      </c>
      <c r="BI58" s="301">
        <v>145.06819999999999</v>
      </c>
      <c r="BJ58" s="301">
        <v>150.24279999999999</v>
      </c>
      <c r="BK58" s="301">
        <v>149.44040000000001</v>
      </c>
      <c r="BL58" s="301">
        <v>145.351</v>
      </c>
      <c r="BM58" s="301">
        <v>139.45089999999999</v>
      </c>
      <c r="BN58" s="301">
        <v>138.435</v>
      </c>
      <c r="BO58" s="301">
        <v>141.82230000000001</v>
      </c>
      <c r="BP58" s="301">
        <v>144.12870000000001</v>
      </c>
      <c r="BQ58" s="301">
        <v>149.3914</v>
      </c>
      <c r="BR58" s="301">
        <v>152.1601</v>
      </c>
      <c r="BS58" s="301">
        <v>150.7859</v>
      </c>
      <c r="BT58" s="301">
        <v>142.65039999999999</v>
      </c>
      <c r="BU58" s="301">
        <v>145.7859</v>
      </c>
      <c r="BV58" s="301">
        <v>151.4649</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30.19</v>
      </c>
      <c r="AY59" s="68">
        <v>32.170470645000002</v>
      </c>
      <c r="AZ59" s="301">
        <v>32.162739999999999</v>
      </c>
      <c r="BA59" s="301">
        <v>32.517899999999997</v>
      </c>
      <c r="BB59" s="301">
        <v>32.054850000000002</v>
      </c>
      <c r="BC59" s="301">
        <v>33.536610000000003</v>
      </c>
      <c r="BD59" s="301">
        <v>33.621589999999998</v>
      </c>
      <c r="BE59" s="301">
        <v>32.369520000000001</v>
      </c>
      <c r="BF59" s="301">
        <v>31.193930000000002</v>
      </c>
      <c r="BG59" s="301">
        <v>31.567309999999999</v>
      </c>
      <c r="BH59" s="301">
        <v>32.343530000000001</v>
      </c>
      <c r="BI59" s="301">
        <v>33.914450000000002</v>
      </c>
      <c r="BJ59" s="301">
        <v>32.726030000000002</v>
      </c>
      <c r="BK59" s="301">
        <v>32.55986</v>
      </c>
      <c r="BL59" s="301">
        <v>32.168019999999999</v>
      </c>
      <c r="BM59" s="301">
        <v>32.218420000000002</v>
      </c>
      <c r="BN59" s="301">
        <v>31.540749999999999</v>
      </c>
      <c r="BO59" s="301">
        <v>32.922989999999999</v>
      </c>
      <c r="BP59" s="301">
        <v>32.964399999999998</v>
      </c>
      <c r="BQ59" s="301">
        <v>31.838920000000002</v>
      </c>
      <c r="BR59" s="301">
        <v>30.799510000000001</v>
      </c>
      <c r="BS59" s="301">
        <v>31.177420000000001</v>
      </c>
      <c r="BT59" s="301">
        <v>31.933720000000001</v>
      </c>
      <c r="BU59" s="301">
        <v>33.6708</v>
      </c>
      <c r="BV59" s="301">
        <v>32.692590000000003</v>
      </c>
    </row>
    <row r="60" spans="1:74" ht="11.1" customHeight="1" x14ac:dyDescent="0.2">
      <c r="A60" s="61" t="s">
        <v>752</v>
      </c>
      <c r="B60" s="574" t="s">
        <v>975</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52.519930000000002</v>
      </c>
      <c r="AY60" s="68">
        <v>57.111409999999999</v>
      </c>
      <c r="AZ60" s="301">
        <v>58.979790000000001</v>
      </c>
      <c r="BA60" s="301">
        <v>60.117319999999999</v>
      </c>
      <c r="BB60" s="301">
        <v>60.605289999999997</v>
      </c>
      <c r="BC60" s="301">
        <v>60.603140000000003</v>
      </c>
      <c r="BD60" s="301">
        <v>58.810209999999998</v>
      </c>
      <c r="BE60" s="301">
        <v>57.188110000000002</v>
      </c>
      <c r="BF60" s="301">
        <v>54.807519999999997</v>
      </c>
      <c r="BG60" s="301">
        <v>52.97128</v>
      </c>
      <c r="BH60" s="301">
        <v>50.339799999999997</v>
      </c>
      <c r="BI60" s="301">
        <v>52.182299999999998</v>
      </c>
      <c r="BJ60" s="301">
        <v>55.059910000000002</v>
      </c>
      <c r="BK60" s="301">
        <v>59.475450000000002</v>
      </c>
      <c r="BL60" s="301">
        <v>62.103859999999997</v>
      </c>
      <c r="BM60" s="301">
        <v>63.972929999999998</v>
      </c>
      <c r="BN60" s="301">
        <v>64.868089999999995</v>
      </c>
      <c r="BO60" s="301">
        <v>64.756500000000003</v>
      </c>
      <c r="BP60" s="301">
        <v>61.653230000000001</v>
      </c>
      <c r="BQ60" s="301">
        <v>59.168700000000001</v>
      </c>
      <c r="BR60" s="301">
        <v>54.450760000000002</v>
      </c>
      <c r="BS60" s="301">
        <v>52.258400000000002</v>
      </c>
      <c r="BT60" s="301">
        <v>49.68826</v>
      </c>
      <c r="BU60" s="301">
        <v>50.393009999999997</v>
      </c>
      <c r="BV60" s="301">
        <v>53.577620000000003</v>
      </c>
    </row>
    <row r="61" spans="1:74" ht="11.1" customHeight="1" x14ac:dyDescent="0.2">
      <c r="A61" s="61" t="s">
        <v>520</v>
      </c>
      <c r="B61" s="172" t="s">
        <v>111</v>
      </c>
      <c r="C61" s="695">
        <v>1353.9552980000001</v>
      </c>
      <c r="D61" s="695">
        <v>1351.867195</v>
      </c>
      <c r="E61" s="695">
        <v>1336.5904399999999</v>
      </c>
      <c r="F61" s="695">
        <v>1336.450544</v>
      </c>
      <c r="G61" s="695">
        <v>1346.970628</v>
      </c>
      <c r="H61" s="695">
        <v>1328.0862529999999</v>
      </c>
      <c r="I61" s="695">
        <v>1316.7558959999999</v>
      </c>
      <c r="J61" s="695">
        <v>1304.8895170000001</v>
      </c>
      <c r="K61" s="695">
        <v>1300.9485529999999</v>
      </c>
      <c r="L61" s="695">
        <v>1269.6399409999999</v>
      </c>
      <c r="M61" s="695">
        <v>1259.334247</v>
      </c>
      <c r="N61" s="695">
        <v>1229.1699490000001</v>
      </c>
      <c r="O61" s="695">
        <v>1215.2071189999999</v>
      </c>
      <c r="P61" s="695">
        <v>1209.9948260000001</v>
      </c>
      <c r="Q61" s="695">
        <v>1195.8376450000001</v>
      </c>
      <c r="R61" s="695">
        <v>1200.884804</v>
      </c>
      <c r="S61" s="695">
        <v>1209.937741</v>
      </c>
      <c r="T61" s="695">
        <v>1206.826908</v>
      </c>
      <c r="U61" s="695">
        <v>1212.586491</v>
      </c>
      <c r="V61" s="695">
        <v>1231.857886</v>
      </c>
      <c r="W61" s="695">
        <v>1271.1883539999999</v>
      </c>
      <c r="X61" s="695">
        <v>1260.222035</v>
      </c>
      <c r="Y61" s="695">
        <v>1257.7723249999999</v>
      </c>
      <c r="Z61" s="695">
        <v>1258.9382169999999</v>
      </c>
      <c r="AA61" s="695">
        <v>1265.0133530000001</v>
      </c>
      <c r="AB61" s="695">
        <v>1248.3144789999999</v>
      </c>
      <c r="AC61" s="695">
        <v>1245.21002</v>
      </c>
      <c r="AD61" s="695">
        <v>1263.632298</v>
      </c>
      <c r="AE61" s="695">
        <v>1307.123977</v>
      </c>
      <c r="AF61" s="695">
        <v>1304.1664989999999</v>
      </c>
      <c r="AG61" s="695">
        <v>1309.074613</v>
      </c>
      <c r="AH61" s="695">
        <v>1300.684616</v>
      </c>
      <c r="AI61" s="695">
        <v>1298.386778</v>
      </c>
      <c r="AJ61" s="695">
        <v>1285.568743</v>
      </c>
      <c r="AK61" s="695">
        <v>1283.237734</v>
      </c>
      <c r="AL61" s="695">
        <v>1281.879621</v>
      </c>
      <c r="AM61" s="695">
        <v>1298.6751850000001</v>
      </c>
      <c r="AN61" s="695">
        <v>1279.4072819999999</v>
      </c>
      <c r="AO61" s="695">
        <v>1320.7500090000001</v>
      </c>
      <c r="AP61" s="695">
        <v>1397.497756</v>
      </c>
      <c r="AQ61" s="695">
        <v>1425.5003790000001</v>
      </c>
      <c r="AR61" s="695">
        <v>1452.847522</v>
      </c>
      <c r="AS61" s="695">
        <v>1450.975995</v>
      </c>
      <c r="AT61" s="695">
        <v>1436.1402049999999</v>
      </c>
      <c r="AU61" s="695">
        <v>1421.99325</v>
      </c>
      <c r="AV61" s="695">
        <v>1385.6981169999999</v>
      </c>
      <c r="AW61" s="695">
        <v>1389.447561</v>
      </c>
      <c r="AX61" s="695">
        <v>1346.5455967</v>
      </c>
      <c r="AY61" s="695">
        <v>1323.7564107999999</v>
      </c>
      <c r="AZ61" s="696">
        <v>1293.653</v>
      </c>
      <c r="BA61" s="696">
        <v>1278.809</v>
      </c>
      <c r="BB61" s="696">
        <v>1285.845</v>
      </c>
      <c r="BC61" s="696">
        <v>1305.0229999999999</v>
      </c>
      <c r="BD61" s="696">
        <v>1304.8130000000001</v>
      </c>
      <c r="BE61" s="696">
        <v>1302.74</v>
      </c>
      <c r="BF61" s="696">
        <v>1305.038</v>
      </c>
      <c r="BG61" s="696">
        <v>1311.798</v>
      </c>
      <c r="BH61" s="696">
        <v>1303.125</v>
      </c>
      <c r="BI61" s="696">
        <v>1297.777</v>
      </c>
      <c r="BJ61" s="696">
        <v>1275.0229999999999</v>
      </c>
      <c r="BK61" s="696">
        <v>1283.1010000000001</v>
      </c>
      <c r="BL61" s="696">
        <v>1277.8520000000001</v>
      </c>
      <c r="BM61" s="696">
        <v>1278.2660000000001</v>
      </c>
      <c r="BN61" s="696">
        <v>1296.895</v>
      </c>
      <c r="BO61" s="696">
        <v>1318.2819999999999</v>
      </c>
      <c r="BP61" s="696">
        <v>1328.693</v>
      </c>
      <c r="BQ61" s="696">
        <v>1328.386</v>
      </c>
      <c r="BR61" s="696">
        <v>1323.3330000000001</v>
      </c>
      <c r="BS61" s="696">
        <v>1326.115</v>
      </c>
      <c r="BT61" s="696">
        <v>1319.0809999999999</v>
      </c>
      <c r="BU61" s="696">
        <v>1318.0170000000001</v>
      </c>
      <c r="BV61" s="696">
        <v>1296.979</v>
      </c>
    </row>
    <row r="62" spans="1:74" ht="11.1" customHeight="1" x14ac:dyDescent="0.2">
      <c r="A62" s="61" t="s">
        <v>521</v>
      </c>
      <c r="B62" s="175" t="s">
        <v>405</v>
      </c>
      <c r="C62" s="703">
        <v>695.07799999999997</v>
      </c>
      <c r="D62" s="703">
        <v>694.82500000000005</v>
      </c>
      <c r="E62" s="703">
        <v>691.51</v>
      </c>
      <c r="F62" s="703">
        <v>688.78700000000003</v>
      </c>
      <c r="G62" s="703">
        <v>684.47799999999995</v>
      </c>
      <c r="H62" s="703">
        <v>679.17399999999998</v>
      </c>
      <c r="I62" s="703">
        <v>678.88300000000004</v>
      </c>
      <c r="J62" s="703">
        <v>678.79899999999998</v>
      </c>
      <c r="K62" s="703">
        <v>673.64</v>
      </c>
      <c r="L62" s="703">
        <v>668.95100000000002</v>
      </c>
      <c r="M62" s="703">
        <v>661.27800000000002</v>
      </c>
      <c r="N62" s="703">
        <v>662.83100000000002</v>
      </c>
      <c r="O62" s="703">
        <v>664.23400000000004</v>
      </c>
      <c r="P62" s="703">
        <v>665.45799999999997</v>
      </c>
      <c r="Q62" s="703">
        <v>665.45600000000002</v>
      </c>
      <c r="R62" s="703">
        <v>663.96600000000001</v>
      </c>
      <c r="S62" s="703">
        <v>660.16700000000003</v>
      </c>
      <c r="T62" s="703">
        <v>660.01499999999999</v>
      </c>
      <c r="U62" s="703">
        <v>660.01300000000003</v>
      </c>
      <c r="V62" s="703">
        <v>660.01099999999997</v>
      </c>
      <c r="W62" s="703">
        <v>660.00900000000001</v>
      </c>
      <c r="X62" s="703">
        <v>654.84</v>
      </c>
      <c r="Y62" s="703">
        <v>649.56700000000001</v>
      </c>
      <c r="Z62" s="703">
        <v>649.13900000000001</v>
      </c>
      <c r="AA62" s="703">
        <v>649.13900000000001</v>
      </c>
      <c r="AB62" s="703">
        <v>649.12599999999998</v>
      </c>
      <c r="AC62" s="703">
        <v>649.12599999999998</v>
      </c>
      <c r="AD62" s="703">
        <v>648.58799999999997</v>
      </c>
      <c r="AE62" s="703">
        <v>644.81799999999998</v>
      </c>
      <c r="AF62" s="703">
        <v>644.81799999999998</v>
      </c>
      <c r="AG62" s="703">
        <v>644.81799999999998</v>
      </c>
      <c r="AH62" s="703">
        <v>644.81799999999998</v>
      </c>
      <c r="AI62" s="703">
        <v>644.81799999999998</v>
      </c>
      <c r="AJ62" s="703">
        <v>641.15300000000002</v>
      </c>
      <c r="AK62" s="703">
        <v>634.96699999999998</v>
      </c>
      <c r="AL62" s="703">
        <v>634.96699999999998</v>
      </c>
      <c r="AM62" s="703">
        <v>634.96699999999998</v>
      </c>
      <c r="AN62" s="703">
        <v>634.96699999999998</v>
      </c>
      <c r="AO62" s="703">
        <v>634.96699999999998</v>
      </c>
      <c r="AP62" s="703">
        <v>637.82600000000002</v>
      </c>
      <c r="AQ62" s="703">
        <v>648.32600000000002</v>
      </c>
      <c r="AR62" s="703">
        <v>656.02300000000002</v>
      </c>
      <c r="AS62" s="703">
        <v>656.14</v>
      </c>
      <c r="AT62" s="703">
        <v>647.53</v>
      </c>
      <c r="AU62" s="703">
        <v>642.18600000000004</v>
      </c>
      <c r="AV62" s="703">
        <v>638.55600000000004</v>
      </c>
      <c r="AW62" s="703">
        <v>638.08500000000004</v>
      </c>
      <c r="AX62" s="703">
        <v>638.08500000000004</v>
      </c>
      <c r="AY62" s="703">
        <v>637.96382258000006</v>
      </c>
      <c r="AZ62" s="704">
        <v>636.70129999999995</v>
      </c>
      <c r="BA62" s="704">
        <v>635.43880000000001</v>
      </c>
      <c r="BB62" s="704">
        <v>632.50969999999995</v>
      </c>
      <c r="BC62" s="704">
        <v>629.58050000000003</v>
      </c>
      <c r="BD62" s="704">
        <v>626.65129999999999</v>
      </c>
      <c r="BE62" s="704">
        <v>623.72220000000004</v>
      </c>
      <c r="BF62" s="704">
        <v>622.05550000000005</v>
      </c>
      <c r="BG62" s="704">
        <v>620.38879999999995</v>
      </c>
      <c r="BH62" s="704">
        <v>618.96379999999999</v>
      </c>
      <c r="BI62" s="704">
        <v>617.53880000000004</v>
      </c>
      <c r="BJ62" s="704">
        <v>616.11379999999997</v>
      </c>
      <c r="BK62" s="704">
        <v>614.68880000000001</v>
      </c>
      <c r="BL62" s="704">
        <v>613.26379999999995</v>
      </c>
      <c r="BM62" s="704">
        <v>611.83879999999999</v>
      </c>
      <c r="BN62" s="704">
        <v>610.41380000000004</v>
      </c>
      <c r="BO62" s="704">
        <v>608.98879999999997</v>
      </c>
      <c r="BP62" s="704">
        <v>607.56380000000001</v>
      </c>
      <c r="BQ62" s="704">
        <v>606.13879999999995</v>
      </c>
      <c r="BR62" s="704">
        <v>605.51379999999995</v>
      </c>
      <c r="BS62" s="704">
        <v>604.88879999999995</v>
      </c>
      <c r="BT62" s="704">
        <v>601.66380000000004</v>
      </c>
      <c r="BU62" s="704">
        <v>598.43880000000001</v>
      </c>
      <c r="BV62" s="704">
        <v>595.21379999999999</v>
      </c>
    </row>
    <row r="63" spans="1:74" s="400" customFormat="1" ht="12" customHeight="1" x14ac:dyDescent="0.2">
      <c r="A63" s="399"/>
      <c r="B63" s="792" t="s">
        <v>816</v>
      </c>
      <c r="C63" s="748"/>
      <c r="D63" s="748"/>
      <c r="E63" s="748"/>
      <c r="F63" s="748"/>
      <c r="G63" s="748"/>
      <c r="H63" s="748"/>
      <c r="I63" s="748"/>
      <c r="J63" s="748"/>
      <c r="K63" s="748"/>
      <c r="L63" s="748"/>
      <c r="M63" s="748"/>
      <c r="N63" s="748"/>
      <c r="O63" s="748"/>
      <c r="P63" s="748"/>
      <c r="Q63" s="742"/>
      <c r="AY63" s="484"/>
      <c r="AZ63" s="484"/>
      <c r="BA63" s="484"/>
      <c r="BB63" s="484"/>
      <c r="BC63" s="484"/>
      <c r="BD63" s="589"/>
      <c r="BE63" s="589"/>
      <c r="BF63" s="589"/>
      <c r="BG63" s="484"/>
      <c r="BH63" s="484"/>
      <c r="BI63" s="484"/>
      <c r="BJ63" s="484"/>
    </row>
    <row r="64" spans="1:74" s="400" customFormat="1" ht="12" customHeight="1" x14ac:dyDescent="0.2">
      <c r="A64" s="399"/>
      <c r="B64" s="793" t="s">
        <v>844</v>
      </c>
      <c r="C64" s="748"/>
      <c r="D64" s="748"/>
      <c r="E64" s="748"/>
      <c r="F64" s="748"/>
      <c r="G64" s="748"/>
      <c r="H64" s="748"/>
      <c r="I64" s="748"/>
      <c r="J64" s="748"/>
      <c r="K64" s="748"/>
      <c r="L64" s="748"/>
      <c r="M64" s="748"/>
      <c r="N64" s="748"/>
      <c r="O64" s="748"/>
      <c r="P64" s="748"/>
      <c r="Q64" s="742"/>
      <c r="AY64" s="484"/>
      <c r="AZ64" s="484"/>
      <c r="BA64" s="484"/>
      <c r="BB64" s="484"/>
      <c r="BC64" s="484"/>
      <c r="BD64" s="589"/>
      <c r="BE64" s="589"/>
      <c r="BF64" s="589"/>
      <c r="BG64" s="484"/>
      <c r="BH64" s="484"/>
      <c r="BI64" s="484"/>
      <c r="BJ64" s="484"/>
    </row>
    <row r="65" spans="1:74" s="400" customFormat="1" ht="12" customHeight="1" x14ac:dyDescent="0.2">
      <c r="A65" s="399"/>
      <c r="B65" s="793" t="s">
        <v>845</v>
      </c>
      <c r="C65" s="748"/>
      <c r="D65" s="748"/>
      <c r="E65" s="748"/>
      <c r="F65" s="748"/>
      <c r="G65" s="748"/>
      <c r="H65" s="748"/>
      <c r="I65" s="748"/>
      <c r="J65" s="748"/>
      <c r="K65" s="748"/>
      <c r="L65" s="748"/>
      <c r="M65" s="748"/>
      <c r="N65" s="748"/>
      <c r="O65" s="748"/>
      <c r="P65" s="748"/>
      <c r="Q65" s="742"/>
      <c r="AY65" s="484"/>
      <c r="AZ65" s="484"/>
      <c r="BA65" s="484"/>
      <c r="BB65" s="484"/>
      <c r="BC65" s="484"/>
      <c r="BD65" s="589"/>
      <c r="BE65" s="589"/>
      <c r="BF65" s="589"/>
      <c r="BG65" s="484"/>
      <c r="BH65" s="484"/>
      <c r="BI65" s="484"/>
      <c r="BJ65" s="484"/>
    </row>
    <row r="66" spans="1:74" s="400" customFormat="1" ht="12" customHeight="1" x14ac:dyDescent="0.2">
      <c r="A66" s="399"/>
      <c r="B66" s="793" t="s">
        <v>846</v>
      </c>
      <c r="C66" s="748"/>
      <c r="D66" s="748"/>
      <c r="E66" s="748"/>
      <c r="F66" s="748"/>
      <c r="G66" s="748"/>
      <c r="H66" s="748"/>
      <c r="I66" s="748"/>
      <c r="J66" s="748"/>
      <c r="K66" s="748"/>
      <c r="L66" s="748"/>
      <c r="M66" s="748"/>
      <c r="N66" s="748"/>
      <c r="O66" s="748"/>
      <c r="P66" s="748"/>
      <c r="Q66" s="742"/>
      <c r="AY66" s="484"/>
      <c r="AZ66" s="484"/>
      <c r="BA66" s="484"/>
      <c r="BB66" s="484"/>
      <c r="BC66" s="484"/>
      <c r="BD66" s="589"/>
      <c r="BE66" s="589"/>
      <c r="BF66" s="589"/>
      <c r="BG66" s="484"/>
      <c r="BH66" s="484"/>
      <c r="BI66" s="484"/>
      <c r="BJ66" s="484"/>
    </row>
    <row r="67" spans="1:74" s="400" customFormat="1" ht="12" customHeight="1" x14ac:dyDescent="0.2">
      <c r="A67" s="399"/>
      <c r="B67" s="793" t="s">
        <v>884</v>
      </c>
      <c r="C67" s="742"/>
      <c r="D67" s="742"/>
      <c r="E67" s="742"/>
      <c r="F67" s="742"/>
      <c r="G67" s="742"/>
      <c r="H67" s="742"/>
      <c r="I67" s="742"/>
      <c r="J67" s="742"/>
      <c r="K67" s="742"/>
      <c r="L67" s="742"/>
      <c r="M67" s="742"/>
      <c r="N67" s="742"/>
      <c r="O67" s="742"/>
      <c r="P67" s="742"/>
      <c r="Q67" s="742"/>
      <c r="AY67" s="484"/>
      <c r="AZ67" s="484"/>
      <c r="BA67" s="484"/>
      <c r="BB67" s="484"/>
      <c r="BC67" s="484"/>
      <c r="BD67" s="589"/>
      <c r="BE67" s="589"/>
      <c r="BF67" s="589"/>
      <c r="BG67" s="484"/>
      <c r="BH67" s="484"/>
      <c r="BI67" s="484"/>
      <c r="BJ67" s="484"/>
    </row>
    <row r="68" spans="1:74" s="400" customFormat="1" ht="12" customHeight="1" x14ac:dyDescent="0.2">
      <c r="A68" s="399"/>
      <c r="B68" s="793" t="s">
        <v>885</v>
      </c>
      <c r="C68" s="748"/>
      <c r="D68" s="748"/>
      <c r="E68" s="748"/>
      <c r="F68" s="748"/>
      <c r="G68" s="748"/>
      <c r="H68" s="748"/>
      <c r="I68" s="748"/>
      <c r="J68" s="748"/>
      <c r="K68" s="748"/>
      <c r="L68" s="748"/>
      <c r="M68" s="748"/>
      <c r="N68" s="748"/>
      <c r="O68" s="748"/>
      <c r="P68" s="748"/>
      <c r="Q68" s="742"/>
      <c r="AY68" s="484"/>
      <c r="AZ68" s="484"/>
      <c r="BA68" s="484"/>
      <c r="BB68" s="484"/>
      <c r="BC68" s="484"/>
      <c r="BD68" s="589"/>
      <c r="BE68" s="589"/>
      <c r="BF68" s="589"/>
      <c r="BG68" s="484"/>
      <c r="BH68" s="484"/>
      <c r="BI68" s="484"/>
      <c r="BJ68" s="484"/>
    </row>
    <row r="69" spans="1:74" s="400" customFormat="1" ht="12" customHeight="1" x14ac:dyDescent="0.2">
      <c r="A69" s="399"/>
      <c r="B69" s="792" t="s">
        <v>982</v>
      </c>
      <c r="C69" s="748"/>
      <c r="D69" s="748"/>
      <c r="E69" s="748"/>
      <c r="F69" s="748"/>
      <c r="G69" s="748"/>
      <c r="H69" s="748"/>
      <c r="I69" s="748"/>
      <c r="J69" s="748"/>
      <c r="K69" s="748"/>
      <c r="L69" s="748"/>
      <c r="M69" s="748"/>
      <c r="N69" s="748"/>
      <c r="O69" s="748"/>
      <c r="P69" s="748"/>
      <c r="Q69" s="742"/>
      <c r="AY69" s="484"/>
      <c r="AZ69" s="484"/>
      <c r="BA69" s="484"/>
      <c r="BB69" s="484"/>
      <c r="BC69" s="484"/>
      <c r="BD69" s="589"/>
      <c r="BE69" s="589"/>
      <c r="BF69" s="589"/>
      <c r="BG69" s="484"/>
      <c r="BH69" s="484"/>
      <c r="BI69" s="484"/>
      <c r="BJ69" s="484"/>
    </row>
    <row r="70" spans="1:74" s="400" customFormat="1" ht="12" customHeight="1" x14ac:dyDescent="0.2">
      <c r="A70" s="399"/>
      <c r="B70" s="762" t="s">
        <v>815</v>
      </c>
      <c r="C70" s="763"/>
      <c r="D70" s="763"/>
      <c r="E70" s="763"/>
      <c r="F70" s="763"/>
      <c r="G70" s="763"/>
      <c r="H70" s="763"/>
      <c r="I70" s="763"/>
      <c r="J70" s="763"/>
      <c r="K70" s="763"/>
      <c r="L70" s="763"/>
      <c r="M70" s="763"/>
      <c r="N70" s="763"/>
      <c r="O70" s="763"/>
      <c r="P70" s="763"/>
      <c r="Q70" s="763"/>
      <c r="AY70" s="484"/>
      <c r="AZ70" s="484"/>
      <c r="BA70" s="484"/>
      <c r="BB70" s="484"/>
      <c r="BC70" s="484"/>
      <c r="BD70" s="589"/>
      <c r="BE70" s="589"/>
      <c r="BF70" s="589"/>
      <c r="BG70" s="484"/>
      <c r="BH70" s="484"/>
      <c r="BI70" s="484"/>
      <c r="BJ70" s="484"/>
    </row>
    <row r="71" spans="1:74" s="400" customFormat="1" ht="12" customHeight="1" x14ac:dyDescent="0.2">
      <c r="A71" s="399"/>
      <c r="B71" s="796" t="s">
        <v>847</v>
      </c>
      <c r="C71" s="748"/>
      <c r="D71" s="748"/>
      <c r="E71" s="748"/>
      <c r="F71" s="748"/>
      <c r="G71" s="748"/>
      <c r="H71" s="748"/>
      <c r="I71" s="748"/>
      <c r="J71" s="748"/>
      <c r="K71" s="748"/>
      <c r="L71" s="748"/>
      <c r="M71" s="748"/>
      <c r="N71" s="748"/>
      <c r="O71" s="748"/>
      <c r="P71" s="748"/>
      <c r="Q71" s="742"/>
      <c r="AY71" s="484"/>
      <c r="AZ71" s="484"/>
      <c r="BA71" s="484"/>
      <c r="BB71" s="484"/>
      <c r="BC71" s="484"/>
      <c r="BD71" s="589"/>
      <c r="BE71" s="589"/>
      <c r="BF71" s="589"/>
      <c r="BG71" s="484"/>
      <c r="BH71" s="484"/>
      <c r="BI71" s="484"/>
      <c r="BJ71" s="484"/>
    </row>
    <row r="72" spans="1:74" s="400" customFormat="1" ht="12" customHeight="1" x14ac:dyDescent="0.2">
      <c r="A72" s="399"/>
      <c r="B72" s="797" t="s">
        <v>848</v>
      </c>
      <c r="C72" s="742"/>
      <c r="D72" s="742"/>
      <c r="E72" s="742"/>
      <c r="F72" s="742"/>
      <c r="G72" s="742"/>
      <c r="H72" s="742"/>
      <c r="I72" s="742"/>
      <c r="J72" s="742"/>
      <c r="K72" s="742"/>
      <c r="L72" s="742"/>
      <c r="M72" s="742"/>
      <c r="N72" s="742"/>
      <c r="O72" s="742"/>
      <c r="P72" s="742"/>
      <c r="Q72" s="742"/>
      <c r="AY72" s="484"/>
      <c r="AZ72" s="484"/>
      <c r="BA72" s="484"/>
      <c r="BB72" s="484"/>
      <c r="BC72" s="484"/>
      <c r="BD72" s="589"/>
      <c r="BE72" s="589"/>
      <c r="BF72" s="589"/>
      <c r="BG72" s="484"/>
      <c r="BH72" s="484"/>
      <c r="BI72" s="484"/>
      <c r="BJ72" s="484"/>
    </row>
    <row r="73" spans="1:74" s="400" customFormat="1" ht="12" customHeight="1" x14ac:dyDescent="0.2">
      <c r="A73" s="399"/>
      <c r="B73" s="756" t="str">
        <f>"Notes: "&amp;"EIA completed modeling and analysis for this report on " &amp;Dates!D2&amp;"."</f>
        <v>Notes: EIA completed modeling and analysis for this report on Thursday February 4, 2021.</v>
      </c>
      <c r="C73" s="755"/>
      <c r="D73" s="755"/>
      <c r="E73" s="755"/>
      <c r="F73" s="755"/>
      <c r="G73" s="755"/>
      <c r="H73" s="755"/>
      <c r="I73" s="755"/>
      <c r="J73" s="755"/>
      <c r="K73" s="755"/>
      <c r="L73" s="755"/>
      <c r="M73" s="755"/>
      <c r="N73" s="755"/>
      <c r="O73" s="755"/>
      <c r="P73" s="755"/>
      <c r="Q73" s="755"/>
      <c r="AY73" s="484"/>
      <c r="AZ73" s="484"/>
      <c r="BA73" s="484"/>
      <c r="BB73" s="484"/>
      <c r="BC73" s="484"/>
      <c r="BD73" s="589"/>
      <c r="BE73" s="589"/>
      <c r="BF73" s="589"/>
      <c r="BG73" s="484"/>
      <c r="BH73" s="484"/>
      <c r="BI73" s="484"/>
      <c r="BJ73" s="484"/>
    </row>
    <row r="74" spans="1:74" s="400" customFormat="1" ht="12" customHeight="1" x14ac:dyDescent="0.2">
      <c r="A74" s="399"/>
      <c r="B74" s="756" t="s">
        <v>353</v>
      </c>
      <c r="C74" s="755"/>
      <c r="D74" s="755"/>
      <c r="E74" s="755"/>
      <c r="F74" s="755"/>
      <c r="G74" s="755"/>
      <c r="H74" s="755"/>
      <c r="I74" s="755"/>
      <c r="J74" s="755"/>
      <c r="K74" s="755"/>
      <c r="L74" s="755"/>
      <c r="M74" s="755"/>
      <c r="N74" s="755"/>
      <c r="O74" s="755"/>
      <c r="P74" s="755"/>
      <c r="Q74" s="755"/>
      <c r="AY74" s="484"/>
      <c r="AZ74" s="484"/>
      <c r="BA74" s="484"/>
      <c r="BB74" s="484"/>
      <c r="BC74" s="484"/>
      <c r="BD74" s="589"/>
      <c r="BE74" s="589"/>
      <c r="BF74" s="589"/>
      <c r="BG74" s="484"/>
      <c r="BH74" s="484"/>
      <c r="BI74" s="484"/>
      <c r="BJ74" s="484"/>
    </row>
    <row r="75" spans="1:74" s="400" customFormat="1" ht="12" customHeight="1" x14ac:dyDescent="0.2">
      <c r="A75" s="399"/>
      <c r="B75" s="749" t="s">
        <v>849</v>
      </c>
      <c r="C75" s="748"/>
      <c r="D75" s="748"/>
      <c r="E75" s="748"/>
      <c r="F75" s="748"/>
      <c r="G75" s="748"/>
      <c r="H75" s="748"/>
      <c r="I75" s="748"/>
      <c r="J75" s="748"/>
      <c r="K75" s="748"/>
      <c r="L75" s="748"/>
      <c r="M75" s="748"/>
      <c r="N75" s="748"/>
      <c r="O75" s="748"/>
      <c r="P75" s="748"/>
      <c r="Q75" s="742"/>
      <c r="AY75" s="484"/>
      <c r="AZ75" s="484"/>
      <c r="BA75" s="484"/>
      <c r="BB75" s="484"/>
      <c r="BC75" s="484"/>
      <c r="BD75" s="589"/>
      <c r="BE75" s="589"/>
      <c r="BF75" s="589"/>
      <c r="BG75" s="484"/>
      <c r="BH75" s="484"/>
      <c r="BI75" s="484"/>
      <c r="BJ75" s="484"/>
    </row>
    <row r="76" spans="1:74" s="400" customFormat="1" ht="12" customHeight="1" x14ac:dyDescent="0.2">
      <c r="A76" s="399"/>
      <c r="B76" s="750" t="s">
        <v>850</v>
      </c>
      <c r="C76" s="752"/>
      <c r="D76" s="752"/>
      <c r="E76" s="752"/>
      <c r="F76" s="752"/>
      <c r="G76" s="752"/>
      <c r="H76" s="752"/>
      <c r="I76" s="752"/>
      <c r="J76" s="752"/>
      <c r="K76" s="752"/>
      <c r="L76" s="752"/>
      <c r="M76" s="752"/>
      <c r="N76" s="752"/>
      <c r="O76" s="752"/>
      <c r="P76" s="752"/>
      <c r="Q76" s="742"/>
      <c r="AY76" s="484"/>
      <c r="AZ76" s="484"/>
      <c r="BA76" s="484"/>
      <c r="BB76" s="484"/>
      <c r="BC76" s="484"/>
      <c r="BD76" s="589"/>
      <c r="BE76" s="589"/>
      <c r="BF76" s="589"/>
      <c r="BG76" s="484"/>
      <c r="BH76" s="484"/>
      <c r="BI76" s="484"/>
      <c r="BJ76" s="484"/>
    </row>
    <row r="77" spans="1:74" s="400" customFormat="1" ht="12" customHeight="1" x14ac:dyDescent="0.2">
      <c r="A77" s="399"/>
      <c r="B77" s="751" t="s">
        <v>838</v>
      </c>
      <c r="C77" s="752"/>
      <c r="D77" s="752"/>
      <c r="E77" s="752"/>
      <c r="F77" s="752"/>
      <c r="G77" s="752"/>
      <c r="H77" s="752"/>
      <c r="I77" s="752"/>
      <c r="J77" s="752"/>
      <c r="K77" s="752"/>
      <c r="L77" s="752"/>
      <c r="M77" s="752"/>
      <c r="N77" s="752"/>
      <c r="O77" s="752"/>
      <c r="P77" s="752"/>
      <c r="Q77" s="742"/>
      <c r="AY77" s="484"/>
      <c r="AZ77" s="484"/>
      <c r="BA77" s="484"/>
      <c r="BB77" s="484"/>
      <c r="BC77" s="484"/>
      <c r="BD77" s="589"/>
      <c r="BE77" s="589"/>
      <c r="BF77" s="589"/>
      <c r="BG77" s="484"/>
      <c r="BH77" s="484"/>
      <c r="BI77" s="484"/>
      <c r="BJ77" s="484"/>
    </row>
    <row r="78" spans="1:74" s="401" customFormat="1" ht="12" customHeight="1" x14ac:dyDescent="0.2">
      <c r="A78" s="393"/>
      <c r="B78" s="771" t="s">
        <v>1391</v>
      </c>
      <c r="C78" s="742"/>
      <c r="D78" s="742"/>
      <c r="E78" s="742"/>
      <c r="F78" s="742"/>
      <c r="G78" s="742"/>
      <c r="H78" s="742"/>
      <c r="I78" s="742"/>
      <c r="J78" s="742"/>
      <c r="K78" s="742"/>
      <c r="L78" s="742"/>
      <c r="M78" s="742"/>
      <c r="N78" s="742"/>
      <c r="O78" s="742"/>
      <c r="P78" s="742"/>
      <c r="Q78" s="742"/>
      <c r="AY78" s="485"/>
      <c r="AZ78" s="485"/>
      <c r="BA78" s="485"/>
      <c r="BB78" s="485"/>
      <c r="BC78" s="485"/>
      <c r="BD78" s="590"/>
      <c r="BE78" s="590"/>
      <c r="BF78" s="590"/>
      <c r="BG78" s="485"/>
      <c r="BH78" s="485"/>
      <c r="BI78" s="485"/>
      <c r="BJ78" s="485"/>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77:Q77"/>
    <mergeCell ref="B78:Q78"/>
    <mergeCell ref="B71:Q71"/>
    <mergeCell ref="B72:Q72"/>
    <mergeCell ref="B75:Q75"/>
    <mergeCell ref="B76:Q76"/>
    <mergeCell ref="B73:Q73"/>
    <mergeCell ref="B74:Q74"/>
    <mergeCell ref="A1:A2"/>
    <mergeCell ref="B70:Q70"/>
    <mergeCell ref="B63:Q63"/>
    <mergeCell ref="B64:Q64"/>
    <mergeCell ref="B65:Q65"/>
    <mergeCell ref="B1:AL1"/>
    <mergeCell ref="C3:N3"/>
    <mergeCell ref="O3:Z3"/>
    <mergeCell ref="AA3:AL3"/>
    <mergeCell ref="BK3:BV3"/>
    <mergeCell ref="AY3:BJ3"/>
    <mergeCell ref="AM3:AX3"/>
    <mergeCell ref="B69:Q69"/>
    <mergeCell ref="B67:Q67"/>
    <mergeCell ref="B66:Q66"/>
    <mergeCell ref="B68:Q68"/>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Johnson, Shane B.</cp:lastModifiedBy>
  <cp:lastPrinted>2013-09-11T15:47:32Z</cp:lastPrinted>
  <dcterms:created xsi:type="dcterms:W3CDTF">2006-10-10T12:45:59Z</dcterms:created>
  <dcterms:modified xsi:type="dcterms:W3CDTF">2021-02-09T04:04:54Z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